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8D7CD7A4-1025-4382-A5FF-5A611D17C4D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9" i="20" l="1"/>
  <c r="C15" i="20"/>
  <c r="C13" i="20"/>
  <c r="C10" i="20"/>
  <c r="C9" i="20"/>
  <c r="B17" i="20"/>
  <c r="B19" i="20"/>
  <c r="B18" i="20"/>
  <c r="B16" i="20"/>
  <c r="B15" i="20"/>
  <c r="B13" i="20"/>
  <c r="B11" i="20"/>
  <c r="B12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<sst xmlns="http://schemas.openxmlformats.org/spreadsheetml/2006/main" count="17228" uniqueCount="1661">
  <si>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</si>
  <si>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</si>
  <si>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</si>
  <si>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</si>
  <si>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</si>
  <si>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</si>
  <si>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</si>
  <si>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</si>
  <si>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</si>
  <si>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</si>
  <si>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</si>
  <si>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</si>
  <si>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</si>
  <si>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</si>
  <si>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</si>
  <si>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</si>
  <si>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</si>
  <si>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</si>
  <si>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</si>
  <si>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</si>
  <si>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</si>
  <si>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</si>
  <si>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</si>
  <si>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</si>
  <si>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</si>
  <si>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</si>
  <si>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</si>
  <si>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</si>
  <si>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</si>
  <si>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</si>
  <si>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</si>
  <si>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</si>
  <si>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</si>
  <si>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</si>
  <si>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</si>
  <si>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</si>
  <si>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</si>
  <si>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</si>
  <si>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</si>
  <si>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</si>
  <si>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</si>
  <si>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</si>
  <si>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</si>
  <si>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</si>
  <si>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</si>
  <si>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</si>
  <si>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</si>
  <si>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</si>
  <si>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</si>
  <si>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</si>
  <si>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</si>
  <si>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</si>
  <si>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</si>
  <si>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</si>
  <si>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</si>
  <si>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</si>
  <si>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</si>
  <si>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</si>
  <si>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</si>
  <si>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</si>
  <si>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</si>
  <si>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</si>
  <si>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</si>
  <si>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</si>
  <si>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</si>
  <si>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</si>
  <si>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</si>
  <si>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</si>
  <si>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</si>
  <si>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</si>
  <si>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</si>
  <si>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</si>
  <si>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</si>
  <si>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</si>
  <si>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</si>
  <si>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</si>
  <si>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</si>
  <si>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</si>
  <si>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</si>
  <si>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</si>
  <si>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</si>
  <si>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</si>
  <si>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</si>
  <si>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</si>
  <si>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</si>
  <si>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</si>
  <si>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</si>
  <si>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</si>
  <si>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</si>
  <si>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</si>
  <si>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</si>
  <si>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</si>
  <si>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</si>
  <si>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</si>
  <si>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</si>
  <si>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</si>
  <si>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</si>
  <si>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</si>
  <si>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</si>
  <si>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</si>
  <si>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</si>
  <si>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</si>
  <si>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</si>
  <si>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</si>
  <si>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</si>
  <si>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</si>
  <si>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</si>
  <si>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</si>
  <si>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</si>
  <si>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</si>
  <si>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</si>
  <si>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</si>
  <si>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</si>
  <si>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</si>
  <si>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</si>
  <si>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</si>
  <si>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</si>
  <si>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</si>
  <si>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</si>
  <si>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</si>
  <si>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</si>
  <si>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</si>
  <si>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</si>
  <si>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</si>
  <si>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</si>
  <si>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</si>
  <si>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</si>
  <si>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</si>
  <si>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</si>
  <si>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</si>
  <si>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</si>
  <si>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</si>
  <si>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</si>
  <si>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</si>
  <si>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</si>
  <si>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</si>
  <si>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</si>
  <si>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</si>
  <si>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</si>
  <si>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</si>
  <si>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</si>
  <si>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</si>
  <si>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</si>
  <si>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</si>
  <si>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</si>
  <si>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</si>
  <si>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</si>
  <si>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</si>
  <si>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</si>
  <si>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</si>
  <si>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</si>
  <si>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</si>
  <si>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</si>
  <si>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</si>
  <si>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</si>
  <si>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</si>
  <si>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</si>
  <si>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</si>
  <si>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</si>
  <si>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</si>
  <si>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</si>
  <si>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</si>
  <si>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</si>
  <si>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</si>
  <si>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</si>
  <si>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</si>
  <si>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</si>
  <si>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</si>
  <si>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</si>
  <si>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</si>
  <si>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</si>
  <si>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</si>
  <si>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</si>
  <si>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</si>
  <si>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</si>
  <si>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</si>
  <si>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</si>
  <si>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</si>
  <si>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</si>
  <si>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</si>
  <si>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</si>
  <si>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</si>
  <si>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</si>
  <si>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</si>
  <si>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</si>
  <si>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</si>
  <si>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</si>
  <si>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</si>
  <si>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</si>
  <si>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</si>
  <si>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</si>
  <si>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</si>
  <si>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</si>
  <si>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</si>
  <si>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</si>
  <si>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</si>
  <si>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</si>
  <si>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</si>
  <si>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</si>
  <si>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</si>
  <si>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</si>
  <si>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</si>
  <si>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</si>
  <si>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</si>
  <si>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</si>
  <si>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</si>
  <si>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</si>
  <si>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</si>
  <si>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</si>
  <si>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</si>
  <si>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</si>
  <si>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</si>
  <si>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</si>
  <si>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</si>
  <si>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</si>
  <si>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</si>
  <si>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</si>
  <si>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</si>
  <si>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</si>
  <si>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</si>
  <si>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</si>
  <si>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</si>
  <si>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</si>
  <si>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</si>
  <si>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</si>
  <si>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</si>
  <si>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</si>
  <si>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</si>
  <si>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</si>
  <si>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</si>
  <si>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</si>
  <si>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</si>
  <si>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</si>
  <si>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</si>
  <si>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</si>
  <si>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</si>
  <si>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</si>
  <si>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</si>
  <si>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</si>
  <si>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</si>
  <si>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</si>
  <si>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</si>
  <si>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</si>
  <si>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</si>
  <si>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</si>
  <si>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</si>
  <si>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</si>
  <si>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Ahmedabad</t>
  </si>
  <si>
    <t>Modasa</t>
  </si>
  <si>
    <t>GR2940</t>
  </si>
  <si>
    <t>Bhiloda</t>
  </si>
  <si>
    <t>Budheli</t>
  </si>
  <si>
    <t>SF0070567</t>
  </si>
  <si>
    <t>Jigarbhai Naranbhai Bubadiya</t>
  </si>
  <si>
    <t>sun</t>
  </si>
  <si>
    <t>Abhilasha - JLG Loans-Monthly-Migrated</t>
  </si>
  <si>
    <t>SID951374461577</t>
  </si>
  <si>
    <t>ST</t>
  </si>
  <si>
    <t>HINDU</t>
  </si>
  <si>
    <t>Agriculture &amp; Farming</t>
  </si>
  <si>
    <t>INDRABEN</t>
  </si>
  <si>
    <t>Thu</t>
  </si>
  <si>
    <t>6 Yrs</t>
  </si>
  <si>
    <t>&gt; 4 to 6 Years</t>
  </si>
  <si>
    <t>90+</t>
  </si>
  <si>
    <t>Open</t>
  </si>
  <si>
    <t>SID951374479951</t>
  </si>
  <si>
    <t>SAVITABEN RAKESHBHAI</t>
  </si>
  <si>
    <t>Abhilasha - JLG Loans-BiWeekly-Migrated</t>
  </si>
  <si>
    <t>SID951374362006</t>
  </si>
  <si>
    <t>OBC</t>
  </si>
  <si>
    <t>SAROJBAHEN MANOJKUMAR</t>
  </si>
  <si>
    <t>Mon</t>
  </si>
  <si>
    <t>Fri</t>
  </si>
  <si>
    <t>SC</t>
  </si>
  <si>
    <t>Torda</t>
  </si>
  <si>
    <t>jayu</t>
  </si>
  <si>
    <t>SID951374536004</t>
  </si>
  <si>
    <t>TINABEN HITESHBHAI</t>
  </si>
  <si>
    <t>Tue</t>
  </si>
  <si>
    <t>Petty Shop</t>
  </si>
  <si>
    <t>BHOLE</t>
  </si>
  <si>
    <t>SID951374601125</t>
  </si>
  <si>
    <t>PUSHPABEN SIRISBHAI</t>
  </si>
  <si>
    <t>SID951374601128</t>
  </si>
  <si>
    <t>JORJINABEN AVINASHABHAI</t>
  </si>
  <si>
    <t>kohli</t>
  </si>
  <si>
    <t>SID951374646252</t>
  </si>
  <si>
    <t>CHAMPABEN LALJIBHAI</t>
  </si>
  <si>
    <t>Wed</t>
  </si>
  <si>
    <t>SID951374648163</t>
  </si>
  <si>
    <t>SURTABEN RAVISHBHAI</t>
  </si>
  <si>
    <t>SID951374648171</t>
  </si>
  <si>
    <t>SHARMILABEN SINKADARBHAI</t>
  </si>
  <si>
    <t>SID951374648396</t>
  </si>
  <si>
    <t>PAYALBAHEN  HARISHBHAI</t>
  </si>
  <si>
    <t>SID951374648398</t>
  </si>
  <si>
    <t>VIDHYABEN LALCHANDABHAI</t>
  </si>
  <si>
    <t>SID951374651114</t>
  </si>
  <si>
    <t>SHANTABEN SURESHBHAI</t>
  </si>
  <si>
    <t>jay ambe</t>
  </si>
  <si>
    <t>SID951374657088</t>
  </si>
  <si>
    <t>JAGRUTHIBEN KIRANBHAI</t>
  </si>
  <si>
    <t>SID951374658307</t>
  </si>
  <si>
    <t>Wood Purchase</t>
  </si>
  <si>
    <t>RADHABEN DINESHBHAI</t>
  </si>
  <si>
    <t>SID951374667753</t>
  </si>
  <si>
    <t>Saloon</t>
  </si>
  <si>
    <t>SHILABEN NATUBHAI</t>
  </si>
  <si>
    <t>BC</t>
  </si>
  <si>
    <t>jale</t>
  </si>
  <si>
    <t>SID951374711865</t>
  </si>
  <si>
    <t>MANJULABEN RAVIJIBHAI</t>
  </si>
  <si>
    <t>SID951374711866</t>
  </si>
  <si>
    <t>TAKHLIBEN BHURATBHAI</t>
  </si>
  <si>
    <t>SID951374712179</t>
  </si>
  <si>
    <t>BHAVANABEN AJAYKUMMAR</t>
  </si>
  <si>
    <t>SID951374712180</t>
  </si>
  <si>
    <t>ANITABEN SUNILBHAI</t>
  </si>
  <si>
    <t>Vinay</t>
  </si>
  <si>
    <t>SID951374757254</t>
  </si>
  <si>
    <t>SHANTABEN RAMESHBHAI</t>
  </si>
  <si>
    <t>SID951374761117</t>
  </si>
  <si>
    <t>REKHABEN VASUBHAI</t>
  </si>
  <si>
    <t>7 Yrs</t>
  </si>
  <si>
    <t>&gt; 6 to 10 Years</t>
  </si>
  <si>
    <t>Jetpur</t>
  </si>
  <si>
    <t>sonu</t>
  </si>
  <si>
    <t>SID951374805944</t>
  </si>
  <si>
    <t>LAXMIBEN BHARATBHAI</t>
  </si>
  <si>
    <t>Kinjal</t>
  </si>
  <si>
    <t>KANABAI</t>
  </si>
  <si>
    <t>Sarla</t>
  </si>
  <si>
    <t>SID951374850656</t>
  </si>
  <si>
    <t>MODIYA SARLABAI</t>
  </si>
  <si>
    <t>MANJULA DEVI</t>
  </si>
  <si>
    <t>5 Yrs</t>
  </si>
  <si>
    <t>jay</t>
  </si>
  <si>
    <t>Kamala Devi</t>
  </si>
  <si>
    <t>SAVITA DEVI</t>
  </si>
  <si>
    <t>ANITA DEVI</t>
  </si>
  <si>
    <t>SITA DEVI</t>
  </si>
  <si>
    <t>LALITA DEVI</t>
  </si>
  <si>
    <t>MANISHA DEVI</t>
  </si>
  <si>
    <t>Dabaycha</t>
  </si>
  <si>
    <t>LAXMI</t>
  </si>
  <si>
    <t>Jesingpur</t>
  </si>
  <si>
    <t>Shiva5</t>
  </si>
  <si>
    <t>SID951373283352</t>
  </si>
  <si>
    <t>ASARI PUSHPABEN NIKOLASBHAI</t>
  </si>
  <si>
    <t>LILA</t>
  </si>
  <si>
    <t>SID951375067231</t>
  </si>
  <si>
    <t>JOSFINABEN RAMESHBHAI</t>
  </si>
  <si>
    <t>9 Yrs</t>
  </si>
  <si>
    <t>10 Yrs</t>
  </si>
  <si>
    <t>SID951373343046</t>
  </si>
  <si>
    <t>SEJALBEN SUNILBHAI</t>
  </si>
  <si>
    <t>SID951373343050</t>
  </si>
  <si>
    <t>LALITABEN KAMLESHBHAI</t>
  </si>
  <si>
    <t>SID951373343052</t>
  </si>
  <si>
    <t>NANIBHEN NAVJIBHAI</t>
  </si>
  <si>
    <t>8 Yrs</t>
  </si>
  <si>
    <t>SURTA DEVI</t>
  </si>
  <si>
    <t>NARMADA</t>
  </si>
  <si>
    <t>424321 Priya 0071</t>
  </si>
  <si>
    <t>SID951373321338</t>
  </si>
  <si>
    <t>MANJULABEN AMRUTBHAI</t>
  </si>
  <si>
    <t>Bhatela</t>
  </si>
  <si>
    <t>Bhatela C7</t>
  </si>
  <si>
    <t>Bhatela C7 Tulsi1</t>
  </si>
  <si>
    <t>CID206002870</t>
  </si>
  <si>
    <t>Non Veg Shop</t>
  </si>
  <si>
    <t>VANAJARA SAVITABEN</t>
  </si>
  <si>
    <t>MANISHA</t>
  </si>
  <si>
    <t>CHANDA DEVI</t>
  </si>
  <si>
    <t>KINJAL</t>
  </si>
  <si>
    <t>damor</t>
  </si>
  <si>
    <t>SID951375289174</t>
  </si>
  <si>
    <t>Parmar Rinkalben Laljibhai</t>
  </si>
  <si>
    <t>kushal</t>
  </si>
  <si>
    <t>SID951373531537</t>
  </si>
  <si>
    <t>Kantaben Chandubhai Chenava</t>
  </si>
  <si>
    <t>SID951373537485</t>
  </si>
  <si>
    <t>Chenva Lilaben Lalabhai</t>
  </si>
  <si>
    <t>SID951373564108</t>
  </si>
  <si>
    <t>Chenva Sonalben Mukeshbhai</t>
  </si>
  <si>
    <t>MAN</t>
  </si>
  <si>
    <t>JAY</t>
  </si>
  <si>
    <t>Karanpur</t>
  </si>
  <si>
    <t>SIV</t>
  </si>
  <si>
    <t>SID951373718723</t>
  </si>
  <si>
    <t>Bamniya Manjulaben Bhalabhai</t>
  </si>
  <si>
    <t>SID951373718726</t>
  </si>
  <si>
    <t>PARMAR KALIBEN</t>
  </si>
  <si>
    <t>SHIVA</t>
  </si>
  <si>
    <t>SID951373658341</t>
  </si>
  <si>
    <t>Pagi Taraben Kacharabhai</t>
  </si>
  <si>
    <t>SID951373718721</t>
  </si>
  <si>
    <t>MUSLIM</t>
  </si>
  <si>
    <t>Mansuri Afsabanu Abidbhai</t>
  </si>
  <si>
    <t>SID951373658338</t>
  </si>
  <si>
    <t>Pandor Chanpaben Ramanbhai</t>
  </si>
  <si>
    <t>Siyasan</t>
  </si>
  <si>
    <t>KSHATRI Y</t>
  </si>
  <si>
    <t>CID206003161</t>
  </si>
  <si>
    <t>Manjulaben Sureshbhai Sadat</t>
  </si>
  <si>
    <t>kinjal</t>
  </si>
  <si>
    <t>SID951375314942</t>
  </si>
  <si>
    <t>Pandav Ritaben Pragneshbhai</t>
  </si>
  <si>
    <t>SID951373805304</t>
  </si>
  <si>
    <t>Surtaben Pankajbhai Gameti</t>
  </si>
  <si>
    <t>SID951373775794</t>
  </si>
  <si>
    <t>Karunaben Jagdishbhai Ojat</t>
  </si>
  <si>
    <t>SID951373779626</t>
  </si>
  <si>
    <t>Ojat Sumitraben Chandubhai</t>
  </si>
  <si>
    <t>SID951373779625</t>
  </si>
  <si>
    <t>BAGS SHOP</t>
  </si>
  <si>
    <t>Lalitaben Punabhai Pandav</t>
  </si>
  <si>
    <t>CID206002946</t>
  </si>
  <si>
    <t>Premilaben Ishvarbhai Katara</t>
  </si>
  <si>
    <t>SID951375267163</t>
  </si>
  <si>
    <t>Pargi Kamalaben Purveshbhai</t>
  </si>
  <si>
    <t>Abhapur</t>
  </si>
  <si>
    <t>KARTIK</t>
  </si>
  <si>
    <t>SID951373869729</t>
  </si>
  <si>
    <t>Damor Urmila Bhen Salu Bhai</t>
  </si>
  <si>
    <t>SID951373869385</t>
  </si>
  <si>
    <t>Damor Lalita Ben Ramesh Bhai</t>
  </si>
  <si>
    <t>OM</t>
  </si>
  <si>
    <t>SID951375429579</t>
  </si>
  <si>
    <t>SHILPABEN SHANTILAL</t>
  </si>
  <si>
    <t>SID951373869386</t>
  </si>
  <si>
    <t>Bhagora Pushpaben Jagdishbhai</t>
  </si>
  <si>
    <t>SID951373778394</t>
  </si>
  <si>
    <t>Sardabahen Hiraji Ojat</t>
  </si>
  <si>
    <t>SID951375432425</t>
  </si>
  <si>
    <t>CHANDRIKABEN VINODBHAI</t>
  </si>
  <si>
    <t>Takatuka</t>
  </si>
  <si>
    <t>Maa 1</t>
  </si>
  <si>
    <t>SID951373260461</t>
  </si>
  <si>
    <t>Karunaben Chunilal Asari</t>
  </si>
  <si>
    <t>SID951373269495</t>
  </si>
  <si>
    <t>Reenaben Jagdishbhai Ninama</t>
  </si>
  <si>
    <t>SID951373279071</t>
  </si>
  <si>
    <t>Ninama Shilpaben Kiritbhai</t>
  </si>
  <si>
    <t>raja1</t>
  </si>
  <si>
    <t>Rintoda</t>
  </si>
  <si>
    <t>SID951373635686</t>
  </si>
  <si>
    <t>KOKILABEN DIPAKKUMAR</t>
  </si>
  <si>
    <t>SID951374630628</t>
  </si>
  <si>
    <t>HETALBEN RAMESHBHAI</t>
  </si>
  <si>
    <t>SID951373653590</t>
  </si>
  <si>
    <t>NILPABEN KALPESHBHAI</t>
  </si>
  <si>
    <t>swami</t>
  </si>
  <si>
    <t>SID951374659041</t>
  </si>
  <si>
    <t>CHANPABEN NANCHANDBHAI</t>
  </si>
  <si>
    <t>SID951374659402</t>
  </si>
  <si>
    <t>MANISHABEN PRAHLADHBHAI</t>
  </si>
  <si>
    <t>Fatepur</t>
  </si>
  <si>
    <t>GOPI  2</t>
  </si>
  <si>
    <t>CID176904063</t>
  </si>
  <si>
    <t>AMITABEN KANUSINH CHAUHAN</t>
  </si>
  <si>
    <t>LAXMI DEVI</t>
  </si>
  <si>
    <t>patiya</t>
  </si>
  <si>
    <t>ram4</t>
  </si>
  <si>
    <t>SID951374897014</t>
  </si>
  <si>
    <t>SHANTA DEVI</t>
  </si>
  <si>
    <t>Auto</t>
  </si>
  <si>
    <t>Mau</t>
  </si>
  <si>
    <t>BHAVNATH</t>
  </si>
  <si>
    <t>SID951374131960</t>
  </si>
  <si>
    <t>SHARDABEN JAYNTIBHAI</t>
  </si>
  <si>
    <t>SID951374131970</t>
  </si>
  <si>
    <t>LAKHUBEN BALABHAI</t>
  </si>
  <si>
    <t>SID951374137240</t>
  </si>
  <si>
    <t>SUMANBEN MANUBAI</t>
  </si>
  <si>
    <t>RAJ</t>
  </si>
  <si>
    <t>Munai</t>
  </si>
  <si>
    <t>SID951374295146</t>
  </si>
  <si>
    <t>VARSHABEN BHARATBHAI</t>
  </si>
  <si>
    <t>SHIV</t>
  </si>
  <si>
    <t>SID951374164469</t>
  </si>
  <si>
    <t>PUSHPABEN VASANTBHAI</t>
  </si>
  <si>
    <t>SID951374133560</t>
  </si>
  <si>
    <t>HANSABEN RANCHHODBHAI</t>
  </si>
  <si>
    <t>dhara</t>
  </si>
  <si>
    <t>SID951374481830</t>
  </si>
  <si>
    <t>RENUKABEN JITENDRABHAI</t>
  </si>
  <si>
    <t>SID951374482603</t>
  </si>
  <si>
    <t>MANJULABEN BABU BHAI</t>
  </si>
  <si>
    <t>SID951374481289</t>
  </si>
  <si>
    <t>USHABEN RUPSIBHAI</t>
  </si>
  <si>
    <t>SID951374483023</t>
  </si>
  <si>
    <t>LAXMIBEN MAHESHBHAI</t>
  </si>
  <si>
    <t>SID951374295145</t>
  </si>
  <si>
    <t>SAJANBEN RAKESHBHAI</t>
  </si>
  <si>
    <t>akash</t>
  </si>
  <si>
    <t>SID951374335713</t>
  </si>
  <si>
    <t>ASHABEN KESHABHAI</t>
  </si>
  <si>
    <t>Jumsar</t>
  </si>
  <si>
    <t>dev</t>
  </si>
  <si>
    <t>SID951374524875</t>
  </si>
  <si>
    <t>REKHABEN SHAILESHBHAI</t>
  </si>
  <si>
    <t>SID951374494446</t>
  </si>
  <si>
    <t>DIPIKABEN NAVNITBHAI</t>
  </si>
  <si>
    <t>RADHE</t>
  </si>
  <si>
    <t>SID2125388110</t>
  </si>
  <si>
    <t>Parmar Vibhaben Bharatbhai</t>
  </si>
  <si>
    <t>SID951375153675</t>
  </si>
  <si>
    <t>JASHODA</t>
  </si>
  <si>
    <t>SID951375153679</t>
  </si>
  <si>
    <t>MANSHA DEVI</t>
  </si>
  <si>
    <t>SID951375153680</t>
  </si>
  <si>
    <t>Kanbai</t>
  </si>
  <si>
    <t>SID951375115957</t>
  </si>
  <si>
    <t>SID951375115579</t>
  </si>
  <si>
    <t>VARSHA DEVI</t>
  </si>
  <si>
    <t>ram</t>
  </si>
  <si>
    <t>RAJA</t>
  </si>
  <si>
    <t>RAM</t>
  </si>
  <si>
    <t>SID951375680707</t>
  </si>
  <si>
    <t>RAKHABEN DILIPBHAI</t>
  </si>
  <si>
    <t>Ronak</t>
  </si>
  <si>
    <t>SID951375757501</t>
  </si>
  <si>
    <t>Asari Soniyaben Maheshbhai</t>
  </si>
  <si>
    <t>SID951375757547</t>
  </si>
  <si>
    <t>Gameti Niruben Jagadishbhai</t>
  </si>
  <si>
    <t>Blue Lemon Loans-Monthly-Migrated</t>
  </si>
  <si>
    <t>HOUSE PURPUSE</t>
  </si>
  <si>
    <t>Chetana Loans-Montly-Migrated</t>
  </si>
  <si>
    <t>4 Yrs</t>
  </si>
  <si>
    <t>SID951374859371</t>
  </si>
  <si>
    <t>raj</t>
  </si>
  <si>
    <t>ram2</t>
  </si>
  <si>
    <t>SID951374859374</t>
  </si>
  <si>
    <t>PRIYA DEVI</t>
  </si>
  <si>
    <t>SID951374870596</t>
  </si>
  <si>
    <t>Ramati</t>
  </si>
  <si>
    <t>SID951374870595</t>
  </si>
  <si>
    <t>SID951373335104</t>
  </si>
  <si>
    <t>GITABEN ISHVARBHAI</t>
  </si>
  <si>
    <t>URMILA DEVI</t>
  </si>
  <si>
    <t>VIJAY</t>
  </si>
  <si>
    <t>Gulabpura</t>
  </si>
  <si>
    <t>khushi</t>
  </si>
  <si>
    <t>SID951373776086</t>
  </si>
  <si>
    <t>Pagi Laxmi Ben Karan Bhai</t>
  </si>
  <si>
    <t>KHUSHI 1</t>
  </si>
  <si>
    <t>SID951373776090</t>
  </si>
  <si>
    <t>Bamniya Lilaben Kanubhai</t>
  </si>
  <si>
    <t>SID951373335094</t>
  </si>
  <si>
    <t>URMILABEN PARESHBHAI</t>
  </si>
  <si>
    <t>&gt; 2 to 4 Years</t>
  </si>
  <si>
    <t>SID951373776080</t>
  </si>
  <si>
    <t>JYOTSNABEN</t>
  </si>
  <si>
    <t>rose</t>
  </si>
  <si>
    <t>SID951374686402</t>
  </si>
  <si>
    <t>RUPALBEN SANJAY BHAI</t>
  </si>
  <si>
    <t>SID951374806451</t>
  </si>
  <si>
    <t>REKHABEN ALPESHBHAI</t>
  </si>
  <si>
    <t>KANTA DEVI</t>
  </si>
  <si>
    <t>SID951373776087</t>
  </si>
  <si>
    <t>MANJULABEN NARAYANBHAI</t>
  </si>
  <si>
    <t>NIRMLA DEVI</t>
  </si>
  <si>
    <t>KAVI DEVI</t>
  </si>
  <si>
    <t>MAHADEV</t>
  </si>
  <si>
    <t>SID951374613339</t>
  </si>
  <si>
    <t>BHAVIKABEN MANISHBHAI</t>
  </si>
  <si>
    <t>SID951373274950</t>
  </si>
  <si>
    <t>GITABEN PRAVINBHAI KHARADI</t>
  </si>
  <si>
    <t>KING</t>
  </si>
  <si>
    <t>SID951374407778</t>
  </si>
  <si>
    <t>RAMILABEN HIRABHAI</t>
  </si>
  <si>
    <t>SID951374541772</t>
  </si>
  <si>
    <t>RAMILABEN DALJIBHAI</t>
  </si>
  <si>
    <t>SID951374420075</t>
  </si>
  <si>
    <t>MANISHA BEN SANJAY BHAI</t>
  </si>
  <si>
    <t>Mudeti</t>
  </si>
  <si>
    <t>SID951374746771</t>
  </si>
  <si>
    <t>LILABEN RAJESHBHAI</t>
  </si>
  <si>
    <t>Un</t>
  </si>
  <si>
    <t>3 Yrs</t>
  </si>
  <si>
    <t>SID951375289631</t>
  </si>
  <si>
    <t>Patel Satishkumar Ishvarbhai</t>
  </si>
  <si>
    <t>SID951374787440</t>
  </si>
  <si>
    <t>RENUKABEN RASIKBHAI</t>
  </si>
  <si>
    <t>SID951374559434</t>
  </si>
  <si>
    <t>REKHABEN JAYPRAKASH</t>
  </si>
  <si>
    <t>SID951375289338</t>
  </si>
  <si>
    <t>Vadi Ashaben Shankarbhai</t>
  </si>
  <si>
    <t>SID951374926118</t>
  </si>
  <si>
    <t>HARISHA DEVI</t>
  </si>
  <si>
    <t>SID951374648170</t>
  </si>
  <si>
    <t>NADABEN SANJAY BHAI</t>
  </si>
  <si>
    <t>SID951374926123</t>
  </si>
  <si>
    <t>KOKILA DEVI</t>
  </si>
  <si>
    <t>SID2125256949</t>
  </si>
  <si>
    <t>BARANDA MANJULABEN</t>
  </si>
  <si>
    <t>Samrudhi Loans-Monthly-Migrated</t>
  </si>
  <si>
    <t>SID951374686401</t>
  </si>
  <si>
    <t>REKHA BEN HARSHDBHAI</t>
  </si>
  <si>
    <t>SID951375153678</t>
  </si>
  <si>
    <t>SID951374601127</t>
  </si>
  <si>
    <t>RAJYABENI RAVISHBHAI</t>
  </si>
  <si>
    <t>SID951373728021</t>
  </si>
  <si>
    <t>JASIBEN BECHARBHAI</t>
  </si>
  <si>
    <t>Laxmangarh</t>
  </si>
  <si>
    <t>SID951375299480</t>
  </si>
  <si>
    <t>Kamthu Devi</t>
  </si>
  <si>
    <t>SID951375299714</t>
  </si>
  <si>
    <t>Nirama Devi</t>
  </si>
  <si>
    <t>SID951376194100</t>
  </si>
  <si>
    <t>Lalita Devi Damor</t>
  </si>
  <si>
    <t>SID951373718719</t>
  </si>
  <si>
    <t>Bamaniya Hinaben Pintubhai</t>
  </si>
  <si>
    <t>SID951373658335</t>
  </si>
  <si>
    <t>Pandor Sangitaben Kamleshbhai</t>
  </si>
  <si>
    <t>SID951374629049</t>
  </si>
  <si>
    <t>SUREKHABEN DIPAKBHAI</t>
  </si>
  <si>
    <t>SID951374559436</t>
  </si>
  <si>
    <t>ASMITABEN RAJENDRABHAI</t>
  </si>
  <si>
    <t>Silasan</t>
  </si>
  <si>
    <t>SID951373732245</t>
  </si>
  <si>
    <t>Kotwal Madhuben</t>
  </si>
  <si>
    <t>SID951373718728</t>
  </si>
  <si>
    <t>Khant Taraben</t>
  </si>
  <si>
    <t>SID951374832019</t>
  </si>
  <si>
    <t>Lila Devi</t>
  </si>
  <si>
    <t>SID951374295148</t>
  </si>
  <si>
    <t>KRISHNABEN SHANKARBHAI</t>
  </si>
  <si>
    <t>Chetana</t>
  </si>
  <si>
    <t>Animal Feed And Fodder</t>
  </si>
  <si>
    <t>SID951374253505</t>
  </si>
  <si>
    <t>CHAUHAN ANKITABEN RAKESHBHAI</t>
  </si>
  <si>
    <t>mataji 240 G1</t>
  </si>
  <si>
    <t>CID206003298</t>
  </si>
  <si>
    <t>BHAMBHI MANJULABEN DAHYABHAI</t>
  </si>
  <si>
    <t>SSF2423032</t>
  </si>
  <si>
    <t>CHENMA RAMILABEN JAGDISHBHAI</t>
  </si>
  <si>
    <t>SID951374859049</t>
  </si>
  <si>
    <t>MARIYAM DEVI</t>
  </si>
  <si>
    <t>SID951374897016</t>
  </si>
  <si>
    <t>SSF2423454</t>
  </si>
  <si>
    <t xml:space="preserve">DAMOR NISHABEN VISHNUBHAI </t>
  </si>
  <si>
    <t>SSF2423455</t>
  </si>
  <si>
    <t>PARGI NIMISHABEN ESHVARBHAI</t>
  </si>
  <si>
    <t>SID951374601849</t>
  </si>
  <si>
    <t>KALASVA KAMUBEN PRABHAUDAS</t>
  </si>
  <si>
    <t>SID951373239180</t>
  </si>
  <si>
    <t>PREMILABEN RAMESHBHAI KALASAVA</t>
  </si>
  <si>
    <t>SSF2533830</t>
  </si>
  <si>
    <t>CHAUHAN SONALBEN AKASHKUMAR</t>
  </si>
  <si>
    <t>2 Yrs</t>
  </si>
  <si>
    <t>yug</t>
  </si>
  <si>
    <t>SSF2534095</t>
  </si>
  <si>
    <t>HINABEN</t>
  </si>
  <si>
    <t>Laxmangarh C1</t>
  </si>
  <si>
    <t>Laxmangarh C1 Laxaman 21</t>
  </si>
  <si>
    <t>SSF2378020</t>
  </si>
  <si>
    <t>RAJANABEN BHAVESHABHAI</t>
  </si>
  <si>
    <t>SID951374912567</t>
  </si>
  <si>
    <t>RADHADEVI PRADEEP KUMAR</t>
  </si>
  <si>
    <t>SID2125247493</t>
  </si>
  <si>
    <t>SANGITABEN SACHINBHAI BHATIYA</t>
  </si>
  <si>
    <t>KAMLA DEVI</t>
  </si>
  <si>
    <t>SID951374137241</t>
  </si>
  <si>
    <t>PUVAR ASHABA JUJARSINH</t>
  </si>
  <si>
    <t>Gulabpura C1</t>
  </si>
  <si>
    <t>Gulabpura C1 Ramnagar1</t>
  </si>
  <si>
    <t>SSF2546674</t>
  </si>
  <si>
    <t>SOLANKI KAILASHBEN NARESHBHAI</t>
  </si>
  <si>
    <t>SSF2550769</t>
  </si>
  <si>
    <t>PATEL DHULIBEN JAYANTIBHAI</t>
  </si>
  <si>
    <t>SID951373335102</t>
  </si>
  <si>
    <t>mansuree SHARIFABEN RAJAKkHAN</t>
  </si>
  <si>
    <t>DEV</t>
  </si>
  <si>
    <t>SID951373269508</t>
  </si>
  <si>
    <t>BHAVANABEN PRAKASHBHAI PARMAR</t>
  </si>
  <si>
    <t>Sahyog</t>
  </si>
  <si>
    <t>LATA DEVI</t>
  </si>
  <si>
    <t>Agarbathi Business</t>
  </si>
  <si>
    <t>Mau C1</t>
  </si>
  <si>
    <t>Mau C1 Nayan1</t>
  </si>
  <si>
    <t>SSF2602574</t>
  </si>
  <si>
    <t xml:space="preserve">tarar RINKABEN sureshbhai </t>
  </si>
  <si>
    <t>SSF2604930</t>
  </si>
  <si>
    <t>SHARDABEN babubhai parmar</t>
  </si>
  <si>
    <t>SSF2617874</t>
  </si>
  <si>
    <t>LAXMIBEN SALUBHAI HOTHA</t>
  </si>
  <si>
    <t>SID951374163370</t>
  </si>
  <si>
    <t>MAKVANA GITABEN RAJESHBHAI</t>
  </si>
  <si>
    <t>SID951374131966</t>
  </si>
  <si>
    <t>MANJULABEN DINESHBHAI</t>
  </si>
  <si>
    <t>MBC</t>
  </si>
  <si>
    <t>SID951375140068</t>
  </si>
  <si>
    <t>GHANCHI JAHIDABEN RAZAKBHAI</t>
  </si>
  <si>
    <t>Laxmangarh C2</t>
  </si>
  <si>
    <t>Laxmangarh C2 Komal1</t>
  </si>
  <si>
    <t>SSF2643348</t>
  </si>
  <si>
    <t>Acid Making</t>
  </si>
  <si>
    <t>PREMILABEN DINESHBHAI VAGHARI</t>
  </si>
  <si>
    <t>Agarbathi Making</t>
  </si>
  <si>
    <t>GENERAL</t>
  </si>
  <si>
    <t>AUTOMOBILE SHOP</t>
  </si>
  <si>
    <t>SID951373301317</t>
  </si>
  <si>
    <t>Aquarium Boxes Making</t>
  </si>
  <si>
    <t>NATHIBEN CHANDUBHAI THAKARDA</t>
  </si>
  <si>
    <t>232 Rinkal1</t>
  </si>
  <si>
    <t>SSF2771534</t>
  </si>
  <si>
    <t>nirubrn ishvarbhai bhambhi</t>
  </si>
  <si>
    <t>REKHA DEVI</t>
  </si>
  <si>
    <t>Bakery Business</t>
  </si>
  <si>
    <t>SSF2806156</t>
  </si>
  <si>
    <t xml:space="preserve">URMILABEN SURESHBHAI BHATIYA </t>
  </si>
  <si>
    <t>SSF2806579</t>
  </si>
  <si>
    <t>RAJANBEN ASHOKBHAI THAKARDA</t>
  </si>
  <si>
    <t>&lt;= 2 Years</t>
  </si>
  <si>
    <t>Mutanda</t>
  </si>
  <si>
    <t>CID206002596</t>
  </si>
  <si>
    <t>VANJARA LILABEN DHARMABHAI</t>
  </si>
  <si>
    <t>Animal Husbandry &amp; Poultry</t>
  </si>
  <si>
    <t>SID951375289433</t>
  </si>
  <si>
    <t>VADI MAYABAHEN MITHUNBHAI</t>
  </si>
  <si>
    <t>Irrigation</t>
  </si>
  <si>
    <t xml:space="preserve">MANISHA DEVI </t>
  </si>
  <si>
    <t>SID951374859370</t>
  </si>
  <si>
    <t>eshu</t>
  </si>
  <si>
    <t>SID951374596229</t>
  </si>
  <si>
    <t>KALASVA PRAVINABEN ANIKETBHAI</t>
  </si>
  <si>
    <t>SSF3061285</t>
  </si>
  <si>
    <t>DAMOR SONIYABEN NERIYUSBHAI</t>
  </si>
  <si>
    <t>SSF2975108</t>
  </si>
  <si>
    <t>gameti PINKALben bhaveshbhai</t>
  </si>
  <si>
    <t>Unnati Product</t>
  </si>
  <si>
    <t>SSF3096038</t>
  </si>
  <si>
    <t>bhagora BHAVNABEN bhaveshkumar</t>
  </si>
  <si>
    <t>SID951374659400</t>
  </si>
  <si>
    <t>GAMETI KUNDANBEN VANRAJBHAI</t>
  </si>
  <si>
    <t>SID951373321343</t>
  </si>
  <si>
    <t>ASARI SARLABEN VIRPRAKASHBHAI</t>
  </si>
  <si>
    <t>Mau C4</t>
  </si>
  <si>
    <t>Mau C4 Medi Timba1</t>
  </si>
  <si>
    <t>SSF3135337</t>
  </si>
  <si>
    <t>CHRISTIAN</t>
  </si>
  <si>
    <t>MAKWANA MANJU BEN ADARSEENH</t>
  </si>
  <si>
    <t>SSF3204872</t>
  </si>
  <si>
    <t>MAKVANA SUMITRABEN BHARATSINH</t>
  </si>
  <si>
    <t>SSF3218210</t>
  </si>
  <si>
    <t>BHAGORA ALKABEN</t>
  </si>
  <si>
    <t>TEENA</t>
  </si>
  <si>
    <t>Mankroda</t>
  </si>
  <si>
    <t>maharaj</t>
  </si>
  <si>
    <t>SID951374935409</t>
  </si>
  <si>
    <t>CHOLVIYA SAVITABEN SHANKARBHAI</t>
  </si>
  <si>
    <t>mahakali</t>
  </si>
  <si>
    <t>SID951374633119</t>
  </si>
  <si>
    <t>TARAR TARABEN</t>
  </si>
  <si>
    <t>KAMALA DEVI</t>
  </si>
  <si>
    <t>SID951374601124</t>
  </si>
  <si>
    <t>KALASAVA KALPANABEN SHELINBHAI</t>
  </si>
  <si>
    <t>Siyasan C1</t>
  </si>
  <si>
    <t>Siyasan C1 Krishna1</t>
  </si>
  <si>
    <t>SSF3272615</t>
  </si>
  <si>
    <t>KOKILABEN MAGANBHAI KALASAVA</t>
  </si>
  <si>
    <t>SSF3310622</t>
  </si>
  <si>
    <t>CHAUHAN CHAMPABEN ISHVARBHAI</t>
  </si>
  <si>
    <t>SID2125247623</t>
  </si>
  <si>
    <t xml:space="preserve">DAXABEN DEVENDRABHAI BHATIYA </t>
  </si>
  <si>
    <t>Fisheries</t>
  </si>
  <si>
    <t>SSF3159256</t>
  </si>
  <si>
    <t>DAMOR DURGABEN NAGINBHAI</t>
  </si>
  <si>
    <t>OTHERS</t>
  </si>
  <si>
    <t>CID206003176</t>
  </si>
  <si>
    <t>VANJARA LILABEN BODABHAI</t>
  </si>
  <si>
    <t>CID206003177</t>
  </si>
  <si>
    <t>VANJARA SAVITABEN NARAYANBHAI</t>
  </si>
  <si>
    <t>SID951373277865</t>
  </si>
  <si>
    <t>KATARA JASHODABEN JITENDRABHAI</t>
  </si>
  <si>
    <t>patiya C1</t>
  </si>
  <si>
    <t>patiya C1 Komal1</t>
  </si>
  <si>
    <t>SSF3395530</t>
  </si>
  <si>
    <t>KIRAPA DEVI</t>
  </si>
  <si>
    <t>DHANSOR</t>
  </si>
  <si>
    <t>DHANSOR C1</t>
  </si>
  <si>
    <t>DHANSOR C1 Komal1</t>
  </si>
  <si>
    <t>SSF3410260</t>
  </si>
  <si>
    <t>CHOLAVIYA CHANRIKABEN RAKESHKUMAR</t>
  </si>
  <si>
    <t>SSF3410301</t>
  </si>
  <si>
    <t>BHAGORA MANISHBEN ARJUNBHAI</t>
  </si>
  <si>
    <t>SSF3411277</t>
  </si>
  <si>
    <t>CHOLAVIYA VARSHABEN KALPESHBHAI</t>
  </si>
  <si>
    <t>Janat</t>
  </si>
  <si>
    <t>SSF3428378</t>
  </si>
  <si>
    <t>REKHABEN ISWARBHAI OJAT</t>
  </si>
  <si>
    <t>SID951373658337</t>
  </si>
  <si>
    <t xml:space="preserve">TARAR RANJANBEN DIPAKKUMAR </t>
  </si>
  <si>
    <t>SID951375153684</t>
  </si>
  <si>
    <t>CID206002595</t>
  </si>
  <si>
    <t>VANJARA INDUBEN ABHESINGBHAI</t>
  </si>
  <si>
    <t>SID951373269501</t>
  </si>
  <si>
    <t>CHENVA MANISHABEN KANTILAL</t>
  </si>
  <si>
    <t>SSF3518689</t>
  </si>
  <si>
    <t>SUDHABEN JAGDISHBHAI VANJARA</t>
  </si>
  <si>
    <t>SSF3523416</t>
  </si>
  <si>
    <t>PANDOR SONALBEN NARESHBHAI</t>
  </si>
  <si>
    <t>jay 223 G1</t>
  </si>
  <si>
    <t>SID951372954459</t>
  </si>
  <si>
    <t>KATARA URMILABEN RAMESHBHAI</t>
  </si>
  <si>
    <t>CID206002945</t>
  </si>
  <si>
    <t>CHANDRIKABHEN RAMANBHAI KATARA</t>
  </si>
  <si>
    <t>Siyasan C2</t>
  </si>
  <si>
    <t>Siyasan C2 Siv1</t>
  </si>
  <si>
    <t>SSF3579690</t>
  </si>
  <si>
    <t>ASARI LILABEN BABUBHAI</t>
  </si>
  <si>
    <t>CID206003065</t>
  </si>
  <si>
    <t>MINABEN KETANBHAI BHATIYA</t>
  </si>
  <si>
    <t>SSF3583869</t>
  </si>
  <si>
    <t>PARGI KHEMIBEN NAGAJIBHAI</t>
  </si>
  <si>
    <t>SSF3590601</t>
  </si>
  <si>
    <t>SHARDABEN JIVABHAI BARANDA</t>
  </si>
  <si>
    <t>THAKOR</t>
  </si>
  <si>
    <t>SID951375147178</t>
  </si>
  <si>
    <t>KATARA SHARMISHTHABEN BHAVESHBHAI</t>
  </si>
  <si>
    <t>SID951374248246</t>
  </si>
  <si>
    <t>PARAMAR VINABEN BHEMABHAI</t>
  </si>
  <si>
    <t>SSF3647764</t>
  </si>
  <si>
    <t>DAMOR BHAVANABEN RAHULBHAI</t>
  </si>
  <si>
    <t>GOPI</t>
  </si>
  <si>
    <t>SSF3664966</t>
  </si>
  <si>
    <t>KANCHANBEN ARVINDSINH PARAMAR</t>
  </si>
  <si>
    <t>SSF3673277</t>
  </si>
  <si>
    <t>KATARA SAJANABEN VIJAYKUMAR</t>
  </si>
  <si>
    <t>SID951374958044</t>
  </si>
  <si>
    <t>RINKUBEN TAKHATSINH RATHOD</t>
  </si>
  <si>
    <t>SSF3701706</t>
  </si>
  <si>
    <t>DAMOR DAKSHABEN PRAKASHBHAI</t>
  </si>
  <si>
    <t>SSF3724378</t>
  </si>
  <si>
    <t>MANISHABEN AJITBHAI BALEVA</t>
  </si>
  <si>
    <t>1 Yrs</t>
  </si>
  <si>
    <t>Unnati</t>
  </si>
  <si>
    <t>SSF2546593</t>
  </si>
  <si>
    <t>SOLANKI TARUNABEN PIYUSHKUMAR</t>
  </si>
  <si>
    <t>SID951374787439</t>
  </si>
  <si>
    <t>BHAGORA PRAGNABEN dineshbhai</t>
  </si>
  <si>
    <t>568202 Priya 0071</t>
  </si>
  <si>
    <t>SSF3806080</t>
  </si>
  <si>
    <t>BARANDA URMILABEN KISHANBHAI</t>
  </si>
  <si>
    <t>RANG</t>
  </si>
  <si>
    <t>SID951373891685</t>
  </si>
  <si>
    <t>BHAGORA INDIRABEN BACHUBHAI</t>
  </si>
  <si>
    <t>SSF3705002</t>
  </si>
  <si>
    <t>PARMAR BHIKHIBEN</t>
  </si>
  <si>
    <t>SID951373894439</t>
  </si>
  <si>
    <t>BHAGORA NAGEENABEN HARENDRABHAI</t>
  </si>
  <si>
    <t>SID951373891683</t>
  </si>
  <si>
    <t>GAMETI NIRUBEN DILIPBHAI</t>
  </si>
  <si>
    <t>31-60</t>
  </si>
  <si>
    <t>61-90</t>
  </si>
  <si>
    <t>Rintoda C1</t>
  </si>
  <si>
    <t>Rintoda C1 Vanjarflyu1</t>
  </si>
  <si>
    <t>SSF3956920</t>
  </si>
  <si>
    <t>VANZARA RADHABEN</t>
  </si>
  <si>
    <t>SSF3982237</t>
  </si>
  <si>
    <t>Damor RAVISHABEN BHARABAHI</t>
  </si>
  <si>
    <t>CID206002947</t>
  </si>
  <si>
    <t>DAMOR KANATABEN MOTIBHAI</t>
  </si>
  <si>
    <t>SSF2558827</t>
  </si>
  <si>
    <t>PARAMAR VIJAYABEN SURESHBHAI</t>
  </si>
  <si>
    <t>SSF3693368</t>
  </si>
  <si>
    <t>RANJANBEN MUKESHBHAI THAKARDA</t>
  </si>
  <si>
    <t>Ram</t>
  </si>
  <si>
    <t>SSF4089803</t>
  </si>
  <si>
    <t>BHAGORA NIRUBEN BABUBHAI</t>
  </si>
  <si>
    <t>0-30</t>
  </si>
  <si>
    <t>SSF4093255</t>
  </si>
  <si>
    <t>ASARI MANJULABEN HASMUKHABHAI</t>
  </si>
  <si>
    <t>SID951375307835</t>
  </si>
  <si>
    <t>PAGI LADU BEN MANABHAI</t>
  </si>
  <si>
    <t>SSF2546732</t>
  </si>
  <si>
    <t>DAMOR BHAVANABEN JITENDRABHAI</t>
  </si>
  <si>
    <t>SSF4138506</t>
  </si>
  <si>
    <t>PANDOR KAMALABEN ISHVARBHAI</t>
  </si>
  <si>
    <t>SSF4142011</t>
  </si>
  <si>
    <t>VANJARA DADAMBEN</t>
  </si>
  <si>
    <t>SID951375472711</t>
  </si>
  <si>
    <t>NINAMA HIRA BHEN NYNESH BHAI</t>
  </si>
  <si>
    <t>CID206003156</t>
  </si>
  <si>
    <t>ASARI URMILABEN DHANJIBHAI</t>
  </si>
  <si>
    <t>SSF4203326</t>
  </si>
  <si>
    <t>DAMOR TINABEN MANHARBHAI</t>
  </si>
  <si>
    <t>SID951376145904</t>
  </si>
  <si>
    <t>KHER MAYABEN ANILBHAI</t>
  </si>
  <si>
    <t>CID206002942</t>
  </si>
  <si>
    <t>ASHABEN JAYANTIBHAI KATARA</t>
  </si>
  <si>
    <t>SSF4298508</t>
  </si>
  <si>
    <t>ASARI CHAMPABEN SHAILESHBHAI</t>
  </si>
  <si>
    <t>SHARADA DEVI</t>
  </si>
  <si>
    <t>manisha</t>
  </si>
  <si>
    <t>SID951375080150</t>
  </si>
  <si>
    <t xml:space="preserve">MRS RIKA  </t>
  </si>
  <si>
    <t>SSF4343480</t>
  </si>
  <si>
    <t>SONI KALPNABEN ASHVINBHAI</t>
  </si>
  <si>
    <t>SID951375081753</t>
  </si>
  <si>
    <t>KESARI</t>
  </si>
  <si>
    <t>SID951373335097</t>
  </si>
  <si>
    <t>CHENVA KAPILABEN DAHYABHAI</t>
  </si>
  <si>
    <t>SID951373384077</t>
  </si>
  <si>
    <t>MAJULABEN RAMANBHAI CHENAVA</t>
  </si>
  <si>
    <t>SSF4387280</t>
  </si>
  <si>
    <t>SID951374859052</t>
  </si>
  <si>
    <t>SSF4391503</t>
  </si>
  <si>
    <t>KANUBEN NANJIBHAI KHARADI</t>
  </si>
  <si>
    <t>SID951376207673</t>
  </si>
  <si>
    <t>LAXMIBEN BHARATBHAI KALAB</t>
  </si>
  <si>
    <t>SSF2504654</t>
  </si>
  <si>
    <t>PATEL SHANTABEN</t>
  </si>
  <si>
    <t>SID951376155992</t>
  </si>
  <si>
    <t>NINAMA BHAVNABEN MUKESHBHAI</t>
  </si>
  <si>
    <t>SSF4436274</t>
  </si>
  <si>
    <t>KHANT USHABEN VISHNUBHAI</t>
  </si>
  <si>
    <t>SID951376155993</t>
  </si>
  <si>
    <t>NINAMA DIPIKABEN DHARMENDRABHAI</t>
  </si>
  <si>
    <t>SSF4443133</t>
  </si>
  <si>
    <t>CHENVA UVASHIBEN RAJESHBHAI</t>
  </si>
  <si>
    <t>SSF4443594</t>
  </si>
  <si>
    <t>SONI VAISHALIBEN JITENDRA KUMAR</t>
  </si>
  <si>
    <t>SID951375622892</t>
  </si>
  <si>
    <t>PARGI USHABEN RAMESHBHAI</t>
  </si>
  <si>
    <t>SSF4449371</t>
  </si>
  <si>
    <t>CHAMATHA KAILASHBEN PRAVINBHAI</t>
  </si>
  <si>
    <t>Dhinchaniya</t>
  </si>
  <si>
    <t>SID951373658953</t>
  </si>
  <si>
    <t>MANIBEN VAJABHAI NINAMA</t>
  </si>
  <si>
    <t>SSF4461877</t>
  </si>
  <si>
    <t>CHENAVA PARULBEN DIPAKKUMAR</t>
  </si>
  <si>
    <t>SSF4465006</t>
  </si>
  <si>
    <t>SADAT NAYANABEN PAPPUKUMAR</t>
  </si>
  <si>
    <t>SID951373335105</t>
  </si>
  <si>
    <t>CHENVA DAXABEN NARSINH</t>
  </si>
  <si>
    <t>DEV2 491969 G1</t>
  </si>
  <si>
    <t>SSF4465242</t>
  </si>
  <si>
    <t>VANJARA MAYABEN TUSHARBHAI</t>
  </si>
  <si>
    <t>SSF4465268</t>
  </si>
  <si>
    <t>CHENVA BHIKHIBEN KALIDAS</t>
  </si>
  <si>
    <t>SSF4465293</t>
  </si>
  <si>
    <t>VANJARA DAXABEN DHANABHAI</t>
  </si>
  <si>
    <t>SSF4483712</t>
  </si>
  <si>
    <t>REKHABEN DINESHBHAI OJAT</t>
  </si>
  <si>
    <t>SSF4488266</t>
  </si>
  <si>
    <t>RAMILABEN RANJITBHAI BARANDA</t>
  </si>
  <si>
    <t>MANJULABEN KANTIBHAI DAMOR</t>
  </si>
  <si>
    <t>SSF4490016</t>
  </si>
  <si>
    <t>OJAT RANJITABEN NATVARBHAI</t>
  </si>
  <si>
    <t>SSF4500253</t>
  </si>
  <si>
    <t>MAKVANA MANJULABEN AGRUSINH</t>
  </si>
  <si>
    <t>SSF4263001</t>
  </si>
  <si>
    <t>BHAGORA PREMIKABEN GOVINDBHAI</t>
  </si>
  <si>
    <t>SSF4525643</t>
  </si>
  <si>
    <t>SANTABEN MUKESHBHAI BHAGORA</t>
  </si>
  <si>
    <t>SSF4525790</t>
  </si>
  <si>
    <t>JAYABEN SURESHBHAI BHAGORA</t>
  </si>
  <si>
    <t>SSF4262950</t>
  </si>
  <si>
    <t>BHAGORA RINKALBEN BABUBHAI</t>
  </si>
  <si>
    <t>SSF4526298</t>
  </si>
  <si>
    <t>BHAGORA INDIRA BEN MAHESH BHAI</t>
  </si>
  <si>
    <t>SSF4530122</t>
  </si>
  <si>
    <t xml:space="preserve"> CHOLAVIYA SAPNABEN YOGENDRABHAI</t>
  </si>
  <si>
    <t>SSF4530128</t>
  </si>
  <si>
    <t>PARMAR MONIKABEN SUNILBHAI</t>
  </si>
  <si>
    <t>SSF4558502</t>
  </si>
  <si>
    <t>KAILASBEN SHIVABHAI THAKARDA</t>
  </si>
  <si>
    <t>Budheli C1</t>
  </si>
  <si>
    <t>Budheli C1 Gita11</t>
  </si>
  <si>
    <t>SSF4567562</t>
  </si>
  <si>
    <t>MAKAVANA NIRUBEN</t>
  </si>
  <si>
    <t>SSF4576228</t>
  </si>
  <si>
    <t>SURTABEN GALJIBHAI KHARADI</t>
  </si>
  <si>
    <t>SID951374859548</t>
  </si>
  <si>
    <t>KAILASH DEVI</t>
  </si>
  <si>
    <t>Gulabpura C1 Ramnagar 21</t>
  </si>
  <si>
    <t>SSF2559590</t>
  </si>
  <si>
    <t>SANGITABEN KAMLESHBHAI SOLANKI</t>
  </si>
  <si>
    <t>SSF4663015</t>
  </si>
  <si>
    <t>GAMETI BHARATIBEN ANILKUMAR</t>
  </si>
  <si>
    <t>SID951376155991</t>
  </si>
  <si>
    <t>BHAGORA HANSHABEN MANOJBHAI</t>
  </si>
  <si>
    <t>SID951373658955</t>
  </si>
  <si>
    <t>SITABEN MANUBHAI MODIYA</t>
  </si>
  <si>
    <t>SSF2772644</t>
  </si>
  <si>
    <t>BHAGORA DHARMISHTHABEN NARSINHBHAI</t>
  </si>
  <si>
    <t>SSF4693548</t>
  </si>
  <si>
    <t>CHOLVIYA VARSHABEN JAYESHBHAI</t>
  </si>
  <si>
    <t>SSF2963387</t>
  </si>
  <si>
    <t>KAILASHBEN BHURJIBHAI PANDAV</t>
  </si>
  <si>
    <t>SID951373531544</t>
  </si>
  <si>
    <t>CHENAVA RAMILABEN SEDHABHAI</t>
  </si>
  <si>
    <t>shree</t>
  </si>
  <si>
    <t>SSF4699622</t>
  </si>
  <si>
    <t>SID951375080149</t>
  </si>
  <si>
    <t>SOMALI DEVI</t>
  </si>
  <si>
    <t>SID951375427181</t>
  </si>
  <si>
    <t>DAMOR SUMITRABEN ASHOKBHAI</t>
  </si>
  <si>
    <t>SSF4727756</t>
  </si>
  <si>
    <t>ASARI MANJULABEN</t>
  </si>
  <si>
    <t>SID951374850657</t>
  </si>
  <si>
    <t>GAMETI PRIYANKABEN RAJKUMAR</t>
  </si>
  <si>
    <t>SID951375622890</t>
  </si>
  <si>
    <t>DAMOR TARABEN PRVINBHAI</t>
  </si>
  <si>
    <t>SID951372899084</t>
  </si>
  <si>
    <t>PARAGI SHILPABEN SURAMABHAI</t>
  </si>
  <si>
    <t>SID951372906498</t>
  </si>
  <si>
    <t>SID951373269504</t>
  </si>
  <si>
    <t>RAMILABEN MOTILAL CHENVA</t>
  </si>
  <si>
    <t>SSF2378021</t>
  </si>
  <si>
    <t>GITABEN BHIMABHAI THURI</t>
  </si>
  <si>
    <t>SSF4771675</t>
  </si>
  <si>
    <t>SID951373870141</t>
  </si>
  <si>
    <t>VARSHABAHEN BABUBHAI KALAB</t>
  </si>
  <si>
    <t>SSF4778171</t>
  </si>
  <si>
    <t>JASHODA DAMOR</t>
  </si>
  <si>
    <t>SSF2424135</t>
  </si>
  <si>
    <t>PAGI MANGU BEN JIVA BHAI</t>
  </si>
  <si>
    <t>Karanpur C1</t>
  </si>
  <si>
    <t>Karanpur C1 Kheradi1</t>
  </si>
  <si>
    <t>SSF4800814</t>
  </si>
  <si>
    <t>KADIYA RINKUBEN AKASHBHAI</t>
  </si>
  <si>
    <t>SID951374234783</t>
  </si>
  <si>
    <t>NINAMA RATANBEN JIVABHAI</t>
  </si>
  <si>
    <t>SSF4810518</t>
  </si>
  <si>
    <t>BANGA SHAKRIBEN SHANKARBHAI</t>
  </si>
  <si>
    <t>SID951373335099</t>
  </si>
  <si>
    <t>BHAMBHI MULIBEN MAGANBHAI</t>
  </si>
  <si>
    <t>SSF2378017</t>
  </si>
  <si>
    <t>LILABEN JAGABHAI THURI</t>
  </si>
  <si>
    <t>SSF2378023</t>
  </si>
  <si>
    <t>SHOBHNABEN KALPESHBHAI THORI</t>
  </si>
  <si>
    <t>SSF4819675</t>
  </si>
  <si>
    <t>JAYABEN BHURJIBHAI NINAMA</t>
  </si>
  <si>
    <t>SID951374131964</t>
  </si>
  <si>
    <t>PATEL KANLABEN DAHYABHAI</t>
  </si>
  <si>
    <t>SSF4826674</t>
  </si>
  <si>
    <t>KALASAVA KAMALBEN NIMARODHABHAI</t>
  </si>
  <si>
    <t>SID951375430509</t>
  </si>
  <si>
    <t>DAMOR SHARDA BHEN KANTI BHAI</t>
  </si>
  <si>
    <t>SID951375147177</t>
  </si>
  <si>
    <t xml:space="preserve">KATARA SANGITABEN BHURABHAI </t>
  </si>
  <si>
    <t>SSF3724356</t>
  </si>
  <si>
    <t>PARMAR MADHIBEN</t>
  </si>
  <si>
    <t>SID951375065112</t>
  </si>
  <si>
    <t>JIVAN LATA PANDOR</t>
  </si>
  <si>
    <t>SID951375080148</t>
  </si>
  <si>
    <t>SSF4849609</t>
  </si>
  <si>
    <t>PARMAR SHARMISHTHABEN JAGDISHBHAI</t>
  </si>
  <si>
    <t>SID951374164468</t>
  </si>
  <si>
    <t>MITALBEN JITENDRBHAI RATHOD</t>
  </si>
  <si>
    <t>SSF4853333</t>
  </si>
  <si>
    <t>BAKULABEN HARISHBHAI ASARI</t>
  </si>
  <si>
    <t>424321 Janat 0071</t>
  </si>
  <si>
    <t>SSF4861521</t>
  </si>
  <si>
    <t>PREMKUVARBA NARSINH RATHOD</t>
  </si>
  <si>
    <t>SID951375622893</t>
  </si>
  <si>
    <t>KAUSHALYABEN BABUBHAI KATARA</t>
  </si>
  <si>
    <t>SID951373719384</t>
  </si>
  <si>
    <t>BHATIYA LAXMIBEN</t>
  </si>
  <si>
    <t>SSF4881090</t>
  </si>
  <si>
    <t>HADULA LILABEN HAKASIBHAI</t>
  </si>
  <si>
    <t>466825 Raj 21</t>
  </si>
  <si>
    <t>SSF2422685</t>
  </si>
  <si>
    <t>TARAR NISHABEN DINESHBHAI</t>
  </si>
  <si>
    <t>ram1</t>
  </si>
  <si>
    <t>SSF4900890</t>
  </si>
  <si>
    <t>SSF4922954</t>
  </si>
  <si>
    <t>SID951373718722</t>
  </si>
  <si>
    <t>KOTVAR KODARIBAHEN</t>
  </si>
  <si>
    <t>SSF3691197</t>
  </si>
  <si>
    <t>PARMAR SHARADABEN</t>
  </si>
  <si>
    <t>SSF4955987</t>
  </si>
  <si>
    <t>SUSHILA BARARNDA</t>
  </si>
  <si>
    <t>SSF2398773</t>
  </si>
  <si>
    <t>BHAMBHI ARAKHIBEN NATAVARBHAI</t>
  </si>
  <si>
    <t>SSF4981642</t>
  </si>
  <si>
    <t>PAGI GITABEN JIGARBHAI</t>
  </si>
  <si>
    <t>RANJANBEN ASHOKJI THAKARDA</t>
  </si>
  <si>
    <t>SID951373335106</t>
  </si>
  <si>
    <t>MANSURI FARIDABEN RAFIKBHAI</t>
  </si>
  <si>
    <t>SID951374933798</t>
  </si>
  <si>
    <t>KANKU DEVI</t>
  </si>
  <si>
    <t>CID206003240</t>
  </si>
  <si>
    <t>BHANBHI MANIBEN BABUBHAI</t>
  </si>
  <si>
    <t>SSF5005623</t>
  </si>
  <si>
    <t xml:space="preserve"> PARMAR LILABEN JAGDISHIBHAI</t>
  </si>
  <si>
    <t>SSF5010827</t>
  </si>
  <si>
    <t>SUMITRA GAMETI</t>
  </si>
  <si>
    <t>SID951374492699</t>
  </si>
  <si>
    <t>ASARI REKHABEN NARSINHBHAI</t>
  </si>
  <si>
    <t>SID951374898179</t>
  </si>
  <si>
    <t>SEJAN DEVI</t>
  </si>
  <si>
    <t>SID951374491894</t>
  </si>
  <si>
    <t>ASARI SAVITABEN SHANKARABHAI</t>
  </si>
  <si>
    <t>SSF2732969</t>
  </si>
  <si>
    <t>TARAR ARATIBEN ABHAY</t>
  </si>
  <si>
    <t>SID951374859979</t>
  </si>
  <si>
    <t>SADAN DEVI</t>
  </si>
  <si>
    <t>SID951375063976</t>
  </si>
  <si>
    <t>PREMLATA</t>
  </si>
  <si>
    <t>Tent House</t>
  </si>
  <si>
    <t>SSF5017604</t>
  </si>
  <si>
    <t>Tarpaulin Sheet Business</t>
  </si>
  <si>
    <t>NINAMA VARSHABEN ASHOK BHAI</t>
  </si>
  <si>
    <t>SSF5032821</t>
  </si>
  <si>
    <t>VANJARA SANGITABEN ARVINDBHAI</t>
  </si>
  <si>
    <t>SID951375284273</t>
  </si>
  <si>
    <t>VANJARA RINKUBEN BHARATBHAI</t>
  </si>
  <si>
    <t>SSF5041513</t>
  </si>
  <si>
    <t>BHAGORA GANGA BHEN DILKHU BHAI</t>
  </si>
  <si>
    <t>SID951374757255</t>
  </si>
  <si>
    <t>CHAMTHA PUSHPABEN RAJUBHAI</t>
  </si>
  <si>
    <t>HINA</t>
  </si>
  <si>
    <t>SSF5058341</t>
  </si>
  <si>
    <t>KALASAVA SHARDABEN AMRITBHAI</t>
  </si>
  <si>
    <t>SSF5061845</t>
  </si>
  <si>
    <t>CID206003231</t>
  </si>
  <si>
    <t>DHULIBEN LALLUBHAI BHAMBHI</t>
  </si>
  <si>
    <t>Siyasan C1 G5</t>
  </si>
  <si>
    <t>SSF5074678</t>
  </si>
  <si>
    <t>PARMAR BHAVNABEN JAGDISHBHAI</t>
  </si>
  <si>
    <t>SSF5074784</t>
  </si>
  <si>
    <t>CHENVA DEVYANIBAHEN SHAHILBHAI</t>
  </si>
  <si>
    <t>SSF2625915</t>
  </si>
  <si>
    <t>VADI ASHABEN RAJUBHAI</t>
  </si>
  <si>
    <t>CID206002943</t>
  </si>
  <si>
    <t>KATARA LAXMIBEN GIRISHBHAI</t>
  </si>
  <si>
    <t>SSF4979224</t>
  </si>
  <si>
    <t>ELISABEN JAYKUMAR CHAUHAN</t>
  </si>
  <si>
    <t>SSF2805185</t>
  </si>
  <si>
    <t>PANCHOLI MANJUBEN GALBABHAI</t>
  </si>
  <si>
    <t>SSF5104184</t>
  </si>
  <si>
    <t>DEDUN KAMALABEN DINESHBHAI</t>
  </si>
  <si>
    <t>SID951373531539</t>
  </si>
  <si>
    <t xml:space="preserve">CHENVA RAMILABEN ISHVARBHAI </t>
  </si>
  <si>
    <t>SID951373531541</t>
  </si>
  <si>
    <t>CHENVA NIRUBEN RAKESHBHAI</t>
  </si>
  <si>
    <t>SID951374859377</t>
  </si>
  <si>
    <t>KANTA PANDOR</t>
  </si>
  <si>
    <t>SID951373673468</t>
  </si>
  <si>
    <t>PRAMAR SANGITABEN KAMLESBHAI</t>
  </si>
  <si>
    <t>SID951373870143</t>
  </si>
  <si>
    <t>DAMOR REKHA BEN GOPAL BHAI</t>
  </si>
  <si>
    <t>SID951375023732</t>
  </si>
  <si>
    <t>Mau C4 Medi Timba 21</t>
  </si>
  <si>
    <t>SSF2905984</t>
  </si>
  <si>
    <t>MAKVANA MADHUBEN PRAHLADSINH</t>
  </si>
  <si>
    <t>SID951374746772</t>
  </si>
  <si>
    <t>FARJANABEN RAJAKBHAI MANSURI</t>
  </si>
  <si>
    <t>SID951374958043</t>
  </si>
  <si>
    <t>TARABEN PRATAPBHAI THAKARADA</t>
  </si>
  <si>
    <t>SID951373891682</t>
  </si>
  <si>
    <t xml:space="preserve">BHAGORA PUSHPA  BEN SATISH BHAI </t>
  </si>
  <si>
    <t>SSF5123940</t>
  </si>
  <si>
    <t>BHAGORA ARUNABEN PANKAJBHAI</t>
  </si>
  <si>
    <t>SID951374494945</t>
  </si>
  <si>
    <t>ASARI SANGITABEN BAKULBHAI</t>
  </si>
  <si>
    <t>SSF5038960</t>
  </si>
  <si>
    <t>DAHIBEN AMRUTBHAI KOTAVAL</t>
  </si>
  <si>
    <t>SID951374525322</t>
  </si>
  <si>
    <t>BHAMBHI MANJULABEN DHANABHAI</t>
  </si>
  <si>
    <t>SSF3041428</t>
  </si>
  <si>
    <t>KOMAL JAIN</t>
  </si>
  <si>
    <t>SSF2909475</t>
  </si>
  <si>
    <t>PANDAV DIVYABEN JAYESHBHAI</t>
  </si>
  <si>
    <t>SSF5150687</t>
  </si>
  <si>
    <t>KATARA KAILASBEN RANJITBHAI</t>
  </si>
  <si>
    <t>SID951374688097</t>
  </si>
  <si>
    <t>CHOLAVIYA SAVEETABEN JAGDISHBHAI</t>
  </si>
  <si>
    <t>SID951374659040</t>
  </si>
  <si>
    <t xml:space="preserve"> PATEL HANSA BEN ISWARBHAI </t>
  </si>
  <si>
    <t>SSF5170924</t>
  </si>
  <si>
    <t>GITABEN ATULBHAI CHAMTHA</t>
  </si>
  <si>
    <t>SSF5181117</t>
  </si>
  <si>
    <t>SSF5181343</t>
  </si>
  <si>
    <t>MAKVANA PUSHPABEN RAMESHBHAI</t>
  </si>
  <si>
    <t>SSF5194063</t>
  </si>
  <si>
    <t>ASARI HEMINABEN KALPESHBHAI</t>
  </si>
  <si>
    <t>SSF5194640</t>
  </si>
  <si>
    <t>ASARI TARABEN SHAILESHBHAI</t>
  </si>
  <si>
    <t>SSF5196282</t>
  </si>
  <si>
    <t>GAMETI AMITABEN BRIJESHBHAI</t>
  </si>
  <si>
    <t>SSF5199443</t>
  </si>
  <si>
    <t>BHAGORA BHAVANABEN RAVINDRABHAI</t>
  </si>
  <si>
    <t>SSF5205631</t>
  </si>
  <si>
    <t>DAMOR JAGRUTIBEN ASHVINKUMAR</t>
  </si>
  <si>
    <t>SSF5206892</t>
  </si>
  <si>
    <t>DODIYAR SHARDABEN PRAVINBHAI</t>
  </si>
  <si>
    <t>CID206002590</t>
  </si>
  <si>
    <t>VANJARA CHANDUBEN ASHOKBHAI</t>
  </si>
  <si>
    <t>SSF2874592</t>
  </si>
  <si>
    <t>KOKILABEN ALUSINH RATHOD</t>
  </si>
  <si>
    <t>SSF2514655</t>
  </si>
  <si>
    <t>PANDOR INDIRABEN</t>
  </si>
  <si>
    <t>SSF5237286</t>
  </si>
  <si>
    <t>ANITABEN SUNILBHAI KHARAD</t>
  </si>
  <si>
    <t>SSF5237516</t>
  </si>
  <si>
    <t>NINAMA SUREKHABEN PIKESHBHAI</t>
  </si>
  <si>
    <t>Thread Making Business</t>
  </si>
  <si>
    <t>shree1</t>
  </si>
  <si>
    <t>SSF5249969</t>
  </si>
  <si>
    <t>SID951374526755</t>
  </si>
  <si>
    <t>JASHIBEN BABUBHAI CHENVA</t>
  </si>
  <si>
    <t>SID951375237481</t>
  </si>
  <si>
    <t>SSF2911733</t>
  </si>
  <si>
    <t>RATHOD SOVANBEN KALUSINH</t>
  </si>
  <si>
    <t>SSF5264917</t>
  </si>
  <si>
    <t>NAYANABEN JAGDISHBHAI BHAGORA</t>
  </si>
  <si>
    <t>patiya C2</t>
  </si>
  <si>
    <t>patiya C2 Kamini1</t>
  </si>
  <si>
    <t>SSF5265473</t>
  </si>
  <si>
    <t>SID951374530530</t>
  </si>
  <si>
    <t>CHENAVA RAJIBEN DAHYABHAI</t>
  </si>
  <si>
    <t>SID951373846015</t>
  </si>
  <si>
    <t>BHAGORA HINABEN RAMESHBHAI</t>
  </si>
  <si>
    <t>SID951375237526</t>
  </si>
  <si>
    <t>SSF5281831</t>
  </si>
  <si>
    <t>GEETABEN CHIMANBHAI NINAMA</t>
  </si>
  <si>
    <t>SSF5282095</t>
  </si>
  <si>
    <t>KOTAD JYOTSANABHEM LALGIBHAI</t>
  </si>
  <si>
    <t>SSF2423456</t>
  </si>
  <si>
    <t>PARMAR LAXMIBEN RAJENDRABHAI</t>
  </si>
  <si>
    <t>SID951376138420</t>
  </si>
  <si>
    <t>CHENVA TARABEN BHIKHABHAI</t>
  </si>
  <si>
    <t>SSF5285194</t>
  </si>
  <si>
    <t>SHARMILABEN JAGDISHBHAI KATARA</t>
  </si>
  <si>
    <t>SID951373269510</t>
  </si>
  <si>
    <t>VIJAYABEN PRAVINBHAI CHENVA</t>
  </si>
  <si>
    <t>SID951374334864</t>
  </si>
  <si>
    <t>CHAMTHA LAXMIBEN CHHAGANBHAI</t>
  </si>
  <si>
    <t>SID951375429580</t>
  </si>
  <si>
    <t>KHARADI RADHABEN SATISHBHAI</t>
  </si>
  <si>
    <t>SSF2378022</t>
  </si>
  <si>
    <t>SONALBEN VIKRAMBHAI THORI</t>
  </si>
  <si>
    <t>SSF5306285</t>
  </si>
  <si>
    <t>CHAMTHA GITABEN RAMESHBHAI</t>
  </si>
  <si>
    <t>SID951374529080</t>
  </si>
  <si>
    <t>DIMPALBEN KANUBHAI CHENVA</t>
  </si>
  <si>
    <t>SSF5329003</t>
  </si>
  <si>
    <t>KOTAD GITABEN VISHRAMBHAI</t>
  </si>
  <si>
    <t>SSF5333179</t>
  </si>
  <si>
    <t>KATARA KANTABEN KANTIBHAI</t>
  </si>
  <si>
    <t>BHAVANI</t>
  </si>
  <si>
    <t>SSF5334423</t>
  </si>
  <si>
    <t>RATHOD BIJA BHEN AMARAT SINH</t>
  </si>
  <si>
    <t>CID206003234</t>
  </si>
  <si>
    <t>bhambhi kantaben mohanbhai</t>
  </si>
  <si>
    <t>SID951374897408</t>
  </si>
  <si>
    <t>DAMOR PRAVINABEN NARSINHBHAI</t>
  </si>
  <si>
    <t>SID951374686400</t>
  </si>
  <si>
    <t xml:space="preserve">CHOLVIYA KOKILABEN </t>
  </si>
  <si>
    <t>SID951373301610</t>
  </si>
  <si>
    <t>RAMILABEN HIMATBHAI THAKARDA</t>
  </si>
  <si>
    <t>SSF2422981</t>
  </si>
  <si>
    <t>CHENVA PAYALBEN ARJUNBHAI</t>
  </si>
  <si>
    <t>CID206003181</t>
  </si>
  <si>
    <t>VANJARA MARMADABEN BABUBHAI</t>
  </si>
  <si>
    <t>SID951372898857</t>
  </si>
  <si>
    <t>KATARA MINAXIBEN KAMLESHBHAI</t>
  </si>
  <si>
    <t>SID951376176898</t>
  </si>
  <si>
    <t>KATARA BINDUBEN KANUBHAI</t>
  </si>
  <si>
    <t>SSF2330117</t>
  </si>
  <si>
    <t>BAMNIYA BHURIBEN SOMABHAI</t>
  </si>
  <si>
    <t>SID951374950925</t>
  </si>
  <si>
    <t>BANGA JIGNABEN MAYURBHAI</t>
  </si>
  <si>
    <t>SID951373236834</t>
  </si>
  <si>
    <t>SAJANBEN KISHORSINH PARMAR</t>
  </si>
  <si>
    <t>SID951372987282</t>
  </si>
  <si>
    <t xml:space="preserve"> DODIYAR MANGUBEN RUPJIBHAI</t>
  </si>
  <si>
    <t>SID951375155123</t>
  </si>
  <si>
    <t>KALASVA CHANDRIKABEN JIVABHAI</t>
  </si>
  <si>
    <t>SSF2942418</t>
  </si>
  <si>
    <t>PARGHI PUSHPABEN PIKESHKUMAR</t>
  </si>
  <si>
    <t>SSF5356813</t>
  </si>
  <si>
    <t>DAMOR NIRUBEN ARVINDBHAi</t>
  </si>
  <si>
    <t>SSF2330284</t>
  </si>
  <si>
    <t>GEETABEN LAKHABHAI PANDAV</t>
  </si>
  <si>
    <t>SSF5383203</t>
  </si>
  <si>
    <t>CHAUHAN KOKILABEN DALPATSINH</t>
  </si>
  <si>
    <t>SSF5386638</t>
  </si>
  <si>
    <t>KHARADI SUMITRABEN PRAKASHBHAI</t>
  </si>
  <si>
    <t>SID951374859381</t>
  </si>
  <si>
    <t>Dress Materials</t>
  </si>
  <si>
    <t>SSF5391249</t>
  </si>
  <si>
    <t>JASHVAN DEVI</t>
  </si>
  <si>
    <t>SID951375307834</t>
  </si>
  <si>
    <t>GORI BHATIBEN KANUBHAI</t>
  </si>
  <si>
    <t>SSF2378018</t>
  </si>
  <si>
    <t>SHARDABEN RAMABHAI VAGHARI</t>
  </si>
  <si>
    <t>SSF5405927</t>
  </si>
  <si>
    <t>LAXMIBEN DAHYABHAI PARAMAR</t>
  </si>
  <si>
    <t>SID951373658951</t>
  </si>
  <si>
    <t>KHARADI ANITABEN BHARATBHAI</t>
  </si>
  <si>
    <t>SSF5414674</t>
  </si>
  <si>
    <t>BHURIBEN BABUBHAI DAMA</t>
  </si>
  <si>
    <t>SSF5427842</t>
  </si>
  <si>
    <t>CHAMATHA MADHUBEN</t>
  </si>
  <si>
    <t>SSF2883831</t>
  </si>
  <si>
    <t>TARAR BHURIBEN SURESHBHAI</t>
  </si>
  <si>
    <t>SID951376186789</t>
  </si>
  <si>
    <t>KANTABEN NAGJIBHAI NINAMA</t>
  </si>
  <si>
    <t>SID951374686348</t>
  </si>
  <si>
    <t>CHOLVIYA MANJULABEN BHARATBHAI</t>
  </si>
  <si>
    <t>SSF2732967</t>
  </si>
  <si>
    <t>TARAL GAYATRIBEN BHAGVENDAS</t>
  </si>
  <si>
    <t>SSF5463346</t>
  </si>
  <si>
    <t>TULSIBEN BACHUBHAI BHAGORA</t>
  </si>
  <si>
    <t>SID951373464854</t>
  </si>
  <si>
    <t>SIMABAHEN DINESHBHAI KOTVAL</t>
  </si>
  <si>
    <t>SSF5467494</t>
  </si>
  <si>
    <t>CHAMTHA SHARDABEN SANJAYBHAI</t>
  </si>
  <si>
    <t>SSF2975505</t>
  </si>
  <si>
    <t>SURYABEN RANJITSINH CHAUHAN</t>
  </si>
  <si>
    <t>SSF2326940</t>
  </si>
  <si>
    <t>PANDAV MINABEN DINESHBHAI</t>
  </si>
  <si>
    <t>SSF5517874</t>
  </si>
  <si>
    <t>SID951374283521</t>
  </si>
  <si>
    <t>PUSHPABEN DILIPKUMAR ASARI</t>
  </si>
  <si>
    <t>SID951375667853</t>
  </si>
  <si>
    <t>BHAMBHI KIRANBEN DILIPBHAI</t>
  </si>
  <si>
    <t>SSF5552234</t>
  </si>
  <si>
    <t>MAKAVANA DIMPALBEN NAYANBHAI</t>
  </si>
  <si>
    <t>SID951373870142</t>
  </si>
  <si>
    <t>PANDAV ILABEN SHAILESHBHAI</t>
  </si>
  <si>
    <t>SSF5570419</t>
  </si>
  <si>
    <t>TARAR KAILASHBEN</t>
  </si>
  <si>
    <t>SSF5570450</t>
  </si>
  <si>
    <t>PAGI NITABEN</t>
  </si>
  <si>
    <t>SSF3253273</t>
  </si>
  <si>
    <t>CHAYA ASODA</t>
  </si>
  <si>
    <t>CID206003165</t>
  </si>
  <si>
    <t xml:space="preserve">NINAMA JYOTSANABEN RAJESHBHAI </t>
  </si>
  <si>
    <t>SSF3083837</t>
  </si>
  <si>
    <t xml:space="preserve">vadi REKHABEN anilbhai </t>
  </si>
  <si>
    <t>SID951373303544</t>
  </si>
  <si>
    <t>NINAMA VINIFREND NAVINBHAI</t>
  </si>
  <si>
    <t>SSF5606997</t>
  </si>
  <si>
    <t>PAGI SANGITABEN JITENDRABHAI</t>
  </si>
  <si>
    <t>SSF3034718</t>
  </si>
  <si>
    <t>ASARI RAMILABEN JAKURBHAI</t>
  </si>
  <si>
    <t>SSF5614678</t>
  </si>
  <si>
    <t>KATARA JAGRUTIBEN PIYUSHBHAI</t>
  </si>
  <si>
    <t>SID951373464377</t>
  </si>
  <si>
    <t>THAKARADA SOVANBEN NAVJIBHAI</t>
  </si>
  <si>
    <t>SSF2600015</t>
  </si>
  <si>
    <t>KADIYA BHAVANABEN SUDHIRBHAI</t>
  </si>
  <si>
    <t>SSF5655771</t>
  </si>
  <si>
    <t>ROT JASHODABEN JAVANBHAI</t>
  </si>
  <si>
    <t>SID951374698240</t>
  </si>
  <si>
    <t>CHOLAVIYA BHARATIBEN PRATAPBHAI</t>
  </si>
  <si>
    <t>SSF5659084</t>
  </si>
  <si>
    <t>ASAARI STEFIBEN ASHISHBHAI</t>
  </si>
  <si>
    <t>SSF5686339</t>
  </si>
  <si>
    <t>CHENAVA ARTIBEN JAGDISHBHAI</t>
  </si>
  <si>
    <t>SSF5697139</t>
  </si>
  <si>
    <t>AMBALIYA LALITABEN SHAILESHBHAI</t>
  </si>
  <si>
    <t>SID951374479953</t>
  </si>
  <si>
    <t>CHANDRIKABEN SAMIRBHAI BHAGORA</t>
  </si>
  <si>
    <t>SSF5705867</t>
  </si>
  <si>
    <t>SAKINABEN DHULJIBHAI KATARA</t>
  </si>
  <si>
    <t>SID951375063973</t>
  </si>
  <si>
    <t>JASHODA DEVI GAMETI</t>
  </si>
  <si>
    <t>CID176904012</t>
  </si>
  <si>
    <t>CHAUHAN CHANPABEN PRADHANSINH</t>
  </si>
  <si>
    <t>SID951373777451</t>
  </si>
  <si>
    <t>HANSHABEN KAMLESHBHAI BAMNIYA</t>
  </si>
  <si>
    <t>SSF5706196</t>
  </si>
  <si>
    <t>KATARA PAYALBEN RAKESHBHAI</t>
  </si>
  <si>
    <t>SID951373658952</t>
  </si>
  <si>
    <t>JIVIBEN KIRANKUMAR MODIYA</t>
  </si>
  <si>
    <t>SSF3205433</t>
  </si>
  <si>
    <t xml:space="preserve">KATARA SHARDABEN KADAVAJI </t>
  </si>
  <si>
    <t>SSF2422594</t>
  </si>
  <si>
    <t>TARAR BHAVNABEN</t>
  </si>
  <si>
    <t>SID951374137243</t>
  </si>
  <si>
    <t>PATEL VARSHABEN RANJITKUMAR</t>
  </si>
  <si>
    <t>SSF2561845</t>
  </si>
  <si>
    <t>TIRGAR DAKSHABEN VISHNUBHAI</t>
  </si>
  <si>
    <t>SSF3665353</t>
  </si>
  <si>
    <t>CHAUHAN CHAMPABEN</t>
  </si>
  <si>
    <t>CID206002588</t>
  </si>
  <si>
    <t>VANJARA JENABEN MATHURBHAI</t>
  </si>
  <si>
    <t>CID206003460</t>
  </si>
  <si>
    <t>VANAJARA GITABEN HARVASHBHAI</t>
  </si>
  <si>
    <t>SSF5721963</t>
  </si>
  <si>
    <t>VANJARA REKHABEN RANJITBHAI</t>
  </si>
  <si>
    <t>SSF5724682</t>
  </si>
  <si>
    <t>BACHUBEN HEERABHAI DAMOR</t>
  </si>
  <si>
    <t>SSF2874593</t>
  </si>
  <si>
    <t>CHAUHAN NILA BEN UMED SINH</t>
  </si>
  <si>
    <t>SID951375065115</t>
  </si>
  <si>
    <t>SSF5730216</t>
  </si>
  <si>
    <t>AMBABEN MERABHAI CHAMTHA</t>
  </si>
  <si>
    <t>SSF3411276</t>
  </si>
  <si>
    <t>PUSHPABEN NAVJIBHAI KHARADI</t>
  </si>
  <si>
    <t>SID951375524571</t>
  </si>
  <si>
    <t>KATARA USHABEN SURESHBHAI</t>
  </si>
  <si>
    <t>SID951375282380</t>
  </si>
  <si>
    <t>KHANT CHANDRIKABEN PRATAPBHAI</t>
  </si>
  <si>
    <t>SSF3177514</t>
  </si>
  <si>
    <t xml:space="preserve">  CHENVA SANGITABEN  BABUBHAI </t>
  </si>
  <si>
    <t>CID206002593</t>
  </si>
  <si>
    <t>RADHABEN KAMLESHBHAI VANAJARA</t>
  </si>
  <si>
    <t>SID951373776092</t>
  </si>
  <si>
    <t xml:space="preserve">PAGI KHEMIBEN BALABHAI </t>
  </si>
  <si>
    <t>SID951374283520</t>
  </si>
  <si>
    <t>ASARI SANGITABEN RANJITBHAI</t>
  </si>
  <si>
    <t>SID951373321346</t>
  </si>
  <si>
    <t>DAMA EFINABEN VISHRAMBHAI</t>
  </si>
  <si>
    <t>SID951373351938</t>
  </si>
  <si>
    <t>KAMLABEN MUKESHBHAI PANDAV</t>
  </si>
  <si>
    <t>SID951373269511</t>
  </si>
  <si>
    <t>KODARIBEN GOVINDBHAI PARMAR</t>
  </si>
  <si>
    <t>SID951373320085</t>
  </si>
  <si>
    <t>TARAR KOKILABEN KOYABHAI</t>
  </si>
  <si>
    <t>SSF2805186</t>
  </si>
  <si>
    <t>GAMETI NAYANABEN KALPESHBHAI</t>
  </si>
  <si>
    <t>SID951373776095</t>
  </si>
  <si>
    <t>BHAGORA DAHIBEN BABABHAI</t>
  </si>
  <si>
    <t>SSF5796220</t>
  </si>
  <si>
    <t>BARANDA TEJALBEN INKESHBHAI</t>
  </si>
  <si>
    <t>SSF3326477</t>
  </si>
  <si>
    <t>SUMITRABEN BHAGVANDASA SOLNKI</t>
  </si>
  <si>
    <t>SSF5847725</t>
  </si>
  <si>
    <t>KOTAD ARUNABEN JAYESHBHAI</t>
  </si>
  <si>
    <t>SSF3691199</t>
  </si>
  <si>
    <t>PARMAR PARULBEN ANKITKUMAR</t>
  </si>
  <si>
    <t>SSF2793991</t>
  </si>
  <si>
    <t>SHANTABEN AMRUTBHAI BHAGORA</t>
  </si>
  <si>
    <t>SSF5872626</t>
  </si>
  <si>
    <t>BARANDA SHITALBEN MUKESHBHAI</t>
  </si>
  <si>
    <t>SID951374295147</t>
  </si>
  <si>
    <t>RAMILABEN aMRUTBHAI tarar</t>
  </si>
  <si>
    <t>SID951375626838</t>
  </si>
  <si>
    <t>KODARIBEN DHULABHAI TARAR</t>
  </si>
  <si>
    <t>SSF5933894</t>
  </si>
  <si>
    <t>TARAR MANJULABAHEN RAMESHBHAI</t>
  </si>
  <si>
    <t>SID951374859379</t>
  </si>
  <si>
    <t>TEENA KHARADI</t>
  </si>
  <si>
    <t>0 Yrs</t>
  </si>
  <si>
    <t>SID2125469409</t>
  </si>
  <si>
    <t>VANJARA SHARDABEN KANUBHAI</t>
  </si>
  <si>
    <t>CID176904069</t>
  </si>
  <si>
    <t>AMRATBEN HALUSINH MAKVANA</t>
  </si>
  <si>
    <t>SID951374898180</t>
  </si>
  <si>
    <t>MRS ILA</t>
  </si>
  <si>
    <t>SSF5987389</t>
  </si>
  <si>
    <t>BANGA LEELABEN VISHRAMBHAI</t>
  </si>
  <si>
    <t>SID951373277862</t>
  </si>
  <si>
    <t>URMILABEN BABUBHAI DAMA</t>
  </si>
  <si>
    <t>SID951373319489</t>
  </si>
  <si>
    <t>RAMILABEN RAMJIBHAI TARAR</t>
  </si>
  <si>
    <t>SSF6036928</t>
  </si>
  <si>
    <t>RAMILABEN BHAVANBHAI ASARI</t>
  </si>
  <si>
    <t>Karanpur C3</t>
  </si>
  <si>
    <t>Karanpur C3 Khardi1</t>
  </si>
  <si>
    <t>SSF2650259</t>
  </si>
  <si>
    <t>VARSAT RADHABEN SURESHBHAI</t>
  </si>
  <si>
    <t>SID951375680708</t>
  </si>
  <si>
    <t>NINAMA TARA BEN ARVIND BHAI</t>
  </si>
  <si>
    <t>212 Chauhan1</t>
  </si>
  <si>
    <t>SSF2954154</t>
  </si>
  <si>
    <t xml:space="preserve">PARMAR JASHIBEN JAYANTIBHAI </t>
  </si>
  <si>
    <t>SID951373464859</t>
  </si>
  <si>
    <t>TARAR CHETANABEN SHANKARBHAI</t>
  </si>
  <si>
    <t>SSF6051672</t>
  </si>
  <si>
    <t>URMILABEN RAKESH BHAI VARASAT</t>
  </si>
  <si>
    <t>SSF2650258</t>
  </si>
  <si>
    <t>SUVERA NITABEN PRAVINBHAI</t>
  </si>
  <si>
    <t>SSF2650260</t>
  </si>
  <si>
    <t>VARASAT SARALABEN TULASIBHAI</t>
  </si>
  <si>
    <t>SID951373277866</t>
  </si>
  <si>
    <t>KATARA KOKILABEN VINODBHAI</t>
  </si>
  <si>
    <t>SID951375680709</t>
  </si>
  <si>
    <t>NINAMA KAMLA BEN DINESH BHAI</t>
  </si>
  <si>
    <t>SSF3938913</t>
  </si>
  <si>
    <t>SSF6094334</t>
  </si>
  <si>
    <t>RAJINA DEVI</t>
  </si>
  <si>
    <t>SSF6094442</t>
  </si>
  <si>
    <t>SID951375065116</t>
  </si>
  <si>
    <t>PREMILA DEVI</t>
  </si>
  <si>
    <t>SSF2602575</t>
  </si>
  <si>
    <t>GITABEN SATISHBHAI KHANT</t>
  </si>
  <si>
    <t>SSF3248686</t>
  </si>
  <si>
    <t>DODIYAR JYOTSANABEN DURGESHBHAI</t>
  </si>
  <si>
    <t>SSF3328141</t>
  </si>
  <si>
    <t>TARAR SAVITABEN</t>
  </si>
  <si>
    <t>IL-1</t>
  </si>
  <si>
    <t>GL-1</t>
  </si>
  <si>
    <t>SSF6157542</t>
  </si>
  <si>
    <t>KHARADI CHANDANBEN VANRAJBHAI</t>
  </si>
  <si>
    <t>GL-5</t>
  </si>
  <si>
    <t>SID951374559433</t>
  </si>
  <si>
    <t>ASARI MONIKABEN ANILBHAI</t>
  </si>
  <si>
    <t>GL-2</t>
  </si>
  <si>
    <t>GL-3</t>
  </si>
  <si>
    <t>GL-4</t>
  </si>
  <si>
    <t>SSF6209491</t>
  </si>
  <si>
    <t>DAMOR ALKABEN VINODBHAI</t>
  </si>
  <si>
    <t>SID951373269499</t>
  </si>
  <si>
    <t>MANSURI MUMATAJBEN GANIBHAI</t>
  </si>
  <si>
    <t>SSF2883830</t>
  </si>
  <si>
    <t>SAVITABEN NARAYANBHAI OJAT</t>
  </si>
  <si>
    <t>SSF3205024</t>
  </si>
  <si>
    <t>BARANDA KIRANBEN JAVANSINH</t>
  </si>
  <si>
    <t>SID951374800965</t>
  </si>
  <si>
    <t>BHARADA MANISHABEN HITESHKUMNAR</t>
  </si>
  <si>
    <t>SSF4019777</t>
  </si>
  <si>
    <t>Malasa</t>
  </si>
  <si>
    <t>SID2125089007</t>
  </si>
  <si>
    <t>SANGITABEN SURENDRABHAI PARMAR</t>
  </si>
  <si>
    <t>CID206003232</t>
  </si>
  <si>
    <t>PARAMAR NITABEN JANAKBHAI</t>
  </si>
  <si>
    <t>SID951373291007</t>
  </si>
  <si>
    <t>NAYNABEN PRABHUBHAI THAKARDA</t>
  </si>
  <si>
    <t>SID951374630629</t>
  </si>
  <si>
    <t>DAMOR HIRALBEN BHARATBHAI</t>
  </si>
  <si>
    <t>SID951375067235</t>
  </si>
  <si>
    <t>GAMETI UMILABEN ALPRIYELBHAI</t>
  </si>
  <si>
    <t>SSF2895888</t>
  </si>
  <si>
    <t>KAMLABEN RAJENDRABHAI ASARI</t>
  </si>
  <si>
    <t>SSF5583582</t>
  </si>
  <si>
    <t>GAMETIRAMILABEN CHANDUBHAI</t>
  </si>
  <si>
    <t>CID206003001</t>
  </si>
  <si>
    <t>PARAGI KAVIBEN NAGAJIBHAI</t>
  </si>
  <si>
    <t>SID951373998430</t>
  </si>
  <si>
    <t>JYOTSANABEN KANTIBHAI KALAB</t>
  </si>
  <si>
    <t>SSF3691196</t>
  </si>
  <si>
    <t>KHANT IJUBAHEN</t>
  </si>
  <si>
    <t>SSF6273703</t>
  </si>
  <si>
    <t>BARANDA SANGITABEN SANJAYKUMAR</t>
  </si>
  <si>
    <t>SID951375679235</t>
  </si>
  <si>
    <t xml:space="preserve">NINAMA ASHABEN GIRISHBHAI </t>
  </si>
  <si>
    <t>SSF2910961</t>
  </si>
  <si>
    <t>pandav payalben sanjaybhai</t>
  </si>
  <si>
    <t>SID951376176647</t>
  </si>
  <si>
    <t>NINAMA DAHIBEN BABUBHAI</t>
  </si>
  <si>
    <t>Sunsar</t>
  </si>
  <si>
    <t>VIDHI</t>
  </si>
  <si>
    <t>SID951374327875</t>
  </si>
  <si>
    <t>MASAR TEJALBEN MAHENDRABHAI</t>
  </si>
  <si>
    <t>SSF2322247</t>
  </si>
  <si>
    <t>BHAGORA SATIYABEN KAUSHIKBHAI</t>
  </si>
  <si>
    <t>SID951372907070</t>
  </si>
  <si>
    <t>SHANTABEN PRAVINBHAI CHENVA</t>
  </si>
  <si>
    <t>SID951372985807</t>
  </si>
  <si>
    <t>SANGITABEN CHUNILAL KATARA</t>
  </si>
  <si>
    <t>CID206002745</t>
  </si>
  <si>
    <t>HANSABEN TRIBHOVANBHAI BHANBHI</t>
  </si>
  <si>
    <t>SID951373658954</t>
  </si>
  <si>
    <t>SARALABEN SHAILESHBHAI NINAMA</t>
  </si>
  <si>
    <t>CID206003459</t>
  </si>
  <si>
    <t xml:space="preserve">VANJARA LEELABEN KEVALBHAI </t>
  </si>
  <si>
    <t>SID951374164467</t>
  </si>
  <si>
    <t>ASHABA KIRPANSINH PUVAR</t>
  </si>
  <si>
    <t>IL-2</t>
  </si>
  <si>
    <t>SSF3938908</t>
  </si>
  <si>
    <t>SID951375067232</t>
  </si>
  <si>
    <t>GAMETI LILABEN MUKESHBHAI</t>
  </si>
  <si>
    <t>SID951375084516</t>
  </si>
  <si>
    <t>MANISHABEN KAMJIBHAI BHAGORA</t>
  </si>
  <si>
    <t>SID951373774286</t>
  </si>
  <si>
    <t>LAXMIBEN MANILAL PANDAV</t>
  </si>
  <si>
    <t>SSF3428554</t>
  </si>
  <si>
    <t>PUSHPABEN RAMESHBHAI  GAMETI</t>
  </si>
  <si>
    <t>SSF3222775</t>
  </si>
  <si>
    <t>JASHODABEN KANTIBHAI BHAGORA</t>
  </si>
  <si>
    <t>SSF3664967</t>
  </si>
  <si>
    <t>PARMAR PAVANBEN NARENDRASINH</t>
  </si>
  <si>
    <t>SSF2600016</t>
  </si>
  <si>
    <t>KADIYA LALITABEN PRAVINBHAI</t>
  </si>
  <si>
    <t>SSF3272616</t>
  </si>
  <si>
    <t>MANGUBEN PRATAPBHAI KALASAVA</t>
  </si>
  <si>
    <t>SSF2805599</t>
  </si>
  <si>
    <t>JINAL DEVI</t>
  </si>
  <si>
    <t>SSF5220945</t>
  </si>
  <si>
    <t>ASARI KIRANABEN MUKESHBHAI</t>
  </si>
  <si>
    <t>SID951373869727</t>
  </si>
  <si>
    <t>KHARADI SHARDA BEN PIYUSH BHAI</t>
  </si>
  <si>
    <t>SSF3607460</t>
  </si>
  <si>
    <t>PARGHI FALGUNIBEN VIKESHBHAI</t>
  </si>
  <si>
    <t>SSF3084872</t>
  </si>
  <si>
    <t xml:space="preserve">MS LILA </t>
  </si>
  <si>
    <t>SID951373345824</t>
  </si>
  <si>
    <t>MANASURI JUVEDABEN MAHUMADABHAI</t>
  </si>
  <si>
    <t>SSF3198956</t>
  </si>
  <si>
    <t>NIRALIBEN RANVIRBHAI BHAGORA</t>
  </si>
  <si>
    <t>SSF3103816</t>
  </si>
  <si>
    <t>SSF2596126</t>
  </si>
  <si>
    <t>DAMOR SAKINABEN SUBHASHKUMAR</t>
  </si>
  <si>
    <t>SSF3148595</t>
  </si>
  <si>
    <t>KAPILABEN HIRABHAI ASARI</t>
  </si>
  <si>
    <t>SSF3148723</t>
  </si>
  <si>
    <t>kokilaben laljibhai asari</t>
  </si>
  <si>
    <t>SSF5074112</t>
  </si>
  <si>
    <t>DODIYAR MANJULABEN ARVINDBHAI</t>
  </si>
  <si>
    <t>SSF3579676</t>
  </si>
  <si>
    <t>NINAMA PINKIBEN BHURJIBHAI</t>
  </si>
  <si>
    <t>SID951373891687</t>
  </si>
  <si>
    <t>BHAGORA GANGA BEN MARTA BHAI</t>
  </si>
  <si>
    <t>SSF2874595</t>
  </si>
  <si>
    <t>MAKVANA SEJALBEN VIJESHKUMAR</t>
  </si>
  <si>
    <t>SSF3064413</t>
  </si>
  <si>
    <t>PANDAV ARVILLABEN ALFESHBHAI</t>
  </si>
  <si>
    <t>Gj-1</t>
  </si>
  <si>
    <t>Dual Staff</t>
  </si>
  <si>
    <t>L</t>
  </si>
  <si>
    <t>Pravinbhai Khatrabhai Vanjara</t>
  </si>
  <si>
    <t>SF0066683</t>
  </si>
  <si>
    <t>Branch Manager</t>
  </si>
  <si>
    <t xml:space="preserve">Available &amp; Updated </t>
  </si>
  <si>
    <t>R</t>
  </si>
  <si>
    <t>Ajaykumar Mukeshbhai Khant</t>
  </si>
  <si>
    <t>SF0081137</t>
  </si>
  <si>
    <t>Branch Quality Manager</t>
  </si>
  <si>
    <t xml:space="preserve">Borrower was paid her EMI Amount Rs: 3,900.00/- on 06-06-2025 &amp; 04-07-2025 to LO: Jigarbhai Naranbhai Bubadiya/SF0070567 but not posted in FIMO. </t>
  </si>
  <si>
    <t xml:space="preserve">Borrower was paid her EMI Amount Rs: 3,900.00/- on 03-01-2025 to LO: Jigarbhai Naranbhai Bubadiya/SF0070567 but not posted in FIMO. </t>
  </si>
  <si>
    <t xml:space="preserve">Borrower was paid her EMI Amount Rs: 3,900.00/- on 07-04-2025, 02-06-2025 &amp; 07-07-2025 to LO: Jigarbhai Naranbhai Bubadiya/SF0070567 but not posted in FIMO. </t>
  </si>
  <si>
    <t xml:space="preserve">Borrower was paid her EMI Amount Rs: 2,130.00/- on 07-06-2025, 05-07-2025 &amp; 09-08-2025 to LO: Jigarbhai Naranbhai Bubadiya/SF0070567 but not posted in FIMO. </t>
  </si>
  <si>
    <t xml:space="preserve">Borrower was paid her EMI Amount Rs: 3,900.00/- on 01-11-2024, 03-01-2025, 06-06-2025, 04-07-2025 to LO: Jigarbhai Naranbhai Bubadiya/SF0070567 but not posted in FIMO. </t>
  </si>
  <si>
    <t xml:space="preserve">Borrower was paid her EMI Amount Rs: 4,270.00/- on 02-12-2024 &amp; 02-06-2025 to LO: Jigarbhai Naranbhai Bubadiya/SF0070567 but not posted in FIMO. </t>
  </si>
  <si>
    <t>The staff says, 'I haven't seen the house.'</t>
  </si>
  <si>
    <t>Thakar Gautamkumar Ghanshyambhai/SF0081447</t>
  </si>
  <si>
    <t>FN25-26-01767</t>
  </si>
  <si>
    <t>352628798</t>
  </si>
  <si>
    <t>352579794</t>
  </si>
  <si>
    <t xml:space="preserve">Borrower was paid her EMI Amount Rs: 3,900.00/- on 06-06-2025 LO: Jigarbhai Naranbhai Bubadiya/SF0070567 but not posted in FIMO. </t>
  </si>
  <si>
    <t xml:space="preserve">Borrower was paid her EMI Amount Rs: 3,900.00/- on  04-07-2025 to LO: Jigarbhai Naranbhai Bubadiya/SF0070567 but not posted in FIMO. </t>
  </si>
  <si>
    <t>354602698</t>
  </si>
  <si>
    <t xml:space="preserve">Borrower was paid her EMI Amount Rs: 4,270.00/- on 02-12-2024 to LO: Jigarbhai Naranbhai Bubadiya/SF0070567 but not posted in FIMO. </t>
  </si>
  <si>
    <t xml:space="preserve">Borrower was paid her EMI Amount Rs: 4,270.00/- on 02-06-2025 to LO: Jigarbhai Naranbhai Bubadiya/SF0070567 but not posted in FIMO. </t>
  </si>
  <si>
    <t>353322139</t>
  </si>
  <si>
    <t xml:space="preserve">Borrower was paid her EMI Amount Rs: 2,130.00/- on 07-06-2025 to LO: Jigarbhai Naranbhai Bubadiya/SF0070567 but not posted in FIMO. </t>
  </si>
  <si>
    <t xml:space="preserve">Borrower was paid her EMI Amount Rs: 2,130.00/- on 05-07-2025 to LO: Jigarbhai Naranbhai Bubadiya/SF0070567 but not posted in FIMO. </t>
  </si>
  <si>
    <t xml:space="preserve">Borrower was paid her EMI Amount Rs: 2,130.00/- on 09-08-2025 to LO: Jigarbhai Naranbhai Bubadiya/SF0070567 but not posted in FIMO. </t>
  </si>
  <si>
    <t>353614437</t>
  </si>
  <si>
    <t xml:space="preserve">Borrower was paid her EMI Amount Rs: 3,900.00/- on 01-11-2024 to LO: Jigarbhai Naranbhai Bubadiya/SF0070567 but not posted in FIMO. </t>
  </si>
  <si>
    <t xml:space="preserve">Borrower was paid her EMI Amount Rs: 3,900.00/- on 06-06-2025 to LO: Jigarbhai Naranbhai Bubadiya/SF0070567 but not posted in FIMO. </t>
  </si>
  <si>
    <t xml:space="preserve">Borrower was paid her EMI Amount Rs: 3,900.00/- on 04-07-2025 to LO: Jigarbhai Naranbhai Bubadiya/SF0070567 but not posted in FIMO. </t>
  </si>
  <si>
    <t>352670447</t>
  </si>
  <si>
    <t xml:space="preserve">Borrower was paid her EMI Amount Rs: 3,900.00/- on 07-04-2025 to LO: Jigarbhai Naranbhai Bubadiya/SF0070567 but not posted in FIMO. </t>
  </si>
  <si>
    <t xml:space="preserve">Borrower was paid her EMI Amount Rs: 3,900.00/- on 02-06-2025 to LO: Jigarbhai Naranbhai Bubadiya/SF0070567 but not posted in FIMO. </t>
  </si>
  <si>
    <t xml:space="preserve">Borrower was paid her EMI Amount Rs: 3,900.00/- on 07-07-2025 to LO: Jigarbhai Naranbhai Bubadiya/SF0070567 but not posted in FIMO. </t>
  </si>
  <si>
    <t>FIR Not Filled</t>
  </si>
  <si>
    <t>Business</t>
  </si>
  <si>
    <t>Yusuf Metar/SF0010584</t>
  </si>
  <si>
    <t>Shailesh Kumar Damor/SF0050042</t>
  </si>
  <si>
    <t>Nikhil Rai/SF0075501</t>
  </si>
  <si>
    <t>Vimesh Mahendrabhai Shah/SF0062146</t>
  </si>
  <si>
    <t>Suspended-Not Working</t>
  </si>
  <si>
    <t>Form Date :18-8-25</t>
  </si>
  <si>
    <t>To Date :18-8-25</t>
  </si>
  <si>
    <t>Reporting Time : 12:00</t>
  </si>
  <si>
    <t>Loan Officer</t>
  </si>
  <si>
    <t>Jigarbhai Naranbhai Bubadiya/Loan Officer/SF0070567 was found involved in Collection amount misappropriation 
(Collected EMIs  amount but not posted to concerned borrowers accounts) on the names of 06 borrowers for the 
amounting to Rs. 53,930/- based on the evidence available.
Total Fraud Amount = Rs. 53,930/-
Amount Recovered and Accounted in FIMO = Rs. 00/-
Net Fraud Amount to be recovered = Rs.53,930/-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</si>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</sst>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167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udit\YEAR%202025-26%20Audit\APR%20to%20JUN%20-%202025%20Q-1%20Audit\July%20-2025\Bhiloda\GJ%20Bhiloda%20Jul%202025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Gujarat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GR2940</v>
      </c>
      <c r="D5" s="63" t="str">
        <f>IF('Physical Cash at Safe'!D28="Yes", 'Physical Cash at Safe'!B4, 'Borrower Wise Details'!C5)</f>
        <v>Bhiloda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45880</v>
      </c>
      <c r="H5" s="107" t="s">
        <v>1649</v>
      </c>
      <c r="I5" s="61">
        <v>45880</v>
      </c>
      <c r="J5" s="74" t="str">
        <f>IF('Physical Cash at Safe'!D28="Yes",'Physical Cash at Safe'!E28,IF('Borrower Wise Details'!D5&lt;&gt;"",'Borrower Wise Details'!D5,""))</f>
        <v>FN25-26-01767</v>
      </c>
      <c r="K5" s="81">
        <v>1</v>
      </c>
      <c r="L5" s="82">
        <v>11700</v>
      </c>
      <c r="M5" s="82">
        <v>0</v>
      </c>
      <c r="N5" s="82" t="s">
        <v>1651</v>
      </c>
      <c r="O5" s="82" t="s">
        <v>1650</v>
      </c>
      <c r="P5" s="82" t="s">
        <v>1652</v>
      </c>
      <c r="Q5" s="82" t="s">
        <v>1653</v>
      </c>
      <c r="R5" s="75" t="str">
        <f>IF('Physical Cash at Safe'!$D$28="Yes", 'Physical Cash at Safe'!$A$28, IF('Borrower Wise Details'!F5&lt;&gt;"", 'Borrower Wise Details'!F5, ""))</f>
        <v>Jigarbhai Naranbhai Bubadiya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SF0070567</v>
      </c>
      <c r="U5" s="77" t="s">
        <v>1654</v>
      </c>
      <c r="V5" s="61">
        <v>45881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1660</v>
      </c>
      <c r="Z5" s="61">
        <v>45888</v>
      </c>
      <c r="AA5" s="61">
        <v>45890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53930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53930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45894</v>
      </c>
      <c r="AH5" s="70" t="s">
        <v>1659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GR2940</v>
      </c>
      <c r="C5" s="50" t="str">
        <f>IF('Fraud Investigation Report'!D5="", "", 'Fraud Investigation Report'!D5)</f>
        <v>Bhiloda</v>
      </c>
      <c r="D5" s="68" t="str">
        <f>IF(OR('Fraud Investigation Report'!R5="", 'Fraud Investigation Report'!R5=0), "", 'Fraud Investigation Report'!R5)</f>
        <v>Jigarbhai Naranbhai Bubadiya</v>
      </c>
      <c r="E5" s="68" t="str">
        <f>IF(OR('Fraud Investigation Report'!T5="", 'Fraud Investigation Report'!T5=0), "", 'Fraud Investigation Report'!T5)</f>
        <v>SF0070567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53930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53930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53930</v>
      </c>
      <c r="Q5" s="49"/>
      <c r="R5" s="84" t="s">
        <v>1648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4" sqref="D34:E3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1609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Gujarat</v>
      </c>
      <c r="B6" s="18">
        <v>45888</v>
      </c>
      <c r="C6" s="18">
        <v>45887</v>
      </c>
      <c r="D6" s="18">
        <v>45888</v>
      </c>
      <c r="E6" s="19">
        <v>0.29166666666666669</v>
      </c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114</v>
      </c>
      <c r="C11" s="23">
        <f>B11*A11</f>
        <v>57000</v>
      </c>
      <c r="D11" s="25">
        <v>114</v>
      </c>
      <c r="E11" s="23">
        <f t="shared" ref="E11:E17" si="0">D11*A11</f>
        <v>57000</v>
      </c>
    </row>
    <row r="12" spans="1:5" x14ac:dyDescent="0.2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x14ac:dyDescent="0.25">
      <c r="A13" s="24">
        <v>100</v>
      </c>
      <c r="B13" s="25">
        <v>25</v>
      </c>
      <c r="C13" s="23">
        <f t="shared" ref="C13:C17" si="1">B13*A13</f>
        <v>2500</v>
      </c>
      <c r="D13" s="25">
        <v>25</v>
      </c>
      <c r="E13" s="23">
        <f t="shared" si="0"/>
        <v>2500</v>
      </c>
    </row>
    <row r="14" spans="1:5" x14ac:dyDescent="0.2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60035</v>
      </c>
      <c r="D19" s="30" t="s">
        <v>76</v>
      </c>
      <c r="E19" s="31">
        <f>SUM(E10:E18)</f>
        <v>60035</v>
      </c>
    </row>
    <row r="20" spans="1:5" ht="30" customHeight="1" x14ac:dyDescent="0.2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2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2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212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189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9" t="s">
        <v>215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216</v>
      </c>
      <c r="B32" s="38" t="s">
        <v>1610</v>
      </c>
      <c r="C32" s="37" t="s">
        <v>82</v>
      </c>
      <c r="D32" s="157" t="s">
        <v>1615</v>
      </c>
      <c r="E32" s="158"/>
    </row>
    <row r="33" spans="1:5" ht="18" customHeight="1" x14ac:dyDescent="0.25">
      <c r="A33" s="37" t="s">
        <v>83</v>
      </c>
      <c r="B33" s="106" t="s">
        <v>1611</v>
      </c>
      <c r="C33" s="39" t="s">
        <v>84</v>
      </c>
      <c r="D33" s="151" t="s">
        <v>1616</v>
      </c>
      <c r="E33" s="152"/>
    </row>
    <row r="34" spans="1:5" ht="25.5" x14ac:dyDescent="0.25">
      <c r="A34" s="39" t="s">
        <v>217</v>
      </c>
      <c r="B34" s="38" t="s">
        <v>1612</v>
      </c>
      <c r="C34" s="39" t="s">
        <v>218</v>
      </c>
      <c r="D34" s="153" t="s">
        <v>1617</v>
      </c>
      <c r="E34" s="154"/>
    </row>
    <row r="35" spans="1:5" ht="25.5" x14ac:dyDescent="0.25">
      <c r="A35" s="39" t="s">
        <v>219</v>
      </c>
      <c r="B35" s="38" t="s">
        <v>1613</v>
      </c>
      <c r="C35" s="39" t="s">
        <v>221</v>
      </c>
      <c r="D35" s="153" t="s">
        <v>1618</v>
      </c>
      <c r="E35" s="154"/>
    </row>
    <row r="36" spans="1:5" ht="25.5" customHeight="1" x14ac:dyDescent="0.25">
      <c r="A36" s="39" t="s">
        <v>220</v>
      </c>
      <c r="B36" s="38" t="s">
        <v>1614</v>
      </c>
      <c r="C36" s="39" t="s">
        <v>222</v>
      </c>
      <c r="D36" s="155" t="s">
        <v>1619</v>
      </c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G6" sqref="G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GR2940</v>
      </c>
      <c r="C5" s="119" t="str">
        <f>IF('Loan Outstanding Report'!$H$5="", "", 'Loan Outstanding Report'!$H$5)</f>
        <v>Bhiloda</v>
      </c>
      <c r="D5" s="41" t="s">
        <v>1628</v>
      </c>
      <c r="E5" s="65">
        <v>45888</v>
      </c>
      <c r="F5" s="38" t="s">
        <v>253</v>
      </c>
      <c r="G5" s="49" t="s">
        <v>252</v>
      </c>
      <c r="H5" s="49" t="s">
        <v>1658</v>
      </c>
      <c r="I5" s="120">
        <v>626009</v>
      </c>
      <c r="J5" s="120" t="s">
        <v>902</v>
      </c>
      <c r="K5" s="120" t="s">
        <v>903</v>
      </c>
      <c r="L5" s="11" t="s">
        <v>1629</v>
      </c>
      <c r="M5" s="65">
        <v>45162</v>
      </c>
      <c r="N5" s="124">
        <v>73000</v>
      </c>
      <c r="O5" s="124">
        <v>3900</v>
      </c>
      <c r="P5" s="121" t="s">
        <v>139</v>
      </c>
      <c r="Q5" s="80">
        <v>45660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1621</v>
      </c>
    </row>
    <row r="6" spans="1:23" ht="25.15" customHeight="1" x14ac:dyDescent="0.2">
      <c r="A6" s="64">
        <v>2</v>
      </c>
      <c r="B6" s="60" t="str">
        <f>IF(J6&lt;&gt;"", $B$5, "")</f>
        <v>GR2940</v>
      </c>
      <c r="C6" s="119" t="str">
        <f>IF(J6&lt;&gt;"", $C$5, "")</f>
        <v>Bhiloda</v>
      </c>
      <c r="D6" s="41" t="str">
        <f>IF(J6&lt;&gt;"", $D$5, "")</f>
        <v>FN25-26-01767</v>
      </c>
      <c r="E6" s="65">
        <v>45888</v>
      </c>
      <c r="F6" s="38" t="str">
        <f>IF(J6&lt;&gt;"", $F$5, "")</f>
        <v>Jigarbhai Naranbhai Bubadiya</v>
      </c>
      <c r="G6" s="49" t="str">
        <f>IF(J6&lt;&gt;"", $G$5, "")</f>
        <v>SF0070567</v>
      </c>
      <c r="H6" s="49" t="str">
        <f>IF(J6&lt;&gt;"", $H$5, "")</f>
        <v>Loan Officer</v>
      </c>
      <c r="I6" s="120">
        <v>626009</v>
      </c>
      <c r="J6" s="120" t="s">
        <v>898</v>
      </c>
      <c r="K6" s="120" t="s">
        <v>899</v>
      </c>
      <c r="L6" s="11" t="s">
        <v>1630</v>
      </c>
      <c r="M6" s="65">
        <v>45156</v>
      </c>
      <c r="N6" s="124">
        <v>73000</v>
      </c>
      <c r="O6" s="124">
        <v>3900</v>
      </c>
      <c r="P6" s="121" t="s">
        <v>139</v>
      </c>
      <c r="Q6" s="80">
        <v>45814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1631</v>
      </c>
    </row>
    <row r="7" spans="1:23" ht="25.15" customHeight="1" x14ac:dyDescent="0.2">
      <c r="A7" s="64">
        <v>3</v>
      </c>
      <c r="B7" s="60" t="str">
        <f t="shared" ref="B7:B70" si="2">IF(J7&lt;&gt;"", $B$5, "")</f>
        <v>GR2940</v>
      </c>
      <c r="C7" s="119" t="str">
        <f t="shared" ref="C7:C70" si="3">IF(J7&lt;&gt;"", $C$5, "")</f>
        <v>Bhiloda</v>
      </c>
      <c r="D7" s="41" t="str">
        <f t="shared" ref="D7:D70" si="4">IF(J7&lt;&gt;"", $D$5, "")</f>
        <v>FN25-26-01767</v>
      </c>
      <c r="E7" s="65">
        <v>45888</v>
      </c>
      <c r="F7" s="38" t="str">
        <f t="shared" ref="F7:F70" si="5">IF(J7&lt;&gt;"", $F$5, "")</f>
        <v>Jigarbhai Naranbhai Bubadiya</v>
      </c>
      <c r="G7" s="49" t="str">
        <f t="shared" ref="G7:G70" si="6">IF(J7&lt;&gt;"", $G$5, "")</f>
        <v>SF0070567</v>
      </c>
      <c r="H7" s="49" t="str">
        <f t="shared" ref="H7:H70" si="7">IF(J7&lt;&gt;"", $H$5, "")</f>
        <v>Loan Officer</v>
      </c>
      <c r="I7" s="120">
        <v>622509</v>
      </c>
      <c r="J7" s="120" t="s">
        <v>898</v>
      </c>
      <c r="K7" s="120" t="s">
        <v>899</v>
      </c>
      <c r="L7" s="11" t="s">
        <v>1630</v>
      </c>
      <c r="M7" s="65">
        <v>45156</v>
      </c>
      <c r="N7" s="124">
        <v>73000</v>
      </c>
      <c r="O7" s="124">
        <v>3900</v>
      </c>
      <c r="P7" s="121" t="s">
        <v>139</v>
      </c>
      <c r="Q7" s="80">
        <v>45842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201</v>
      </c>
      <c r="W7" s="122" t="s">
        <v>1632</v>
      </c>
    </row>
    <row r="8" spans="1:23" ht="25.15" customHeight="1" x14ac:dyDescent="0.2">
      <c r="A8" s="64">
        <v>4</v>
      </c>
      <c r="B8" s="60" t="str">
        <f t="shared" si="2"/>
        <v>GR2940</v>
      </c>
      <c r="C8" s="119" t="str">
        <f t="shared" si="3"/>
        <v>Bhiloda</v>
      </c>
      <c r="D8" s="41" t="str">
        <f t="shared" si="4"/>
        <v>FN25-26-01767</v>
      </c>
      <c r="E8" s="65">
        <v>45888</v>
      </c>
      <c r="F8" s="38" t="str">
        <f t="shared" si="5"/>
        <v>Jigarbhai Naranbhai Bubadiya</v>
      </c>
      <c r="G8" s="49" t="str">
        <f t="shared" si="6"/>
        <v>SF0070567</v>
      </c>
      <c r="H8" s="49" t="str">
        <f t="shared" si="7"/>
        <v>Loan Officer</v>
      </c>
      <c r="I8" s="120">
        <v>622509</v>
      </c>
      <c r="J8" s="120" t="s">
        <v>1220</v>
      </c>
      <c r="K8" s="120" t="s">
        <v>343</v>
      </c>
      <c r="L8" s="11" t="s">
        <v>1633</v>
      </c>
      <c r="M8" s="65">
        <v>45301</v>
      </c>
      <c r="N8" s="124">
        <v>80000</v>
      </c>
      <c r="O8" s="124">
        <v>4270</v>
      </c>
      <c r="P8" s="121" t="s">
        <v>139</v>
      </c>
      <c r="Q8" s="80">
        <v>45628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1634</v>
      </c>
    </row>
    <row r="9" spans="1:23" ht="25.15" customHeight="1" x14ac:dyDescent="0.2">
      <c r="A9" s="64">
        <v>5</v>
      </c>
      <c r="B9" s="60" t="str">
        <f t="shared" si="2"/>
        <v>GR2940</v>
      </c>
      <c r="C9" s="119" t="str">
        <f t="shared" si="3"/>
        <v>Bhiloda</v>
      </c>
      <c r="D9" s="41" t="str">
        <f t="shared" si="4"/>
        <v>FN25-26-01767</v>
      </c>
      <c r="E9" s="65">
        <v>45888</v>
      </c>
      <c r="F9" s="38" t="str">
        <f t="shared" si="5"/>
        <v>Jigarbhai Naranbhai Bubadiya</v>
      </c>
      <c r="G9" s="49" t="str">
        <f t="shared" si="6"/>
        <v>SF0070567</v>
      </c>
      <c r="H9" s="49" t="str">
        <f t="shared" si="7"/>
        <v>Loan Officer</v>
      </c>
      <c r="I9" s="120">
        <v>622509</v>
      </c>
      <c r="J9" s="120" t="s">
        <v>1220</v>
      </c>
      <c r="K9" s="120" t="s">
        <v>343</v>
      </c>
      <c r="L9" s="11" t="s">
        <v>1633</v>
      </c>
      <c r="M9" s="65">
        <v>45301</v>
      </c>
      <c r="N9" s="124">
        <v>80000</v>
      </c>
      <c r="O9" s="124">
        <v>4270</v>
      </c>
      <c r="P9" s="121" t="s">
        <v>139</v>
      </c>
      <c r="Q9" s="80">
        <v>45810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1635</v>
      </c>
    </row>
    <row r="10" spans="1:23" ht="25.15" customHeight="1" x14ac:dyDescent="0.2">
      <c r="A10" s="64">
        <v>6</v>
      </c>
      <c r="B10" s="60" t="str">
        <f t="shared" si="2"/>
        <v>GR2940</v>
      </c>
      <c r="C10" s="119" t="str">
        <f t="shared" si="3"/>
        <v>Bhiloda</v>
      </c>
      <c r="D10" s="41" t="str">
        <f t="shared" si="4"/>
        <v>FN25-26-01767</v>
      </c>
      <c r="E10" s="65">
        <v>45890</v>
      </c>
      <c r="F10" s="38" t="str">
        <f t="shared" si="5"/>
        <v>Jigarbhai Naranbhai Bubadiya</v>
      </c>
      <c r="G10" s="49" t="str">
        <f t="shared" si="6"/>
        <v>SF0070567</v>
      </c>
      <c r="H10" s="49" t="str">
        <f t="shared" si="7"/>
        <v>Loan Officer</v>
      </c>
      <c r="I10" s="120">
        <v>622509</v>
      </c>
      <c r="J10" s="120" t="s">
        <v>997</v>
      </c>
      <c r="K10" s="120" t="s">
        <v>462</v>
      </c>
      <c r="L10" s="11" t="s">
        <v>1636</v>
      </c>
      <c r="M10" s="65">
        <v>45215</v>
      </c>
      <c r="N10" s="124">
        <v>40000</v>
      </c>
      <c r="O10" s="124">
        <v>2130</v>
      </c>
      <c r="P10" s="121" t="s">
        <v>139</v>
      </c>
      <c r="Q10" s="80">
        <v>45815</v>
      </c>
      <c r="R10" s="124">
        <v>2130</v>
      </c>
      <c r="S10" s="124">
        <v>0</v>
      </c>
      <c r="T10" s="124">
        <v>0</v>
      </c>
      <c r="U10" s="125">
        <f t="shared" si="1"/>
        <v>2130</v>
      </c>
      <c r="V10" s="117" t="s">
        <v>202</v>
      </c>
      <c r="W10" s="122" t="s">
        <v>1637</v>
      </c>
    </row>
    <row r="11" spans="1:23" ht="25.15" customHeight="1" x14ac:dyDescent="0.2">
      <c r="A11" s="64">
        <v>7</v>
      </c>
      <c r="B11" s="60" t="str">
        <f t="shared" si="2"/>
        <v>GR2940</v>
      </c>
      <c r="C11" s="119" t="str">
        <f t="shared" si="3"/>
        <v>Bhiloda</v>
      </c>
      <c r="D11" s="41" t="str">
        <f t="shared" si="4"/>
        <v>FN25-26-01767</v>
      </c>
      <c r="E11" s="65">
        <v>45890</v>
      </c>
      <c r="F11" s="38" t="str">
        <f t="shared" si="5"/>
        <v>Jigarbhai Naranbhai Bubadiya</v>
      </c>
      <c r="G11" s="49" t="str">
        <f t="shared" si="6"/>
        <v>SF0070567</v>
      </c>
      <c r="H11" s="49" t="str">
        <f t="shared" si="7"/>
        <v>Loan Officer</v>
      </c>
      <c r="I11" s="120">
        <v>622509</v>
      </c>
      <c r="J11" s="120" t="s">
        <v>997</v>
      </c>
      <c r="K11" s="120" t="s">
        <v>462</v>
      </c>
      <c r="L11" s="11" t="s">
        <v>1636</v>
      </c>
      <c r="M11" s="65">
        <v>45215</v>
      </c>
      <c r="N11" s="124">
        <v>40000</v>
      </c>
      <c r="O11" s="124">
        <v>2130</v>
      </c>
      <c r="P11" s="121" t="s">
        <v>139</v>
      </c>
      <c r="Q11" s="80">
        <v>45843</v>
      </c>
      <c r="R11" s="124">
        <v>2130</v>
      </c>
      <c r="S11" s="124">
        <v>0</v>
      </c>
      <c r="T11" s="124">
        <v>0</v>
      </c>
      <c r="U11" s="125">
        <f t="shared" si="1"/>
        <v>2130</v>
      </c>
      <c r="V11" s="117" t="s">
        <v>202</v>
      </c>
      <c r="W11" s="122" t="s">
        <v>1638</v>
      </c>
    </row>
    <row r="12" spans="1:23" ht="25.15" customHeight="1" x14ac:dyDescent="0.2">
      <c r="A12" s="64">
        <v>8</v>
      </c>
      <c r="B12" s="60" t="str">
        <f t="shared" si="2"/>
        <v>GR2940</v>
      </c>
      <c r="C12" s="119" t="str">
        <f t="shared" si="3"/>
        <v>Bhiloda</v>
      </c>
      <c r="D12" s="41" t="str">
        <f t="shared" si="4"/>
        <v>FN25-26-01767</v>
      </c>
      <c r="E12" s="65">
        <v>45890</v>
      </c>
      <c r="F12" s="38" t="str">
        <f t="shared" si="5"/>
        <v>Jigarbhai Naranbhai Bubadiya</v>
      </c>
      <c r="G12" s="49" t="str">
        <f t="shared" si="6"/>
        <v>SF0070567</v>
      </c>
      <c r="H12" s="49" t="str">
        <f t="shared" si="7"/>
        <v>Loan Officer</v>
      </c>
      <c r="I12" s="120">
        <v>622509</v>
      </c>
      <c r="J12" s="120" t="s">
        <v>997</v>
      </c>
      <c r="K12" s="120" t="s">
        <v>462</v>
      </c>
      <c r="L12" s="11" t="s">
        <v>1636</v>
      </c>
      <c r="M12" s="65">
        <v>45215</v>
      </c>
      <c r="N12" s="124">
        <v>40000</v>
      </c>
      <c r="O12" s="124">
        <v>2130</v>
      </c>
      <c r="P12" s="121" t="s">
        <v>139</v>
      </c>
      <c r="Q12" s="80">
        <v>45878</v>
      </c>
      <c r="R12" s="124">
        <v>2130</v>
      </c>
      <c r="S12" s="124">
        <v>0</v>
      </c>
      <c r="T12" s="124">
        <v>0</v>
      </c>
      <c r="U12" s="125">
        <f t="shared" si="1"/>
        <v>2130</v>
      </c>
      <c r="V12" s="117" t="s">
        <v>202</v>
      </c>
      <c r="W12" s="122" t="s">
        <v>1639</v>
      </c>
    </row>
    <row r="13" spans="1:23" ht="25.15" customHeight="1" x14ac:dyDescent="0.2">
      <c r="A13" s="64">
        <v>9</v>
      </c>
      <c r="B13" s="60" t="str">
        <f t="shared" si="2"/>
        <v>GR2940</v>
      </c>
      <c r="C13" s="119" t="str">
        <f t="shared" si="3"/>
        <v>Bhiloda</v>
      </c>
      <c r="D13" s="41" t="str">
        <f t="shared" si="4"/>
        <v>FN25-26-01767</v>
      </c>
      <c r="E13" s="65">
        <v>45890</v>
      </c>
      <c r="F13" s="38" t="str">
        <f t="shared" si="5"/>
        <v>Jigarbhai Naranbhai Bubadiya</v>
      </c>
      <c r="G13" s="49" t="str">
        <f t="shared" si="6"/>
        <v>SF0070567</v>
      </c>
      <c r="H13" s="49" t="str">
        <f t="shared" si="7"/>
        <v>Loan Officer</v>
      </c>
      <c r="I13" s="120">
        <v>622545</v>
      </c>
      <c r="J13" s="120" t="s">
        <v>1048</v>
      </c>
      <c r="K13" s="120" t="s">
        <v>1049</v>
      </c>
      <c r="L13" s="11" t="s">
        <v>1640</v>
      </c>
      <c r="M13" s="65">
        <v>45240</v>
      </c>
      <c r="N13" s="124">
        <v>73000</v>
      </c>
      <c r="O13" s="124">
        <v>3900</v>
      </c>
      <c r="P13" s="121" t="s">
        <v>139</v>
      </c>
      <c r="Q13" s="80">
        <v>45597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201</v>
      </c>
      <c r="W13" s="122" t="s">
        <v>1641</v>
      </c>
    </row>
    <row r="14" spans="1:23" ht="25.15" customHeight="1" x14ac:dyDescent="0.2">
      <c r="A14" s="64">
        <v>10</v>
      </c>
      <c r="B14" s="60" t="str">
        <f t="shared" si="2"/>
        <v>GR2940</v>
      </c>
      <c r="C14" s="119" t="str">
        <f t="shared" si="3"/>
        <v>Bhiloda</v>
      </c>
      <c r="D14" s="41" t="str">
        <f t="shared" si="4"/>
        <v>FN25-26-01767</v>
      </c>
      <c r="E14" s="65">
        <v>45890</v>
      </c>
      <c r="F14" s="38" t="str">
        <f t="shared" si="5"/>
        <v>Jigarbhai Naranbhai Bubadiya</v>
      </c>
      <c r="G14" s="49" t="str">
        <f t="shared" si="6"/>
        <v>SF0070567</v>
      </c>
      <c r="H14" s="49" t="str">
        <f t="shared" si="7"/>
        <v>Loan Officer</v>
      </c>
      <c r="I14" s="120">
        <v>622545</v>
      </c>
      <c r="J14" s="120" t="s">
        <v>1048</v>
      </c>
      <c r="K14" s="120" t="s">
        <v>1049</v>
      </c>
      <c r="L14" s="11" t="s">
        <v>1640</v>
      </c>
      <c r="M14" s="65">
        <v>45240</v>
      </c>
      <c r="N14" s="124">
        <v>73000</v>
      </c>
      <c r="O14" s="124">
        <v>3900</v>
      </c>
      <c r="P14" s="121" t="s">
        <v>139</v>
      </c>
      <c r="Q14" s="80">
        <v>45660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201</v>
      </c>
      <c r="W14" s="122" t="s">
        <v>1621</v>
      </c>
    </row>
    <row r="15" spans="1:23" ht="25.15" customHeight="1" x14ac:dyDescent="0.2">
      <c r="A15" s="64">
        <v>11</v>
      </c>
      <c r="B15" s="60" t="str">
        <f t="shared" si="2"/>
        <v>GR2940</v>
      </c>
      <c r="C15" s="119" t="str">
        <f t="shared" si="3"/>
        <v>Bhiloda</v>
      </c>
      <c r="D15" s="41" t="str">
        <f t="shared" si="4"/>
        <v>FN25-26-01767</v>
      </c>
      <c r="E15" s="65">
        <v>45890</v>
      </c>
      <c r="F15" s="38" t="str">
        <f t="shared" si="5"/>
        <v>Jigarbhai Naranbhai Bubadiya</v>
      </c>
      <c r="G15" s="49" t="str">
        <f t="shared" si="6"/>
        <v>SF0070567</v>
      </c>
      <c r="H15" s="49" t="str">
        <f t="shared" si="7"/>
        <v>Loan Officer</v>
      </c>
      <c r="I15" s="120">
        <v>622545</v>
      </c>
      <c r="J15" s="120" t="s">
        <v>1048</v>
      </c>
      <c r="K15" s="120" t="s">
        <v>1049</v>
      </c>
      <c r="L15" s="11" t="s">
        <v>1640</v>
      </c>
      <c r="M15" s="65">
        <v>45240</v>
      </c>
      <c r="N15" s="124">
        <v>73000</v>
      </c>
      <c r="O15" s="124">
        <v>3900</v>
      </c>
      <c r="P15" s="121" t="s">
        <v>139</v>
      </c>
      <c r="Q15" s="80">
        <v>45814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202</v>
      </c>
      <c r="W15" s="122" t="s">
        <v>1642</v>
      </c>
    </row>
    <row r="16" spans="1:23" ht="25.15" customHeight="1" x14ac:dyDescent="0.2">
      <c r="A16" s="64">
        <v>12</v>
      </c>
      <c r="B16" s="60" t="str">
        <f t="shared" si="2"/>
        <v>GR2940</v>
      </c>
      <c r="C16" s="119" t="str">
        <f t="shared" si="3"/>
        <v>Bhiloda</v>
      </c>
      <c r="D16" s="41" t="str">
        <f t="shared" si="4"/>
        <v>FN25-26-01767</v>
      </c>
      <c r="E16" s="65">
        <v>45890</v>
      </c>
      <c r="F16" s="38" t="str">
        <f t="shared" si="5"/>
        <v>Jigarbhai Naranbhai Bubadiya</v>
      </c>
      <c r="G16" s="49" t="str">
        <f t="shared" si="6"/>
        <v>SF0070567</v>
      </c>
      <c r="H16" s="49" t="str">
        <f t="shared" si="7"/>
        <v>Loan Officer</v>
      </c>
      <c r="I16" s="120">
        <v>622545</v>
      </c>
      <c r="J16" s="120" t="s">
        <v>1048</v>
      </c>
      <c r="K16" s="120" t="s">
        <v>1049</v>
      </c>
      <c r="L16" s="11" t="s">
        <v>1640</v>
      </c>
      <c r="M16" s="65">
        <v>45240</v>
      </c>
      <c r="N16" s="124">
        <v>73000</v>
      </c>
      <c r="O16" s="124">
        <v>3900</v>
      </c>
      <c r="P16" s="121" t="s">
        <v>139</v>
      </c>
      <c r="Q16" s="80">
        <v>45842</v>
      </c>
      <c r="R16" s="124">
        <v>3900</v>
      </c>
      <c r="S16" s="124">
        <v>0</v>
      </c>
      <c r="T16" s="124">
        <v>0</v>
      </c>
      <c r="U16" s="125">
        <f t="shared" si="1"/>
        <v>3900</v>
      </c>
      <c r="V16" s="117" t="s">
        <v>202</v>
      </c>
      <c r="W16" s="122" t="s">
        <v>1643</v>
      </c>
    </row>
    <row r="17" spans="1:23" ht="25.15" customHeight="1" x14ac:dyDescent="0.2">
      <c r="A17" s="64">
        <v>13</v>
      </c>
      <c r="B17" s="60" t="str">
        <f t="shared" si="2"/>
        <v>GR2940</v>
      </c>
      <c r="C17" s="119" t="str">
        <f t="shared" si="3"/>
        <v>Bhiloda</v>
      </c>
      <c r="D17" s="41" t="str">
        <f t="shared" si="4"/>
        <v>FN25-26-01767</v>
      </c>
      <c r="E17" s="65">
        <v>45890</v>
      </c>
      <c r="F17" s="38" t="str">
        <f t="shared" si="5"/>
        <v>Jigarbhai Naranbhai Bubadiya</v>
      </c>
      <c r="G17" s="49" t="str">
        <f t="shared" si="6"/>
        <v>SF0070567</v>
      </c>
      <c r="H17" s="49" t="str">
        <f t="shared" si="7"/>
        <v>Loan Officer</v>
      </c>
      <c r="I17" s="120">
        <v>588383</v>
      </c>
      <c r="J17" s="120" t="s">
        <v>909</v>
      </c>
      <c r="K17" s="120" t="s">
        <v>640</v>
      </c>
      <c r="L17" s="11" t="s">
        <v>1644</v>
      </c>
      <c r="M17" s="65">
        <v>45163</v>
      </c>
      <c r="N17" s="124">
        <v>73000</v>
      </c>
      <c r="O17" s="124">
        <v>3900</v>
      </c>
      <c r="P17" s="121" t="s">
        <v>139</v>
      </c>
      <c r="Q17" s="80">
        <v>45754</v>
      </c>
      <c r="R17" s="124">
        <v>3900</v>
      </c>
      <c r="S17" s="124">
        <v>0</v>
      </c>
      <c r="T17" s="124">
        <v>0</v>
      </c>
      <c r="U17" s="125">
        <f t="shared" si="1"/>
        <v>3900</v>
      </c>
      <c r="V17" s="117" t="s">
        <v>202</v>
      </c>
      <c r="W17" s="122" t="s">
        <v>1645</v>
      </c>
    </row>
    <row r="18" spans="1:23" ht="25.15" customHeight="1" x14ac:dyDescent="0.2">
      <c r="A18" s="64">
        <v>14</v>
      </c>
      <c r="B18" s="60" t="str">
        <f t="shared" si="2"/>
        <v>GR2940</v>
      </c>
      <c r="C18" s="119" t="str">
        <f t="shared" si="3"/>
        <v>Bhiloda</v>
      </c>
      <c r="D18" s="41" t="str">
        <f t="shared" si="4"/>
        <v>FN25-26-01767</v>
      </c>
      <c r="E18" s="65">
        <v>45890</v>
      </c>
      <c r="F18" s="38" t="str">
        <f t="shared" si="5"/>
        <v>Jigarbhai Naranbhai Bubadiya</v>
      </c>
      <c r="G18" s="49" t="str">
        <f t="shared" si="6"/>
        <v>SF0070567</v>
      </c>
      <c r="H18" s="49" t="str">
        <f t="shared" si="7"/>
        <v>Loan Officer</v>
      </c>
      <c r="I18" s="120">
        <v>588383</v>
      </c>
      <c r="J18" s="120" t="s">
        <v>909</v>
      </c>
      <c r="K18" s="120" t="s">
        <v>640</v>
      </c>
      <c r="L18" s="11" t="s">
        <v>1644</v>
      </c>
      <c r="M18" s="65">
        <v>45163</v>
      </c>
      <c r="N18" s="124">
        <v>73000</v>
      </c>
      <c r="O18" s="124">
        <v>3900</v>
      </c>
      <c r="P18" s="121" t="s">
        <v>139</v>
      </c>
      <c r="Q18" s="80">
        <v>45810</v>
      </c>
      <c r="R18" s="124">
        <v>3900</v>
      </c>
      <c r="S18" s="124">
        <v>0</v>
      </c>
      <c r="T18" s="124">
        <v>0</v>
      </c>
      <c r="U18" s="125">
        <f t="shared" si="1"/>
        <v>3900</v>
      </c>
      <c r="V18" s="117" t="s">
        <v>202</v>
      </c>
      <c r="W18" s="122" t="s">
        <v>1646</v>
      </c>
    </row>
    <row r="19" spans="1:23" ht="25.15" customHeight="1" x14ac:dyDescent="0.2">
      <c r="A19" s="64">
        <v>15</v>
      </c>
      <c r="B19" s="60" t="str">
        <f t="shared" si="2"/>
        <v>GR2940</v>
      </c>
      <c r="C19" s="119" t="str">
        <f t="shared" si="3"/>
        <v>Bhiloda</v>
      </c>
      <c r="D19" s="41" t="str">
        <f t="shared" si="4"/>
        <v>FN25-26-01767</v>
      </c>
      <c r="E19" s="65">
        <v>45890</v>
      </c>
      <c r="F19" s="38" t="str">
        <f t="shared" si="5"/>
        <v>Jigarbhai Naranbhai Bubadiya</v>
      </c>
      <c r="G19" s="49" t="str">
        <f t="shared" si="6"/>
        <v>SF0070567</v>
      </c>
      <c r="H19" s="49" t="str">
        <f t="shared" si="7"/>
        <v>Loan Officer</v>
      </c>
      <c r="I19" s="120">
        <v>588383</v>
      </c>
      <c r="J19" s="120" t="s">
        <v>909</v>
      </c>
      <c r="K19" s="120" t="s">
        <v>640</v>
      </c>
      <c r="L19" s="11" t="s">
        <v>1644</v>
      </c>
      <c r="M19" s="65">
        <v>45163</v>
      </c>
      <c r="N19" s="124">
        <v>73000</v>
      </c>
      <c r="O19" s="124">
        <v>3900</v>
      </c>
      <c r="P19" s="121" t="s">
        <v>139</v>
      </c>
      <c r="Q19" s="80">
        <v>45845</v>
      </c>
      <c r="R19" s="124">
        <v>3900</v>
      </c>
      <c r="S19" s="124">
        <v>0</v>
      </c>
      <c r="T19" s="124">
        <v>0</v>
      </c>
      <c r="U19" s="125">
        <f t="shared" si="1"/>
        <v>3900</v>
      </c>
      <c r="V19" s="117" t="s">
        <v>202</v>
      </c>
      <c r="W19" s="122" t="s">
        <v>1647</v>
      </c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P3" zoomScaleNormal="100" workbookViewId="0">
      <selection activeCell="BP10" sqref="BP1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28515625" style="99" customWidth="1"/>
    <col min="25" max="25" width="13.28515625" style="99" bestFit="1" customWidth="1"/>
    <col min="26" max="26" width="36.28515625" style="99" bestFit="1" customWidth="1"/>
    <col min="27" max="27" width="13.5703125" style="99" bestFit="1" customWidth="1"/>
    <col min="28" max="28" width="16.7109375" style="99" bestFit="1" customWidth="1"/>
    <col min="29" max="29" width="18.7109375" style="99" bestFit="1" customWidth="1"/>
    <col min="30" max="30" width="15.42578125" style="99" bestFit="1" customWidth="1"/>
    <col min="31" max="31" width="14.42578125" style="99" bestFit="1" customWidth="1"/>
    <col min="32" max="32" width="12.28515625" style="99" bestFit="1" customWidth="1"/>
    <col min="33" max="33" width="23.5703125" style="99" bestFit="1" customWidth="1"/>
    <col min="34" max="34" width="12.42578125" style="99" bestFit="1" customWidth="1"/>
    <col min="35" max="35" width="19" style="99" bestFit="1" customWidth="1"/>
    <col min="36" max="36" width="13" style="99" bestFit="1" customWidth="1"/>
    <col min="37" max="37" width="15.140625" style="99" bestFit="1" customWidth="1"/>
    <col min="38" max="38" width="19.28515625" style="99" bestFit="1" customWidth="1"/>
    <col min="39" max="40" width="14" style="99" bestFit="1" customWidth="1"/>
    <col min="41" max="41" width="18.28515625" style="99" bestFit="1" customWidth="1"/>
    <col min="42" max="44" width="15.7109375" style="99" bestFit="1" customWidth="1"/>
    <col min="45" max="45" width="17.28515625" style="99" bestFit="1" customWidth="1"/>
    <col min="46" max="46" width="16.28515625" style="99" bestFit="1" customWidth="1"/>
    <col min="47" max="47" width="17.85546875" style="99" bestFit="1" customWidth="1"/>
    <col min="48" max="48" width="15.7109375" style="99" bestFit="1" customWidth="1"/>
    <col min="49" max="49" width="12.7109375" style="99" bestFit="1" customWidth="1"/>
    <col min="50" max="50" width="17.28515625" style="99" bestFit="1" customWidth="1"/>
    <col min="51" max="52" width="19.5703125" style="99" bestFit="1" customWidth="1"/>
    <col min="53" max="53" width="16" style="99" bestFit="1" customWidth="1"/>
    <col min="54" max="54" width="15.28515625" style="99" bestFit="1" customWidth="1"/>
    <col min="55" max="55" width="14.42578125" style="99" bestFit="1" customWidth="1"/>
    <col min="56" max="56" width="14.140625" style="99" bestFit="1" customWidth="1"/>
    <col min="57" max="57" width="16.85546875" style="99" bestFit="1" customWidth="1"/>
    <col min="58" max="58" width="16.7109375" style="99" bestFit="1" customWidth="1"/>
    <col min="59" max="59" width="19.7109375" style="99" bestFit="1" customWidth="1"/>
    <col min="60" max="60" width="41.28515625" style="99" bestFit="1" customWidth="1"/>
    <col min="61" max="61" width="21.28515625" style="99" bestFit="1" customWidth="1"/>
    <col min="62" max="62" width="20.140625" style="99" customWidth="1"/>
    <col min="63" max="63" width="23.7109375" style="100" bestFit="1" customWidth="1"/>
    <col min="64" max="64" width="24.7109375" style="100" bestFit="1" customWidth="1"/>
    <col min="65" max="65" width="16.7109375" style="101" bestFit="1" customWidth="1"/>
    <col min="66" max="66" width="24.85546875" style="102" bestFit="1" customWidth="1"/>
    <col min="67" max="67" width="29" style="103" bestFit="1" customWidth="1"/>
    <col min="68" max="68" width="15" style="99" bestFit="1" customWidth="1"/>
    <col min="69" max="69" width="24" style="104" bestFit="1" customWidth="1"/>
    <col min="70" max="70" width="143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1655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1656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1657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8.25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39974</v>
      </c>
      <c r="J5" s="38" t="s">
        <v>463</v>
      </c>
      <c r="K5" s="84">
        <v>39974</v>
      </c>
      <c r="L5" s="84" t="s">
        <v>252</v>
      </c>
      <c r="M5" s="38" t="s">
        <v>253</v>
      </c>
      <c r="N5" s="84">
        <v>61502</v>
      </c>
      <c r="O5" s="84">
        <v>626009</v>
      </c>
      <c r="P5" s="84">
        <v>89656</v>
      </c>
      <c r="Q5" s="38" t="s">
        <v>897</v>
      </c>
      <c r="R5" s="38" t="s">
        <v>630</v>
      </c>
      <c r="S5" s="84" t="s">
        <v>902</v>
      </c>
      <c r="T5" s="84" t="s">
        <v>902</v>
      </c>
      <c r="U5" s="84" t="s">
        <v>702</v>
      </c>
      <c r="V5" s="84" t="s">
        <v>258</v>
      </c>
      <c r="W5" s="84">
        <v>541</v>
      </c>
      <c r="X5" s="38" t="s">
        <v>723</v>
      </c>
      <c r="Y5" s="84">
        <v>352628798</v>
      </c>
      <c r="Z5" s="38" t="s">
        <v>903</v>
      </c>
      <c r="AA5" s="131">
        <v>45162</v>
      </c>
      <c r="AB5" s="130">
        <v>73000</v>
      </c>
      <c r="AC5" s="131" t="s">
        <v>273</v>
      </c>
      <c r="AD5" s="84">
        <v>24</v>
      </c>
      <c r="AE5" s="84">
        <v>4</v>
      </c>
      <c r="AF5" s="84" t="s">
        <v>336</v>
      </c>
      <c r="AG5" s="131">
        <v>44120</v>
      </c>
      <c r="AH5" s="84" t="s">
        <v>263</v>
      </c>
      <c r="AI5" s="131">
        <v>45205</v>
      </c>
      <c r="AJ5" s="130">
        <v>3900</v>
      </c>
      <c r="AK5" s="130">
        <v>3900</v>
      </c>
      <c r="AL5" s="131">
        <v>45887</v>
      </c>
      <c r="AM5" s="130">
        <v>47081.68</v>
      </c>
      <c r="AN5" s="112">
        <v>19218.32</v>
      </c>
      <c r="AO5" s="112">
        <v>66300</v>
      </c>
      <c r="AP5" s="112">
        <v>25918.32</v>
      </c>
      <c r="AQ5" s="112">
        <v>2165.6799999999998</v>
      </c>
      <c r="AR5" s="112">
        <v>28084</v>
      </c>
      <c r="AS5" s="112">
        <v>21344.69</v>
      </c>
      <c r="AT5" s="112">
        <v>2055.31</v>
      </c>
      <c r="AU5" s="112">
        <v>23400</v>
      </c>
      <c r="AV5" s="84">
        <v>23</v>
      </c>
      <c r="AW5" s="84">
        <v>166</v>
      </c>
      <c r="AX5" s="84" t="s">
        <v>264</v>
      </c>
      <c r="AY5" s="131"/>
      <c r="AZ5" s="84"/>
      <c r="BA5" s="84"/>
      <c r="BB5" s="84" t="s">
        <v>265</v>
      </c>
      <c r="BC5" s="84"/>
      <c r="BD5" s="131"/>
      <c r="BE5" s="84">
        <v>0</v>
      </c>
      <c r="BF5" s="38" t="s">
        <v>902</v>
      </c>
      <c r="BG5" s="84"/>
      <c r="BH5" s="114" t="s">
        <v>1627</v>
      </c>
      <c r="BI5" s="38" t="s">
        <v>110</v>
      </c>
      <c r="BJ5" s="85">
        <v>45888</v>
      </c>
      <c r="BK5" s="84"/>
      <c r="BL5" s="38" t="s">
        <v>114</v>
      </c>
      <c r="BM5" s="38" t="s">
        <v>119</v>
      </c>
      <c r="BN5" s="116" t="s">
        <v>199</v>
      </c>
      <c r="BO5" s="84" t="s">
        <v>241</v>
      </c>
      <c r="BP5" s="84">
        <v>3900</v>
      </c>
      <c r="BQ5" s="117" t="s">
        <v>201</v>
      </c>
      <c r="BR5" s="132" t="s">
        <v>1621</v>
      </c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39974</v>
      </c>
      <c r="J6" s="38" t="s">
        <v>463</v>
      </c>
      <c r="K6" s="84">
        <v>39974</v>
      </c>
      <c r="L6" s="84" t="s">
        <v>252</v>
      </c>
      <c r="M6" s="38" t="s">
        <v>253</v>
      </c>
      <c r="N6" s="84">
        <v>61420</v>
      </c>
      <c r="O6" s="84">
        <v>622509</v>
      </c>
      <c r="P6" s="84">
        <v>89634</v>
      </c>
      <c r="Q6" s="38" t="s">
        <v>996</v>
      </c>
      <c r="R6" s="38" t="s">
        <v>630</v>
      </c>
      <c r="S6" s="84" t="s">
        <v>997</v>
      </c>
      <c r="T6" s="84" t="s">
        <v>997</v>
      </c>
      <c r="U6" s="84" t="s">
        <v>702</v>
      </c>
      <c r="V6" s="84" t="s">
        <v>258</v>
      </c>
      <c r="W6" s="84">
        <v>541</v>
      </c>
      <c r="X6" s="38" t="s">
        <v>723</v>
      </c>
      <c r="Y6" s="84">
        <v>353322139</v>
      </c>
      <c r="Z6" s="38" t="s">
        <v>462</v>
      </c>
      <c r="AA6" s="131">
        <v>45215</v>
      </c>
      <c r="AB6" s="130">
        <v>40000</v>
      </c>
      <c r="AC6" s="131" t="s">
        <v>272</v>
      </c>
      <c r="AD6" s="84">
        <v>24</v>
      </c>
      <c r="AE6" s="84">
        <v>1</v>
      </c>
      <c r="AF6" s="84" t="s">
        <v>838</v>
      </c>
      <c r="AG6" s="131">
        <v>45215</v>
      </c>
      <c r="AH6" s="84" t="s">
        <v>716</v>
      </c>
      <c r="AI6" s="131">
        <v>45264</v>
      </c>
      <c r="AJ6" s="130">
        <v>2130</v>
      </c>
      <c r="AK6" s="130">
        <v>2130</v>
      </c>
      <c r="AL6" s="131">
        <v>45782</v>
      </c>
      <c r="AM6" s="130">
        <v>27229.48</v>
      </c>
      <c r="AN6" s="112">
        <v>11110.52</v>
      </c>
      <c r="AO6" s="112">
        <v>38340</v>
      </c>
      <c r="AP6" s="112">
        <v>12770.52</v>
      </c>
      <c r="AQ6" s="112">
        <v>994.48</v>
      </c>
      <c r="AR6" s="112">
        <v>13765</v>
      </c>
      <c r="AS6" s="112">
        <v>5711.22</v>
      </c>
      <c r="AT6" s="112">
        <v>678.78</v>
      </c>
      <c r="AU6" s="112">
        <v>6390</v>
      </c>
      <c r="AV6" s="84">
        <v>21</v>
      </c>
      <c r="AW6" s="84">
        <v>79</v>
      </c>
      <c r="AX6" s="84" t="s">
        <v>857</v>
      </c>
      <c r="AY6" s="131"/>
      <c r="AZ6" s="84"/>
      <c r="BA6" s="84"/>
      <c r="BB6" s="84" t="s">
        <v>265</v>
      </c>
      <c r="BC6" s="84"/>
      <c r="BD6" s="131"/>
      <c r="BE6" s="84">
        <v>0</v>
      </c>
      <c r="BF6" s="38" t="s">
        <v>997</v>
      </c>
      <c r="BG6" s="84"/>
      <c r="BH6" s="114" t="s">
        <v>1627</v>
      </c>
      <c r="BI6" s="38" t="s">
        <v>110</v>
      </c>
      <c r="BJ6" s="85">
        <v>45890</v>
      </c>
      <c r="BK6" s="84"/>
      <c r="BL6" s="38" t="s">
        <v>114</v>
      </c>
      <c r="BM6" s="38" t="s">
        <v>119</v>
      </c>
      <c r="BN6" s="116" t="s">
        <v>200</v>
      </c>
      <c r="BO6" s="84" t="s">
        <v>241</v>
      </c>
      <c r="BP6" s="84">
        <v>6390</v>
      </c>
      <c r="BQ6" s="117" t="s">
        <v>202</v>
      </c>
      <c r="BR6" s="132" t="s">
        <v>1623</v>
      </c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39974</v>
      </c>
      <c r="J7" s="38" t="s">
        <v>463</v>
      </c>
      <c r="K7" s="84">
        <v>39974</v>
      </c>
      <c r="L7" s="84" t="s">
        <v>252</v>
      </c>
      <c r="M7" s="38" t="s">
        <v>253</v>
      </c>
      <c r="N7" s="84">
        <v>61502</v>
      </c>
      <c r="O7" s="84">
        <v>626009</v>
      </c>
      <c r="P7" s="84">
        <v>89656</v>
      </c>
      <c r="Q7" s="38" t="s">
        <v>897</v>
      </c>
      <c r="R7" s="38" t="s">
        <v>630</v>
      </c>
      <c r="S7" s="84" t="s">
        <v>898</v>
      </c>
      <c r="T7" s="84" t="s">
        <v>898</v>
      </c>
      <c r="U7" s="84" t="s">
        <v>702</v>
      </c>
      <c r="V7" s="84" t="s">
        <v>258</v>
      </c>
      <c r="W7" s="84">
        <v>541</v>
      </c>
      <c r="X7" s="38" t="s">
        <v>723</v>
      </c>
      <c r="Y7" s="84">
        <v>352579794</v>
      </c>
      <c r="Z7" s="38" t="s">
        <v>899</v>
      </c>
      <c r="AA7" s="131">
        <v>45156</v>
      </c>
      <c r="AB7" s="130">
        <v>73000</v>
      </c>
      <c r="AC7" s="131" t="s">
        <v>273</v>
      </c>
      <c r="AD7" s="84">
        <v>24</v>
      </c>
      <c r="AE7" s="84">
        <v>4</v>
      </c>
      <c r="AF7" s="84" t="s">
        <v>336</v>
      </c>
      <c r="AG7" s="131">
        <v>44120</v>
      </c>
      <c r="AH7" s="84" t="s">
        <v>263</v>
      </c>
      <c r="AI7" s="131">
        <v>45205</v>
      </c>
      <c r="AJ7" s="130">
        <v>3900</v>
      </c>
      <c r="AK7" s="130">
        <v>3900</v>
      </c>
      <c r="AL7" s="131">
        <v>45779</v>
      </c>
      <c r="AM7" s="130">
        <v>50058.44</v>
      </c>
      <c r="AN7" s="112">
        <v>20141.560000000001</v>
      </c>
      <c r="AO7" s="112">
        <v>70200</v>
      </c>
      <c r="AP7" s="112">
        <v>22941.56</v>
      </c>
      <c r="AQ7" s="112">
        <v>-738.56</v>
      </c>
      <c r="AR7" s="112">
        <v>22203</v>
      </c>
      <c r="AS7" s="112">
        <v>19500</v>
      </c>
      <c r="AT7" s="112">
        <v>0</v>
      </c>
      <c r="AU7" s="112">
        <v>19500</v>
      </c>
      <c r="AV7" s="84">
        <v>23</v>
      </c>
      <c r="AW7" s="84">
        <v>166</v>
      </c>
      <c r="AX7" s="84" t="s">
        <v>264</v>
      </c>
      <c r="AY7" s="131"/>
      <c r="AZ7" s="84"/>
      <c r="BA7" s="84"/>
      <c r="BB7" s="84" t="s">
        <v>265</v>
      </c>
      <c r="BC7" s="84"/>
      <c r="BD7" s="131"/>
      <c r="BE7" s="84">
        <v>0</v>
      </c>
      <c r="BF7" s="38" t="s">
        <v>898</v>
      </c>
      <c r="BG7" s="84"/>
      <c r="BH7" s="114" t="s">
        <v>1627</v>
      </c>
      <c r="BI7" s="38" t="s">
        <v>110</v>
      </c>
      <c r="BJ7" s="85">
        <v>45888</v>
      </c>
      <c r="BK7" s="84"/>
      <c r="BL7" s="38" t="s">
        <v>114</v>
      </c>
      <c r="BM7" s="38" t="s">
        <v>119</v>
      </c>
      <c r="BN7" s="116" t="s">
        <v>199</v>
      </c>
      <c r="BO7" s="84" t="s">
        <v>241</v>
      </c>
      <c r="BP7" s="84">
        <v>7800</v>
      </c>
      <c r="BQ7" s="117" t="s">
        <v>201</v>
      </c>
      <c r="BR7" s="132" t="s">
        <v>1620</v>
      </c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39974</v>
      </c>
      <c r="J8" s="38" t="s">
        <v>463</v>
      </c>
      <c r="K8" s="84">
        <v>39974</v>
      </c>
      <c r="L8" s="84" t="s">
        <v>252</v>
      </c>
      <c r="M8" s="38" t="s">
        <v>253</v>
      </c>
      <c r="N8" s="84">
        <v>61420</v>
      </c>
      <c r="O8" s="84">
        <v>622509</v>
      </c>
      <c r="P8" s="84">
        <v>89538</v>
      </c>
      <c r="Q8" s="38" t="s">
        <v>1204</v>
      </c>
      <c r="R8" s="38" t="s">
        <v>630</v>
      </c>
      <c r="S8" s="84" t="s">
        <v>1220</v>
      </c>
      <c r="T8" s="84" t="s">
        <v>1220</v>
      </c>
      <c r="U8" s="84" t="s">
        <v>702</v>
      </c>
      <c r="V8" s="84" t="s">
        <v>258</v>
      </c>
      <c r="W8" s="84">
        <v>0</v>
      </c>
      <c r="X8" s="38" t="s">
        <v>711</v>
      </c>
      <c r="Y8" s="84">
        <v>354602698</v>
      </c>
      <c r="Z8" s="38" t="s">
        <v>343</v>
      </c>
      <c r="AA8" s="131">
        <v>45301</v>
      </c>
      <c r="AB8" s="130">
        <v>80000</v>
      </c>
      <c r="AC8" s="131" t="s">
        <v>272</v>
      </c>
      <c r="AD8" s="84">
        <v>24</v>
      </c>
      <c r="AE8" s="84">
        <v>5</v>
      </c>
      <c r="AF8" s="84" t="s">
        <v>336</v>
      </c>
      <c r="AG8" s="131">
        <v>44086</v>
      </c>
      <c r="AH8" s="84" t="s">
        <v>263</v>
      </c>
      <c r="AI8" s="131">
        <v>45327</v>
      </c>
      <c r="AJ8" s="130">
        <v>4270</v>
      </c>
      <c r="AK8" s="130">
        <v>4270</v>
      </c>
      <c r="AL8" s="131">
        <v>45793</v>
      </c>
      <c r="AM8" s="130">
        <v>42303</v>
      </c>
      <c r="AN8" s="112">
        <v>17477</v>
      </c>
      <c r="AO8" s="112">
        <v>59780</v>
      </c>
      <c r="AP8" s="112">
        <v>37697</v>
      </c>
      <c r="AQ8" s="112">
        <v>4464</v>
      </c>
      <c r="AR8" s="112">
        <v>42161</v>
      </c>
      <c r="AS8" s="112">
        <v>18101.509999999998</v>
      </c>
      <c r="AT8" s="112">
        <v>3248.49</v>
      </c>
      <c r="AU8" s="112">
        <v>21350</v>
      </c>
      <c r="AV8" s="84">
        <v>19</v>
      </c>
      <c r="AW8" s="84">
        <v>135</v>
      </c>
      <c r="AX8" s="84" t="s">
        <v>264</v>
      </c>
      <c r="AY8" s="131"/>
      <c r="AZ8" s="84"/>
      <c r="BA8" s="84"/>
      <c r="BB8" s="84" t="s">
        <v>265</v>
      </c>
      <c r="BC8" s="84"/>
      <c r="BD8" s="131"/>
      <c r="BE8" s="84">
        <v>0</v>
      </c>
      <c r="BF8" s="38" t="s">
        <v>1220</v>
      </c>
      <c r="BG8" s="84"/>
      <c r="BH8" s="114" t="s">
        <v>1627</v>
      </c>
      <c r="BI8" s="38" t="s">
        <v>110</v>
      </c>
      <c r="BJ8" s="85">
        <v>45888</v>
      </c>
      <c r="BK8" s="84"/>
      <c r="BL8" s="38" t="s">
        <v>114</v>
      </c>
      <c r="BM8" s="38" t="s">
        <v>119</v>
      </c>
      <c r="BN8" s="116" t="s">
        <v>199</v>
      </c>
      <c r="BO8" s="84" t="s">
        <v>241</v>
      </c>
      <c r="BP8" s="84">
        <v>8540</v>
      </c>
      <c r="BQ8" s="117" t="s">
        <v>201</v>
      </c>
      <c r="BR8" s="132" t="s">
        <v>1625</v>
      </c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39974</v>
      </c>
      <c r="J9" s="38" t="s">
        <v>463</v>
      </c>
      <c r="K9" s="84">
        <v>39974</v>
      </c>
      <c r="L9" s="84" t="s">
        <v>252</v>
      </c>
      <c r="M9" s="38" t="s">
        <v>253</v>
      </c>
      <c r="N9" s="84">
        <v>61402</v>
      </c>
      <c r="O9" s="84">
        <v>588383</v>
      </c>
      <c r="P9" s="84">
        <v>89633</v>
      </c>
      <c r="Q9" s="38" t="s">
        <v>517</v>
      </c>
      <c r="R9" s="38" t="s">
        <v>630</v>
      </c>
      <c r="S9" s="84" t="s">
        <v>909</v>
      </c>
      <c r="T9" s="84" t="s">
        <v>909</v>
      </c>
      <c r="U9" s="84" t="s">
        <v>702</v>
      </c>
      <c r="V9" s="84" t="s">
        <v>258</v>
      </c>
      <c r="W9" s="84">
        <v>541</v>
      </c>
      <c r="X9" s="38" t="s">
        <v>723</v>
      </c>
      <c r="Y9" s="84">
        <v>352670447</v>
      </c>
      <c r="Z9" s="38" t="s">
        <v>640</v>
      </c>
      <c r="AA9" s="131">
        <v>45163</v>
      </c>
      <c r="AB9" s="130">
        <v>73000</v>
      </c>
      <c r="AC9" s="131" t="s">
        <v>272</v>
      </c>
      <c r="AD9" s="84">
        <v>24</v>
      </c>
      <c r="AE9" s="84">
        <v>4</v>
      </c>
      <c r="AF9" s="84" t="s">
        <v>262</v>
      </c>
      <c r="AG9" s="131">
        <v>44086</v>
      </c>
      <c r="AH9" s="84" t="s">
        <v>263</v>
      </c>
      <c r="AI9" s="131">
        <v>45201</v>
      </c>
      <c r="AJ9" s="130">
        <v>3900</v>
      </c>
      <c r="AK9" s="130">
        <v>3900</v>
      </c>
      <c r="AL9" s="131">
        <v>45786</v>
      </c>
      <c r="AM9" s="130">
        <v>54002.99</v>
      </c>
      <c r="AN9" s="112">
        <v>20097.009999999998</v>
      </c>
      <c r="AO9" s="112">
        <v>74100</v>
      </c>
      <c r="AP9" s="112">
        <v>18997.009999999998</v>
      </c>
      <c r="AQ9" s="112">
        <v>1189.99</v>
      </c>
      <c r="AR9" s="112">
        <v>20187</v>
      </c>
      <c r="AS9" s="112">
        <v>14496.82</v>
      </c>
      <c r="AT9" s="112">
        <v>1103.18</v>
      </c>
      <c r="AU9" s="112">
        <v>15600</v>
      </c>
      <c r="AV9" s="84">
        <v>23</v>
      </c>
      <c r="AW9" s="84">
        <v>107</v>
      </c>
      <c r="AX9" s="84" t="s">
        <v>264</v>
      </c>
      <c r="AY9" s="131"/>
      <c r="AZ9" s="84"/>
      <c r="BA9" s="84"/>
      <c r="BB9" s="84" t="s">
        <v>265</v>
      </c>
      <c r="BC9" s="84"/>
      <c r="BD9" s="131"/>
      <c r="BE9" s="84">
        <v>0</v>
      </c>
      <c r="BF9" s="38" t="s">
        <v>909</v>
      </c>
      <c r="BG9" s="84"/>
      <c r="BH9" s="114" t="s">
        <v>1627</v>
      </c>
      <c r="BI9" s="38" t="s">
        <v>110</v>
      </c>
      <c r="BJ9" s="85">
        <v>45890</v>
      </c>
      <c r="BK9" s="84"/>
      <c r="BL9" s="38" t="s">
        <v>114</v>
      </c>
      <c r="BM9" s="38" t="s">
        <v>119</v>
      </c>
      <c r="BN9" s="116" t="s">
        <v>199</v>
      </c>
      <c r="BO9" s="84" t="s">
        <v>241</v>
      </c>
      <c r="BP9" s="84">
        <v>11700</v>
      </c>
      <c r="BQ9" s="117" t="s">
        <v>201</v>
      </c>
      <c r="BR9" s="132" t="s">
        <v>1622</v>
      </c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39974</v>
      </c>
      <c r="J10" s="38" t="s">
        <v>463</v>
      </c>
      <c r="K10" s="84">
        <v>39974</v>
      </c>
      <c r="L10" s="84" t="s">
        <v>252</v>
      </c>
      <c r="M10" s="38" t="s">
        <v>253</v>
      </c>
      <c r="N10" s="84">
        <v>61489</v>
      </c>
      <c r="O10" s="84">
        <v>622545</v>
      </c>
      <c r="P10" s="84">
        <v>89635</v>
      </c>
      <c r="Q10" s="38" t="s">
        <v>653</v>
      </c>
      <c r="R10" s="38" t="s">
        <v>630</v>
      </c>
      <c r="S10" s="84" t="s">
        <v>1048</v>
      </c>
      <c r="T10" s="84" t="s">
        <v>1048</v>
      </c>
      <c r="U10" s="84" t="s">
        <v>702</v>
      </c>
      <c r="V10" s="84" t="s">
        <v>258</v>
      </c>
      <c r="W10" s="84">
        <v>541</v>
      </c>
      <c r="X10" s="38" t="s">
        <v>723</v>
      </c>
      <c r="Y10" s="84">
        <v>353614437</v>
      </c>
      <c r="Z10" s="38" t="s">
        <v>1049</v>
      </c>
      <c r="AA10" s="131">
        <v>45240</v>
      </c>
      <c r="AB10" s="130">
        <v>73000</v>
      </c>
      <c r="AC10" s="131" t="s">
        <v>273</v>
      </c>
      <c r="AD10" s="84">
        <v>24</v>
      </c>
      <c r="AE10" s="84">
        <v>4</v>
      </c>
      <c r="AF10" s="84" t="s">
        <v>336</v>
      </c>
      <c r="AG10" s="131">
        <v>44127</v>
      </c>
      <c r="AH10" s="84" t="s">
        <v>263</v>
      </c>
      <c r="AI10" s="131">
        <v>45261</v>
      </c>
      <c r="AJ10" s="130">
        <v>3900</v>
      </c>
      <c r="AK10" s="130">
        <v>3900</v>
      </c>
      <c r="AL10" s="131">
        <v>45881</v>
      </c>
      <c r="AM10" s="130">
        <v>48355.32</v>
      </c>
      <c r="AN10" s="112">
        <v>17944.68</v>
      </c>
      <c r="AO10" s="112">
        <v>66300</v>
      </c>
      <c r="AP10" s="112">
        <v>24644.68</v>
      </c>
      <c r="AQ10" s="112">
        <v>2064.3200000000002</v>
      </c>
      <c r="AR10" s="112">
        <v>26709</v>
      </c>
      <c r="AS10" s="112">
        <v>14003.23</v>
      </c>
      <c r="AT10" s="112">
        <v>1596.77</v>
      </c>
      <c r="AU10" s="112">
        <v>15600</v>
      </c>
      <c r="AV10" s="84">
        <v>21</v>
      </c>
      <c r="AW10" s="84">
        <v>110</v>
      </c>
      <c r="AX10" s="84" t="s">
        <v>264</v>
      </c>
      <c r="AY10" s="131"/>
      <c r="AZ10" s="84"/>
      <c r="BA10" s="84"/>
      <c r="BB10" s="84" t="s">
        <v>265</v>
      </c>
      <c r="BC10" s="84"/>
      <c r="BD10" s="131"/>
      <c r="BE10" s="84">
        <v>0</v>
      </c>
      <c r="BF10" s="38" t="s">
        <v>1048</v>
      </c>
      <c r="BG10" s="84"/>
      <c r="BH10" s="114" t="s">
        <v>1627</v>
      </c>
      <c r="BI10" s="38" t="s">
        <v>110</v>
      </c>
      <c r="BJ10" s="85">
        <v>45890</v>
      </c>
      <c r="BK10" s="84"/>
      <c r="BL10" s="38" t="s">
        <v>114</v>
      </c>
      <c r="BM10" s="38" t="s">
        <v>119</v>
      </c>
      <c r="BN10" s="116" t="s">
        <v>199</v>
      </c>
      <c r="BO10" s="84" t="s">
        <v>241</v>
      </c>
      <c r="BP10" s="84">
        <v>15600</v>
      </c>
      <c r="BQ10" s="117" t="s">
        <v>201</v>
      </c>
      <c r="BR10" s="132" t="s">
        <v>1624</v>
      </c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39974</v>
      </c>
      <c r="J11" s="38" t="s">
        <v>463</v>
      </c>
      <c r="K11" s="84">
        <v>39974</v>
      </c>
      <c r="L11" s="84" t="s">
        <v>252</v>
      </c>
      <c r="M11" s="38" t="s">
        <v>253</v>
      </c>
      <c r="N11" s="84">
        <v>343143</v>
      </c>
      <c r="O11" s="84" t="s">
        <v>1213</v>
      </c>
      <c r="P11" s="84">
        <v>484877</v>
      </c>
      <c r="Q11" s="38" t="s">
        <v>1214</v>
      </c>
      <c r="R11" s="38" t="s">
        <v>630</v>
      </c>
      <c r="S11" s="84" t="s">
        <v>1512</v>
      </c>
      <c r="T11" s="84" t="s">
        <v>1512</v>
      </c>
      <c r="U11" s="84" t="s">
        <v>702</v>
      </c>
      <c r="V11" s="84" t="s">
        <v>258</v>
      </c>
      <c r="W11" s="84">
        <v>0</v>
      </c>
      <c r="X11" s="38" t="s">
        <v>723</v>
      </c>
      <c r="Y11" s="84">
        <v>357040151</v>
      </c>
      <c r="Z11" s="38" t="s">
        <v>339</v>
      </c>
      <c r="AA11" s="131">
        <v>45444</v>
      </c>
      <c r="AB11" s="130">
        <v>38000</v>
      </c>
      <c r="AC11" s="131">
        <v>36534</v>
      </c>
      <c r="AD11" s="84">
        <v>24</v>
      </c>
      <c r="AE11" s="84">
        <v>2</v>
      </c>
      <c r="AF11" s="84" t="s">
        <v>838</v>
      </c>
      <c r="AG11" s="131">
        <v>45100</v>
      </c>
      <c r="AH11" s="84" t="s">
        <v>716</v>
      </c>
      <c r="AI11" s="131">
        <v>45482</v>
      </c>
      <c r="AJ11" s="130">
        <v>2030</v>
      </c>
      <c r="AK11" s="130">
        <v>2030</v>
      </c>
      <c r="AL11" s="131">
        <v>45847</v>
      </c>
      <c r="AM11" s="130">
        <v>18006.490000000002</v>
      </c>
      <c r="AN11" s="112">
        <v>8383.51</v>
      </c>
      <c r="AO11" s="112">
        <v>26390</v>
      </c>
      <c r="AP11" s="112">
        <v>19993.509999999998</v>
      </c>
      <c r="AQ11" s="112">
        <v>2626.49</v>
      </c>
      <c r="AR11" s="112">
        <v>22620</v>
      </c>
      <c r="AS11" s="112">
        <v>1605.48</v>
      </c>
      <c r="AT11" s="112">
        <v>424.52</v>
      </c>
      <c r="AU11" s="112">
        <v>2030</v>
      </c>
      <c r="AV11" s="84">
        <v>14</v>
      </c>
      <c r="AW11" s="84">
        <v>11</v>
      </c>
      <c r="AX11" s="84" t="s">
        <v>873</v>
      </c>
      <c r="AY11" s="131"/>
      <c r="AZ11" s="84"/>
      <c r="BA11" s="84"/>
      <c r="BB11" s="84" t="s">
        <v>265</v>
      </c>
      <c r="BC11" s="84"/>
      <c r="BD11" s="131"/>
      <c r="BE11" s="84">
        <v>0</v>
      </c>
      <c r="BF11" s="38" t="s">
        <v>1512</v>
      </c>
      <c r="BG11" s="84"/>
      <c r="BH11" s="114" t="s">
        <v>1627</v>
      </c>
      <c r="BI11" s="38" t="s">
        <v>110</v>
      </c>
      <c r="BJ11" s="85">
        <v>45888</v>
      </c>
      <c r="BK11" s="84"/>
      <c r="BL11" s="38" t="s">
        <v>115</v>
      </c>
      <c r="BM11" s="38" t="s">
        <v>130</v>
      </c>
      <c r="BN11" s="116" t="s">
        <v>200</v>
      </c>
      <c r="BO11" s="84" t="s">
        <v>243</v>
      </c>
      <c r="BP11" s="84"/>
      <c r="BQ11" s="117"/>
      <c r="BR11" s="132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39974</v>
      </c>
      <c r="J12" s="38" t="s">
        <v>463</v>
      </c>
      <c r="K12" s="84">
        <v>39974</v>
      </c>
      <c r="L12" s="84" t="s">
        <v>252</v>
      </c>
      <c r="M12" s="38" t="s">
        <v>253</v>
      </c>
      <c r="N12" s="84">
        <v>343143</v>
      </c>
      <c r="O12" s="84" t="s">
        <v>1213</v>
      </c>
      <c r="P12" s="84">
        <v>484877</v>
      </c>
      <c r="Q12" s="38" t="s">
        <v>1214</v>
      </c>
      <c r="R12" s="38" t="s">
        <v>630</v>
      </c>
      <c r="S12" s="84" t="s">
        <v>1483</v>
      </c>
      <c r="T12" s="84" t="s">
        <v>1483</v>
      </c>
      <c r="U12" s="84" t="s">
        <v>702</v>
      </c>
      <c r="V12" s="84" t="s">
        <v>258</v>
      </c>
      <c r="W12" s="84">
        <v>541</v>
      </c>
      <c r="X12" s="38" t="s">
        <v>723</v>
      </c>
      <c r="Y12" s="84">
        <v>356651701</v>
      </c>
      <c r="Z12" s="38" t="s">
        <v>564</v>
      </c>
      <c r="AA12" s="131">
        <v>45414</v>
      </c>
      <c r="AB12" s="130">
        <v>42000</v>
      </c>
      <c r="AC12" s="131">
        <v>36534</v>
      </c>
      <c r="AD12" s="84">
        <v>24</v>
      </c>
      <c r="AE12" s="84">
        <v>1</v>
      </c>
      <c r="AF12" s="84" t="s">
        <v>1444</v>
      </c>
      <c r="AG12" s="131">
        <v>45414</v>
      </c>
      <c r="AH12" s="84" t="s">
        <v>716</v>
      </c>
      <c r="AI12" s="131">
        <v>45452</v>
      </c>
      <c r="AJ12" s="130">
        <v>2240</v>
      </c>
      <c r="AK12" s="130">
        <v>2240</v>
      </c>
      <c r="AL12" s="131">
        <v>45855</v>
      </c>
      <c r="AM12" s="130">
        <v>21641.33</v>
      </c>
      <c r="AN12" s="112">
        <v>9718.67</v>
      </c>
      <c r="AO12" s="112">
        <v>31360</v>
      </c>
      <c r="AP12" s="112">
        <v>20358.669999999998</v>
      </c>
      <c r="AQ12" s="112">
        <v>2455.33</v>
      </c>
      <c r="AR12" s="112">
        <v>22814</v>
      </c>
      <c r="AS12" s="112">
        <v>1807.73</v>
      </c>
      <c r="AT12" s="112">
        <v>432.27</v>
      </c>
      <c r="AU12" s="112">
        <v>2240</v>
      </c>
      <c r="AV12" s="84">
        <v>15</v>
      </c>
      <c r="AW12" s="84">
        <v>11</v>
      </c>
      <c r="AX12" s="84" t="s">
        <v>873</v>
      </c>
      <c r="AY12" s="131"/>
      <c r="AZ12" s="84"/>
      <c r="BA12" s="84"/>
      <c r="BB12" s="84" t="s">
        <v>265</v>
      </c>
      <c r="BC12" s="84"/>
      <c r="BD12" s="131"/>
      <c r="BE12" s="84">
        <v>0</v>
      </c>
      <c r="BF12" s="38" t="s">
        <v>1483</v>
      </c>
      <c r="BG12" s="84"/>
      <c r="BH12" s="114" t="s">
        <v>1627</v>
      </c>
      <c r="BI12" s="38" t="s">
        <v>110</v>
      </c>
      <c r="BJ12" s="85">
        <v>45888</v>
      </c>
      <c r="BK12" s="84"/>
      <c r="BL12" s="38" t="s">
        <v>114</v>
      </c>
      <c r="BM12" s="38" t="s">
        <v>119</v>
      </c>
      <c r="BN12" s="116" t="s">
        <v>200</v>
      </c>
      <c r="BO12" s="84" t="s">
        <v>242</v>
      </c>
      <c r="BP12" s="84"/>
      <c r="BQ12" s="117"/>
      <c r="BR12" s="132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39936</v>
      </c>
      <c r="J13" s="38" t="s">
        <v>275</v>
      </c>
      <c r="K13" s="84">
        <v>39936</v>
      </c>
      <c r="L13" s="84" t="s">
        <v>252</v>
      </c>
      <c r="M13" s="38" t="s">
        <v>253</v>
      </c>
      <c r="N13" s="84">
        <v>61351</v>
      </c>
      <c r="O13" s="84">
        <v>426683</v>
      </c>
      <c r="P13" s="84">
        <v>89447</v>
      </c>
      <c r="Q13" s="38" t="s">
        <v>345</v>
      </c>
      <c r="R13" s="38" t="s">
        <v>630</v>
      </c>
      <c r="S13" s="84" t="s">
        <v>1404</v>
      </c>
      <c r="T13" s="84" t="s">
        <v>1404</v>
      </c>
      <c r="U13" s="84" t="s">
        <v>702</v>
      </c>
      <c r="V13" s="84" t="s">
        <v>258</v>
      </c>
      <c r="W13" s="84">
        <v>0</v>
      </c>
      <c r="X13" s="38" t="s">
        <v>259</v>
      </c>
      <c r="Y13" s="84">
        <v>355702990</v>
      </c>
      <c r="Z13" s="38" t="s">
        <v>1405</v>
      </c>
      <c r="AA13" s="131">
        <v>45354</v>
      </c>
      <c r="AB13" s="130">
        <v>50000</v>
      </c>
      <c r="AC13" s="131" t="s">
        <v>261</v>
      </c>
      <c r="AD13" s="84">
        <v>24</v>
      </c>
      <c r="AE13" s="84">
        <v>2</v>
      </c>
      <c r="AF13" s="84" t="s">
        <v>652</v>
      </c>
      <c r="AG13" s="131">
        <v>44938</v>
      </c>
      <c r="AH13" s="84" t="s">
        <v>716</v>
      </c>
      <c r="AI13" s="131">
        <v>45386</v>
      </c>
      <c r="AJ13" s="130">
        <v>2670</v>
      </c>
      <c r="AK13" s="130">
        <v>2670</v>
      </c>
      <c r="AL13" s="131">
        <v>45861</v>
      </c>
      <c r="AM13" s="130">
        <v>30483.87</v>
      </c>
      <c r="AN13" s="112">
        <v>12236.13</v>
      </c>
      <c r="AO13" s="112">
        <v>42720</v>
      </c>
      <c r="AP13" s="112">
        <v>19516.13</v>
      </c>
      <c r="AQ13" s="112">
        <v>1910.87</v>
      </c>
      <c r="AR13" s="112">
        <v>21427</v>
      </c>
      <c r="AS13" s="112">
        <v>2202.15</v>
      </c>
      <c r="AT13" s="112">
        <v>467.85</v>
      </c>
      <c r="AU13" s="112">
        <v>2670</v>
      </c>
      <c r="AV13" s="84">
        <v>17</v>
      </c>
      <c r="AW13" s="84">
        <v>13</v>
      </c>
      <c r="AX13" s="84" t="s">
        <v>873</v>
      </c>
      <c r="AY13" s="131"/>
      <c r="AZ13" s="84"/>
      <c r="BA13" s="84"/>
      <c r="BB13" s="84" t="s">
        <v>265</v>
      </c>
      <c r="BC13" s="84"/>
      <c r="BD13" s="131"/>
      <c r="BE13" s="84">
        <v>0</v>
      </c>
      <c r="BF13" s="38" t="s">
        <v>1404</v>
      </c>
      <c r="BG13" s="84"/>
      <c r="BH13" s="114" t="s">
        <v>1627</v>
      </c>
      <c r="BI13" s="38" t="s">
        <v>110</v>
      </c>
      <c r="BJ13" s="85">
        <v>45889</v>
      </c>
      <c r="BK13" s="84"/>
      <c r="BL13" s="38" t="s">
        <v>114</v>
      </c>
      <c r="BM13" s="38" t="s">
        <v>119</v>
      </c>
      <c r="BN13" s="116" t="s">
        <v>200</v>
      </c>
      <c r="BO13" s="84" t="s">
        <v>242</v>
      </c>
      <c r="BP13" s="84"/>
      <c r="BQ13" s="117"/>
      <c r="BR13" s="132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40019</v>
      </c>
      <c r="J14" s="38" t="s">
        <v>499</v>
      </c>
      <c r="K14" s="84">
        <v>40019</v>
      </c>
      <c r="L14" s="84" t="s">
        <v>252</v>
      </c>
      <c r="M14" s="38" t="s">
        <v>253</v>
      </c>
      <c r="N14" s="84">
        <v>61437</v>
      </c>
      <c r="O14" s="84">
        <v>549356</v>
      </c>
      <c r="P14" s="84">
        <v>89563</v>
      </c>
      <c r="Q14" s="38" t="s">
        <v>500</v>
      </c>
      <c r="R14" s="38" t="s">
        <v>630</v>
      </c>
      <c r="S14" s="84" t="s">
        <v>1241</v>
      </c>
      <c r="T14" s="84" t="s">
        <v>1241</v>
      </c>
      <c r="U14" s="84" t="s">
        <v>309</v>
      </c>
      <c r="V14" s="84" t="s">
        <v>258</v>
      </c>
      <c r="W14" s="84">
        <v>0</v>
      </c>
      <c r="X14" s="38" t="s">
        <v>259</v>
      </c>
      <c r="Y14" s="84">
        <v>354709882</v>
      </c>
      <c r="Z14" s="38" t="s">
        <v>1242</v>
      </c>
      <c r="AA14" s="131">
        <v>45308</v>
      </c>
      <c r="AB14" s="130">
        <v>63000</v>
      </c>
      <c r="AC14" s="131" t="s">
        <v>261</v>
      </c>
      <c r="AD14" s="84">
        <v>24</v>
      </c>
      <c r="AE14" s="84">
        <v>3</v>
      </c>
      <c r="AF14" s="84" t="s">
        <v>581</v>
      </c>
      <c r="AG14" s="131">
        <v>44286</v>
      </c>
      <c r="AH14" s="84" t="s">
        <v>552</v>
      </c>
      <c r="AI14" s="131">
        <v>45358</v>
      </c>
      <c r="AJ14" s="130">
        <v>3360</v>
      </c>
      <c r="AK14" s="130">
        <v>3360</v>
      </c>
      <c r="AL14" s="131">
        <v>45853</v>
      </c>
      <c r="AM14" s="130">
        <v>40234.22</v>
      </c>
      <c r="AN14" s="112">
        <v>16885.78</v>
      </c>
      <c r="AO14" s="112">
        <v>57120</v>
      </c>
      <c r="AP14" s="112">
        <v>22765.78</v>
      </c>
      <c r="AQ14" s="112">
        <v>2056.2199999999998</v>
      </c>
      <c r="AR14" s="112">
        <v>24822</v>
      </c>
      <c r="AS14" s="112">
        <v>2814.24</v>
      </c>
      <c r="AT14" s="112">
        <v>545.76</v>
      </c>
      <c r="AU14" s="112">
        <v>3360</v>
      </c>
      <c r="AV14" s="84">
        <v>18</v>
      </c>
      <c r="AW14" s="84">
        <v>13</v>
      </c>
      <c r="AX14" s="84" t="s">
        <v>873</v>
      </c>
      <c r="AY14" s="131"/>
      <c r="AZ14" s="84"/>
      <c r="BA14" s="84"/>
      <c r="BB14" s="84" t="s">
        <v>265</v>
      </c>
      <c r="BC14" s="84"/>
      <c r="BD14" s="131"/>
      <c r="BE14" s="84">
        <v>0</v>
      </c>
      <c r="BF14" s="38" t="s">
        <v>1241</v>
      </c>
      <c r="BG14" s="84"/>
      <c r="BH14" s="114" t="s">
        <v>1627</v>
      </c>
      <c r="BI14" s="38" t="s">
        <v>110</v>
      </c>
      <c r="BJ14" s="85">
        <v>45889</v>
      </c>
      <c r="BK14" s="84"/>
      <c r="BL14" s="38" t="s">
        <v>115</v>
      </c>
      <c r="BM14" s="38" t="s">
        <v>130</v>
      </c>
      <c r="BN14" s="116" t="s">
        <v>200</v>
      </c>
      <c r="BO14" s="84" t="s">
        <v>243</v>
      </c>
      <c r="BP14" s="84"/>
      <c r="BQ14" s="117"/>
      <c r="BR14" s="132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39936</v>
      </c>
      <c r="J15" s="38" t="s">
        <v>275</v>
      </c>
      <c r="K15" s="84">
        <v>39936</v>
      </c>
      <c r="L15" s="84" t="s">
        <v>252</v>
      </c>
      <c r="M15" s="38" t="s">
        <v>253</v>
      </c>
      <c r="N15" s="84">
        <v>61307</v>
      </c>
      <c r="O15" s="84">
        <v>652667</v>
      </c>
      <c r="P15" s="84">
        <v>89395</v>
      </c>
      <c r="Q15" s="38">
        <v>1131640</v>
      </c>
      <c r="R15" s="38" t="s">
        <v>630</v>
      </c>
      <c r="S15" s="84" t="s">
        <v>1134</v>
      </c>
      <c r="T15" s="84" t="s">
        <v>1134</v>
      </c>
      <c r="U15" s="84" t="s">
        <v>309</v>
      </c>
      <c r="V15" s="84" t="s">
        <v>258</v>
      </c>
      <c r="W15" s="84">
        <v>0</v>
      </c>
      <c r="X15" s="38" t="s">
        <v>259</v>
      </c>
      <c r="Y15" s="84">
        <v>354173575</v>
      </c>
      <c r="Z15" s="38" t="s">
        <v>1135</v>
      </c>
      <c r="AA15" s="131">
        <v>45278</v>
      </c>
      <c r="AB15" s="130">
        <v>52000</v>
      </c>
      <c r="AC15" s="131" t="s">
        <v>261</v>
      </c>
      <c r="AD15" s="84">
        <v>24</v>
      </c>
      <c r="AE15" s="84">
        <v>2</v>
      </c>
      <c r="AF15" s="84" t="s">
        <v>652</v>
      </c>
      <c r="AG15" s="131">
        <v>44830</v>
      </c>
      <c r="AH15" s="84" t="s">
        <v>552</v>
      </c>
      <c r="AI15" s="131">
        <v>45323</v>
      </c>
      <c r="AJ15" s="130">
        <v>2780</v>
      </c>
      <c r="AK15" s="130">
        <v>2780</v>
      </c>
      <c r="AL15" s="131">
        <v>45864</v>
      </c>
      <c r="AM15" s="130">
        <v>35757.03</v>
      </c>
      <c r="AN15" s="112">
        <v>14282.97</v>
      </c>
      <c r="AO15" s="112">
        <v>50040</v>
      </c>
      <c r="AP15" s="112">
        <v>16242.97</v>
      </c>
      <c r="AQ15" s="112">
        <v>1270.03</v>
      </c>
      <c r="AR15" s="112">
        <v>17513</v>
      </c>
      <c r="AS15" s="112">
        <v>2390.61</v>
      </c>
      <c r="AT15" s="112">
        <v>389.39</v>
      </c>
      <c r="AU15" s="112">
        <v>2780</v>
      </c>
      <c r="AV15" s="84">
        <v>19</v>
      </c>
      <c r="AW15" s="84">
        <v>13</v>
      </c>
      <c r="AX15" s="84" t="s">
        <v>873</v>
      </c>
      <c r="AY15" s="131"/>
      <c r="AZ15" s="84"/>
      <c r="BA15" s="84"/>
      <c r="BB15" s="84" t="s">
        <v>265</v>
      </c>
      <c r="BC15" s="84"/>
      <c r="BD15" s="131"/>
      <c r="BE15" s="84">
        <v>0</v>
      </c>
      <c r="BF15" s="38" t="s">
        <v>1134</v>
      </c>
      <c r="BG15" s="84"/>
      <c r="BH15" s="114" t="s">
        <v>1627</v>
      </c>
      <c r="BI15" s="38" t="s">
        <v>110</v>
      </c>
      <c r="BJ15" s="85">
        <v>45889</v>
      </c>
      <c r="BK15" s="84"/>
      <c r="BL15" s="38" t="s">
        <v>114</v>
      </c>
      <c r="BM15" s="38" t="s">
        <v>119</v>
      </c>
      <c r="BN15" s="116" t="s">
        <v>200</v>
      </c>
      <c r="BO15" s="84" t="s">
        <v>242</v>
      </c>
      <c r="BP15" s="84"/>
      <c r="BQ15" s="117"/>
      <c r="BR15" s="132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39936</v>
      </c>
      <c r="J16" s="38" t="s">
        <v>275</v>
      </c>
      <c r="K16" s="84">
        <v>39936</v>
      </c>
      <c r="L16" s="84" t="s">
        <v>252</v>
      </c>
      <c r="M16" s="38" t="s">
        <v>253</v>
      </c>
      <c r="N16" s="84">
        <v>61474</v>
      </c>
      <c r="O16" s="84">
        <v>568202</v>
      </c>
      <c r="P16" s="84">
        <v>89609</v>
      </c>
      <c r="Q16" s="38" t="s">
        <v>555</v>
      </c>
      <c r="R16" s="38" t="s">
        <v>630</v>
      </c>
      <c r="S16" s="84" t="s">
        <v>1055</v>
      </c>
      <c r="T16" s="84" t="s">
        <v>1055</v>
      </c>
      <c r="U16" s="84" t="s">
        <v>702</v>
      </c>
      <c r="V16" s="84" t="s">
        <v>258</v>
      </c>
      <c r="W16" s="84">
        <v>541</v>
      </c>
      <c r="X16" s="38" t="s">
        <v>723</v>
      </c>
      <c r="Y16" s="84">
        <v>353632950</v>
      </c>
      <c r="Z16" s="38" t="s">
        <v>1056</v>
      </c>
      <c r="AA16" s="131">
        <v>45245</v>
      </c>
      <c r="AB16" s="130">
        <v>42000</v>
      </c>
      <c r="AC16" s="131" t="s">
        <v>261</v>
      </c>
      <c r="AD16" s="84">
        <v>24</v>
      </c>
      <c r="AE16" s="84">
        <v>1</v>
      </c>
      <c r="AF16" s="84" t="s">
        <v>838</v>
      </c>
      <c r="AG16" s="131">
        <v>45245</v>
      </c>
      <c r="AH16" s="84" t="s">
        <v>716</v>
      </c>
      <c r="AI16" s="131">
        <v>45267</v>
      </c>
      <c r="AJ16" s="130">
        <v>2240</v>
      </c>
      <c r="AK16" s="130">
        <v>2240</v>
      </c>
      <c r="AL16" s="131">
        <v>45842</v>
      </c>
      <c r="AM16" s="130">
        <v>33907.910000000003</v>
      </c>
      <c r="AN16" s="112">
        <v>10892.09</v>
      </c>
      <c r="AO16" s="112">
        <v>44800</v>
      </c>
      <c r="AP16" s="112">
        <v>8092.09</v>
      </c>
      <c r="AQ16" s="112">
        <v>427.91</v>
      </c>
      <c r="AR16" s="112">
        <v>8520</v>
      </c>
      <c r="AS16" s="112">
        <v>2046.01</v>
      </c>
      <c r="AT16" s="112">
        <v>193.99</v>
      </c>
      <c r="AU16" s="112">
        <v>2240</v>
      </c>
      <c r="AV16" s="84">
        <v>21</v>
      </c>
      <c r="AW16" s="84">
        <v>13</v>
      </c>
      <c r="AX16" s="84" t="s">
        <v>873</v>
      </c>
      <c r="AY16" s="131"/>
      <c r="AZ16" s="84"/>
      <c r="BA16" s="84"/>
      <c r="BB16" s="84" t="s">
        <v>265</v>
      </c>
      <c r="BC16" s="84"/>
      <c r="BD16" s="131"/>
      <c r="BE16" s="84">
        <v>0</v>
      </c>
      <c r="BF16" s="38" t="s">
        <v>1055</v>
      </c>
      <c r="BG16" s="84"/>
      <c r="BH16" s="114" t="s">
        <v>1627</v>
      </c>
      <c r="BI16" s="38" t="s">
        <v>110</v>
      </c>
      <c r="BJ16" s="85">
        <v>45889</v>
      </c>
      <c r="BK16" s="84"/>
      <c r="BL16" s="38" t="s">
        <v>115</v>
      </c>
      <c r="BM16" s="38" t="s">
        <v>130</v>
      </c>
      <c r="BN16" s="116" t="s">
        <v>200</v>
      </c>
      <c r="BO16" s="84" t="s">
        <v>243</v>
      </c>
      <c r="BP16" s="84"/>
      <c r="BQ16" s="117"/>
      <c r="BR16" s="132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39936</v>
      </c>
      <c r="J17" s="38" t="s">
        <v>275</v>
      </c>
      <c r="K17" s="84">
        <v>39936</v>
      </c>
      <c r="L17" s="84" t="s">
        <v>252</v>
      </c>
      <c r="M17" s="38" t="s">
        <v>253</v>
      </c>
      <c r="N17" s="84">
        <v>61164</v>
      </c>
      <c r="O17" s="84">
        <v>555085</v>
      </c>
      <c r="P17" s="84">
        <v>89217</v>
      </c>
      <c r="Q17" s="38" t="s">
        <v>281</v>
      </c>
      <c r="R17" s="38" t="s">
        <v>630</v>
      </c>
      <c r="S17" s="84" t="s">
        <v>1018</v>
      </c>
      <c r="T17" s="84" t="s">
        <v>1018</v>
      </c>
      <c r="U17" s="84" t="s">
        <v>702</v>
      </c>
      <c r="V17" s="84" t="s">
        <v>258</v>
      </c>
      <c r="W17" s="84">
        <v>541</v>
      </c>
      <c r="X17" s="38" t="s">
        <v>723</v>
      </c>
      <c r="Y17" s="84">
        <v>353484411</v>
      </c>
      <c r="Z17" s="38" t="s">
        <v>1019</v>
      </c>
      <c r="AA17" s="131">
        <v>45232</v>
      </c>
      <c r="AB17" s="130">
        <v>42000</v>
      </c>
      <c r="AC17" s="131" t="s">
        <v>261</v>
      </c>
      <c r="AD17" s="84">
        <v>24</v>
      </c>
      <c r="AE17" s="84">
        <v>1</v>
      </c>
      <c r="AF17" s="84" t="s">
        <v>838</v>
      </c>
      <c r="AG17" s="131">
        <v>45232</v>
      </c>
      <c r="AH17" s="84" t="s">
        <v>716</v>
      </c>
      <c r="AI17" s="131">
        <v>45267</v>
      </c>
      <c r="AJ17" s="130">
        <v>2240</v>
      </c>
      <c r="AK17" s="130">
        <v>2240</v>
      </c>
      <c r="AL17" s="131">
        <v>45856</v>
      </c>
      <c r="AM17" s="130">
        <v>33356.06</v>
      </c>
      <c r="AN17" s="112">
        <v>11443.94</v>
      </c>
      <c r="AO17" s="112">
        <v>44800</v>
      </c>
      <c r="AP17" s="112">
        <v>8643.94</v>
      </c>
      <c r="AQ17" s="112">
        <v>477.06</v>
      </c>
      <c r="AR17" s="112">
        <v>9121</v>
      </c>
      <c r="AS17" s="112">
        <v>2032.78</v>
      </c>
      <c r="AT17" s="112">
        <v>207.22</v>
      </c>
      <c r="AU17" s="112">
        <v>2240</v>
      </c>
      <c r="AV17" s="84">
        <v>21</v>
      </c>
      <c r="AW17" s="84">
        <v>13</v>
      </c>
      <c r="AX17" s="84" t="s">
        <v>873</v>
      </c>
      <c r="AY17" s="131"/>
      <c r="AZ17" s="84"/>
      <c r="BA17" s="84"/>
      <c r="BB17" s="84" t="s">
        <v>265</v>
      </c>
      <c r="BC17" s="84"/>
      <c r="BD17" s="131"/>
      <c r="BE17" s="84">
        <v>0</v>
      </c>
      <c r="BF17" s="38" t="s">
        <v>1018</v>
      </c>
      <c r="BG17" s="84"/>
      <c r="BH17" s="114" t="s">
        <v>1627</v>
      </c>
      <c r="BI17" s="38" t="s">
        <v>110</v>
      </c>
      <c r="BJ17" s="85">
        <v>45889</v>
      </c>
      <c r="BK17" s="84"/>
      <c r="BL17" s="38" t="s">
        <v>115</v>
      </c>
      <c r="BM17" s="38" t="s">
        <v>130</v>
      </c>
      <c r="BN17" s="116" t="s">
        <v>200</v>
      </c>
      <c r="BO17" s="84" t="s">
        <v>243</v>
      </c>
      <c r="BP17" s="84"/>
      <c r="BQ17" s="117"/>
      <c r="BR17" s="132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39936</v>
      </c>
      <c r="J18" s="38" t="s">
        <v>275</v>
      </c>
      <c r="K18" s="84">
        <v>39936</v>
      </c>
      <c r="L18" s="84" t="s">
        <v>252</v>
      </c>
      <c r="M18" s="38" t="s">
        <v>253</v>
      </c>
      <c r="N18" s="84">
        <v>61307</v>
      </c>
      <c r="O18" s="84">
        <v>652667</v>
      </c>
      <c r="P18" s="84">
        <v>382051</v>
      </c>
      <c r="Q18" s="38" t="s">
        <v>376</v>
      </c>
      <c r="R18" s="38" t="s">
        <v>630</v>
      </c>
      <c r="S18" s="84" t="s">
        <v>933</v>
      </c>
      <c r="T18" s="84" t="s">
        <v>933</v>
      </c>
      <c r="U18" s="84" t="s">
        <v>702</v>
      </c>
      <c r="V18" s="84" t="s">
        <v>258</v>
      </c>
      <c r="W18" s="84">
        <v>541</v>
      </c>
      <c r="X18" s="38" t="s">
        <v>723</v>
      </c>
      <c r="Y18" s="84">
        <v>352847142</v>
      </c>
      <c r="Z18" s="38" t="s">
        <v>934</v>
      </c>
      <c r="AA18" s="131">
        <v>45175</v>
      </c>
      <c r="AB18" s="130">
        <v>42000</v>
      </c>
      <c r="AC18" s="131" t="s">
        <v>261</v>
      </c>
      <c r="AD18" s="84">
        <v>24</v>
      </c>
      <c r="AE18" s="84">
        <v>1</v>
      </c>
      <c r="AF18" s="84" t="s">
        <v>838</v>
      </c>
      <c r="AG18" s="131">
        <v>45175</v>
      </c>
      <c r="AH18" s="84" t="s">
        <v>716</v>
      </c>
      <c r="AI18" s="131">
        <v>45204</v>
      </c>
      <c r="AJ18" s="130">
        <v>2240</v>
      </c>
      <c r="AK18" s="130">
        <v>2240</v>
      </c>
      <c r="AL18" s="131">
        <v>45868</v>
      </c>
      <c r="AM18" s="130">
        <v>34263.08</v>
      </c>
      <c r="AN18" s="112">
        <v>12776.92</v>
      </c>
      <c r="AO18" s="112">
        <v>47040</v>
      </c>
      <c r="AP18" s="112">
        <v>7736.92</v>
      </c>
      <c r="AQ18" s="112">
        <v>362.56</v>
      </c>
      <c r="AR18" s="112">
        <v>8099.48</v>
      </c>
      <c r="AS18" s="112">
        <v>2054.5300000000002</v>
      </c>
      <c r="AT18" s="112">
        <v>185.47</v>
      </c>
      <c r="AU18" s="112">
        <v>2240</v>
      </c>
      <c r="AV18" s="84">
        <v>22</v>
      </c>
      <c r="AW18" s="84">
        <v>13</v>
      </c>
      <c r="AX18" s="84" t="s">
        <v>873</v>
      </c>
      <c r="AY18" s="131"/>
      <c r="AZ18" s="84"/>
      <c r="BA18" s="84"/>
      <c r="BB18" s="84" t="s">
        <v>265</v>
      </c>
      <c r="BC18" s="84"/>
      <c r="BD18" s="131"/>
      <c r="BE18" s="84">
        <v>0</v>
      </c>
      <c r="BF18" s="38" t="s">
        <v>933</v>
      </c>
      <c r="BG18" s="84"/>
      <c r="BH18" s="114" t="s">
        <v>1627</v>
      </c>
      <c r="BI18" s="38" t="s">
        <v>110</v>
      </c>
      <c r="BJ18" s="85">
        <v>45889</v>
      </c>
      <c r="BK18" s="84"/>
      <c r="BL18" s="38" t="s">
        <v>114</v>
      </c>
      <c r="BM18" s="38" t="s">
        <v>119</v>
      </c>
      <c r="BN18" s="116" t="s">
        <v>199</v>
      </c>
      <c r="BO18" s="84" t="s">
        <v>242</v>
      </c>
      <c r="BP18" s="84"/>
      <c r="BQ18" s="117"/>
      <c r="BR18" s="132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39936</v>
      </c>
      <c r="J19" s="38" t="s">
        <v>275</v>
      </c>
      <c r="K19" s="84">
        <v>39936</v>
      </c>
      <c r="L19" s="84" t="s">
        <v>252</v>
      </c>
      <c r="M19" s="38" t="s">
        <v>253</v>
      </c>
      <c r="N19" s="84">
        <v>61163</v>
      </c>
      <c r="O19" s="84">
        <v>568202</v>
      </c>
      <c r="P19" s="84">
        <v>89216</v>
      </c>
      <c r="Q19" s="38">
        <v>1033821</v>
      </c>
      <c r="R19" s="38" t="s">
        <v>630</v>
      </c>
      <c r="S19" s="84" t="s">
        <v>1590</v>
      </c>
      <c r="T19" s="84" t="s">
        <v>1590</v>
      </c>
      <c r="U19" s="84" t="s">
        <v>702</v>
      </c>
      <c r="V19" s="84" t="s">
        <v>258</v>
      </c>
      <c r="W19" s="84">
        <v>0</v>
      </c>
      <c r="X19" s="38" t="s">
        <v>259</v>
      </c>
      <c r="Y19" s="84">
        <v>358831054</v>
      </c>
      <c r="Z19" s="38" t="s">
        <v>1591</v>
      </c>
      <c r="AA19" s="131">
        <v>45618</v>
      </c>
      <c r="AB19" s="130">
        <v>35000</v>
      </c>
      <c r="AC19" s="131" t="s">
        <v>289</v>
      </c>
      <c r="AD19" s="84">
        <v>24</v>
      </c>
      <c r="AE19" s="84">
        <v>2</v>
      </c>
      <c r="AF19" s="84" t="s">
        <v>652</v>
      </c>
      <c r="AG19" s="131">
        <v>44942</v>
      </c>
      <c r="AH19" s="84" t="s">
        <v>716</v>
      </c>
      <c r="AI19" s="131">
        <v>45658</v>
      </c>
      <c r="AJ19" s="130">
        <v>1860</v>
      </c>
      <c r="AK19" s="130">
        <v>1860</v>
      </c>
      <c r="AL19" s="131">
        <v>45855</v>
      </c>
      <c r="AM19" s="130">
        <v>8213.23</v>
      </c>
      <c r="AN19" s="112">
        <v>4806.7700000000004</v>
      </c>
      <c r="AO19" s="112">
        <v>13020</v>
      </c>
      <c r="AP19" s="112">
        <v>26786.77</v>
      </c>
      <c r="AQ19" s="112">
        <v>5381.23</v>
      </c>
      <c r="AR19" s="112">
        <v>32168</v>
      </c>
      <c r="AS19" s="112">
        <v>1224.27</v>
      </c>
      <c r="AT19" s="112">
        <v>635.73</v>
      </c>
      <c r="AU19" s="112">
        <v>1860</v>
      </c>
      <c r="AV19" s="84">
        <v>8</v>
      </c>
      <c r="AW19" s="84">
        <v>14</v>
      </c>
      <c r="AX19" s="84" t="s">
        <v>873</v>
      </c>
      <c r="AY19" s="131"/>
      <c r="AZ19" s="84"/>
      <c r="BA19" s="84"/>
      <c r="BB19" s="84" t="s">
        <v>265</v>
      </c>
      <c r="BC19" s="84"/>
      <c r="BD19" s="131"/>
      <c r="BE19" s="84">
        <v>0</v>
      </c>
      <c r="BF19" s="38" t="s">
        <v>1590</v>
      </c>
      <c r="BG19" s="84"/>
      <c r="BH19" s="114" t="s">
        <v>1627</v>
      </c>
      <c r="BI19" s="38" t="s">
        <v>110</v>
      </c>
      <c r="BJ19" s="85">
        <v>45889</v>
      </c>
      <c r="BK19" s="84"/>
      <c r="BL19" s="38" t="s">
        <v>115</v>
      </c>
      <c r="BM19" s="38" t="s">
        <v>130</v>
      </c>
      <c r="BN19" s="116" t="s">
        <v>200</v>
      </c>
      <c r="BO19" s="84" t="s">
        <v>243</v>
      </c>
      <c r="BP19" s="84"/>
      <c r="BQ19" s="117"/>
      <c r="BR19" s="132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40007</v>
      </c>
      <c r="J20" s="38" t="s">
        <v>402</v>
      </c>
      <c r="K20" s="84">
        <v>40007</v>
      </c>
      <c r="L20" s="84" t="s">
        <v>252</v>
      </c>
      <c r="M20" s="38" t="s">
        <v>253</v>
      </c>
      <c r="N20" s="84">
        <v>303372</v>
      </c>
      <c r="O20" s="84">
        <v>223</v>
      </c>
      <c r="P20" s="84">
        <v>411335</v>
      </c>
      <c r="Q20" s="38" t="s">
        <v>820</v>
      </c>
      <c r="R20" s="38" t="s">
        <v>630</v>
      </c>
      <c r="S20" s="84" t="s">
        <v>1580</v>
      </c>
      <c r="T20" s="84" t="s">
        <v>1580</v>
      </c>
      <c r="U20" s="84" t="s">
        <v>702</v>
      </c>
      <c r="V20" s="84" t="s">
        <v>258</v>
      </c>
      <c r="W20" s="84">
        <v>0</v>
      </c>
      <c r="X20" s="38" t="s">
        <v>1105</v>
      </c>
      <c r="Y20" s="84">
        <v>358509590</v>
      </c>
      <c r="Z20" s="38" t="s">
        <v>1581</v>
      </c>
      <c r="AA20" s="131">
        <v>45615</v>
      </c>
      <c r="AB20" s="130">
        <v>64000</v>
      </c>
      <c r="AC20" s="131" t="s">
        <v>289</v>
      </c>
      <c r="AD20" s="84">
        <v>24</v>
      </c>
      <c r="AE20" s="84">
        <v>2</v>
      </c>
      <c r="AF20" s="84" t="s">
        <v>838</v>
      </c>
      <c r="AG20" s="131">
        <v>45294</v>
      </c>
      <c r="AH20" s="84" t="s">
        <v>716</v>
      </c>
      <c r="AI20" s="131">
        <v>45658</v>
      </c>
      <c r="AJ20" s="130">
        <v>3410</v>
      </c>
      <c r="AK20" s="130">
        <v>3410</v>
      </c>
      <c r="AL20" s="131">
        <v>45855</v>
      </c>
      <c r="AM20" s="130">
        <v>14937.26</v>
      </c>
      <c r="AN20" s="112">
        <v>8932.74</v>
      </c>
      <c r="AO20" s="112">
        <v>23870</v>
      </c>
      <c r="AP20" s="112">
        <v>49062.74</v>
      </c>
      <c r="AQ20" s="112">
        <v>9846.26</v>
      </c>
      <c r="AR20" s="112">
        <v>58909</v>
      </c>
      <c r="AS20" s="112">
        <v>2245.6</v>
      </c>
      <c r="AT20" s="112">
        <v>1164.4000000000001</v>
      </c>
      <c r="AU20" s="112">
        <v>3410</v>
      </c>
      <c r="AV20" s="84">
        <v>8</v>
      </c>
      <c r="AW20" s="84">
        <v>14</v>
      </c>
      <c r="AX20" s="84" t="s">
        <v>873</v>
      </c>
      <c r="AY20" s="131"/>
      <c r="AZ20" s="84"/>
      <c r="BA20" s="84"/>
      <c r="BB20" s="84" t="s">
        <v>265</v>
      </c>
      <c r="BC20" s="84"/>
      <c r="BD20" s="131"/>
      <c r="BE20" s="84">
        <v>0</v>
      </c>
      <c r="BF20" s="38" t="s">
        <v>1580</v>
      </c>
      <c r="BG20" s="84"/>
      <c r="BH20" s="114" t="s">
        <v>1627</v>
      </c>
      <c r="BI20" s="38" t="s">
        <v>110</v>
      </c>
      <c r="BJ20" s="85">
        <v>45889</v>
      </c>
      <c r="BK20" s="84"/>
      <c r="BL20" s="38" t="s">
        <v>115</v>
      </c>
      <c r="BM20" s="38" t="s">
        <v>130</v>
      </c>
      <c r="BN20" s="116" t="s">
        <v>200</v>
      </c>
      <c r="BO20" s="84" t="s">
        <v>243</v>
      </c>
      <c r="BP20" s="84"/>
      <c r="BQ20" s="117"/>
      <c r="BR20" s="132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40085</v>
      </c>
      <c r="J21" s="38" t="s">
        <v>367</v>
      </c>
      <c r="K21" s="84">
        <v>40085</v>
      </c>
      <c r="L21" s="84" t="s">
        <v>252</v>
      </c>
      <c r="M21" s="38" t="s">
        <v>253</v>
      </c>
      <c r="N21" s="84">
        <v>401526</v>
      </c>
      <c r="O21" s="84" t="s">
        <v>368</v>
      </c>
      <c r="P21" s="84">
        <v>601695</v>
      </c>
      <c r="Q21" s="38" t="s">
        <v>369</v>
      </c>
      <c r="R21" s="38" t="s">
        <v>839</v>
      </c>
      <c r="S21" s="84" t="s">
        <v>1046</v>
      </c>
      <c r="T21" s="84" t="s">
        <v>1046</v>
      </c>
      <c r="U21" s="84" t="s">
        <v>702</v>
      </c>
      <c r="V21" s="84" t="s">
        <v>258</v>
      </c>
      <c r="W21" s="84">
        <v>0</v>
      </c>
      <c r="X21" s="38" t="s">
        <v>723</v>
      </c>
      <c r="Y21" s="84">
        <v>358066365</v>
      </c>
      <c r="Z21" s="38" t="s">
        <v>1047</v>
      </c>
      <c r="AA21" s="131">
        <v>45536</v>
      </c>
      <c r="AB21" s="130">
        <v>30000</v>
      </c>
      <c r="AC21" s="131" t="s">
        <v>289</v>
      </c>
      <c r="AD21" s="84">
        <v>18</v>
      </c>
      <c r="AE21" s="84" t="s">
        <v>1492</v>
      </c>
      <c r="AF21" s="84" t="s">
        <v>838</v>
      </c>
      <c r="AG21" s="131">
        <v>45240</v>
      </c>
      <c r="AH21" s="84" t="s">
        <v>716</v>
      </c>
      <c r="AI21" s="131">
        <v>45567</v>
      </c>
      <c r="AJ21" s="130">
        <v>2010</v>
      </c>
      <c r="AK21" s="130">
        <v>2010</v>
      </c>
      <c r="AL21" s="131">
        <v>45840</v>
      </c>
      <c r="AM21" s="130">
        <v>15245.5</v>
      </c>
      <c r="AN21" s="112">
        <v>4854.5</v>
      </c>
      <c r="AO21" s="112">
        <v>20100</v>
      </c>
      <c r="AP21" s="112">
        <v>14754.5</v>
      </c>
      <c r="AQ21" s="112">
        <v>1443.5</v>
      </c>
      <c r="AR21" s="112">
        <v>16198</v>
      </c>
      <c r="AS21" s="112">
        <v>1659.83</v>
      </c>
      <c r="AT21" s="112">
        <v>350.17</v>
      </c>
      <c r="AU21" s="112">
        <v>2010</v>
      </c>
      <c r="AV21" s="84">
        <v>11</v>
      </c>
      <c r="AW21" s="84">
        <v>14</v>
      </c>
      <c r="AX21" s="84" t="s">
        <v>873</v>
      </c>
      <c r="AY21" s="131"/>
      <c r="AZ21" s="84"/>
      <c r="BA21" s="84"/>
      <c r="BB21" s="84" t="s">
        <v>265</v>
      </c>
      <c r="BC21" s="84"/>
      <c r="BD21" s="131"/>
      <c r="BE21" s="84">
        <v>0</v>
      </c>
      <c r="BF21" s="38" t="s">
        <v>1046</v>
      </c>
      <c r="BG21" s="84"/>
      <c r="BH21" s="114" t="s">
        <v>1627</v>
      </c>
      <c r="BI21" s="38" t="s">
        <v>110</v>
      </c>
      <c r="BJ21" s="85">
        <v>45889</v>
      </c>
      <c r="BK21" s="84"/>
      <c r="BL21" s="38" t="s">
        <v>115</v>
      </c>
      <c r="BM21" s="38" t="s">
        <v>130</v>
      </c>
      <c r="BN21" s="116" t="s">
        <v>200</v>
      </c>
      <c r="BO21" s="84" t="s">
        <v>243</v>
      </c>
      <c r="BP21" s="84"/>
      <c r="BQ21" s="117"/>
      <c r="BR21" s="132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40048</v>
      </c>
      <c r="J22" s="38" t="s">
        <v>422</v>
      </c>
      <c r="K22" s="84">
        <v>40048</v>
      </c>
      <c r="L22" s="84" t="s">
        <v>252</v>
      </c>
      <c r="M22" s="38" t="s">
        <v>253</v>
      </c>
      <c r="N22" s="84">
        <v>61333</v>
      </c>
      <c r="O22" s="84">
        <v>472325</v>
      </c>
      <c r="P22" s="84">
        <v>89576</v>
      </c>
      <c r="Q22" s="38">
        <v>927861</v>
      </c>
      <c r="R22" s="38" t="s">
        <v>630</v>
      </c>
      <c r="S22" s="84" t="s">
        <v>1359</v>
      </c>
      <c r="T22" s="84" t="s">
        <v>1359</v>
      </c>
      <c r="U22" s="84" t="s">
        <v>702</v>
      </c>
      <c r="V22" s="84" t="s">
        <v>258</v>
      </c>
      <c r="W22" s="84">
        <v>0</v>
      </c>
      <c r="X22" s="38" t="s">
        <v>1105</v>
      </c>
      <c r="Y22" s="84">
        <v>355565256</v>
      </c>
      <c r="Z22" s="38" t="s">
        <v>1360</v>
      </c>
      <c r="AA22" s="131">
        <v>45352</v>
      </c>
      <c r="AB22" s="130">
        <v>42000</v>
      </c>
      <c r="AC22" s="131" t="s">
        <v>289</v>
      </c>
      <c r="AD22" s="84">
        <v>24</v>
      </c>
      <c r="AE22" s="84">
        <v>1</v>
      </c>
      <c r="AF22" s="84" t="s">
        <v>838</v>
      </c>
      <c r="AG22" s="131">
        <v>45352</v>
      </c>
      <c r="AH22" s="84" t="s">
        <v>716</v>
      </c>
      <c r="AI22" s="131">
        <v>45385</v>
      </c>
      <c r="AJ22" s="130">
        <v>2240</v>
      </c>
      <c r="AK22" s="130">
        <v>2240</v>
      </c>
      <c r="AL22" s="131">
        <v>45855</v>
      </c>
      <c r="AM22" s="130">
        <v>25490.68</v>
      </c>
      <c r="AN22" s="112">
        <v>10349.32</v>
      </c>
      <c r="AO22" s="112">
        <v>35840</v>
      </c>
      <c r="AP22" s="112">
        <v>16509.32</v>
      </c>
      <c r="AQ22" s="112">
        <v>1638.68</v>
      </c>
      <c r="AR22" s="112">
        <v>18148</v>
      </c>
      <c r="AS22" s="112">
        <v>1844.23</v>
      </c>
      <c r="AT22" s="112">
        <v>395.77</v>
      </c>
      <c r="AU22" s="112">
        <v>2240</v>
      </c>
      <c r="AV22" s="84">
        <v>17</v>
      </c>
      <c r="AW22" s="84">
        <v>14</v>
      </c>
      <c r="AX22" s="84" t="s">
        <v>873</v>
      </c>
      <c r="AY22" s="131"/>
      <c r="AZ22" s="84"/>
      <c r="BA22" s="84"/>
      <c r="BB22" s="84" t="s">
        <v>265</v>
      </c>
      <c r="BC22" s="84"/>
      <c r="BD22" s="131"/>
      <c r="BE22" s="84">
        <v>0</v>
      </c>
      <c r="BF22" s="38" t="s">
        <v>1359</v>
      </c>
      <c r="BG22" s="84"/>
      <c r="BH22" s="114" t="s">
        <v>1627</v>
      </c>
      <c r="BI22" s="38" t="s">
        <v>110</v>
      </c>
      <c r="BJ22" s="85">
        <v>45889</v>
      </c>
      <c r="BK22" s="84"/>
      <c r="BL22" s="38" t="s">
        <v>115</v>
      </c>
      <c r="BM22" s="38" t="s">
        <v>130</v>
      </c>
      <c r="BN22" s="116" t="s">
        <v>200</v>
      </c>
      <c r="BO22" s="84" t="s">
        <v>243</v>
      </c>
      <c r="BP22" s="84"/>
      <c r="BQ22" s="117"/>
      <c r="BR22" s="132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39992</v>
      </c>
      <c r="J23" s="38" t="s">
        <v>346</v>
      </c>
      <c r="K23" s="84">
        <v>39992</v>
      </c>
      <c r="L23" s="84" t="s">
        <v>252</v>
      </c>
      <c r="M23" s="38" t="s">
        <v>253</v>
      </c>
      <c r="N23" s="84">
        <v>61233</v>
      </c>
      <c r="O23" s="84">
        <v>471974</v>
      </c>
      <c r="P23" s="84">
        <v>89556</v>
      </c>
      <c r="Q23" s="38" t="s">
        <v>518</v>
      </c>
      <c r="R23" s="38" t="s">
        <v>630</v>
      </c>
      <c r="S23" s="84" t="s">
        <v>1412</v>
      </c>
      <c r="T23" s="84" t="s">
        <v>1412</v>
      </c>
      <c r="U23" s="84" t="s">
        <v>702</v>
      </c>
      <c r="V23" s="84" t="s">
        <v>258</v>
      </c>
      <c r="W23" s="84">
        <v>0</v>
      </c>
      <c r="X23" s="38" t="s">
        <v>259</v>
      </c>
      <c r="Y23" s="84">
        <v>355765053</v>
      </c>
      <c r="Z23" s="38" t="s">
        <v>1413</v>
      </c>
      <c r="AA23" s="131">
        <v>45354</v>
      </c>
      <c r="AB23" s="130">
        <v>80000</v>
      </c>
      <c r="AC23" s="131" t="s">
        <v>289</v>
      </c>
      <c r="AD23" s="84">
        <v>24</v>
      </c>
      <c r="AE23" s="84">
        <v>6</v>
      </c>
      <c r="AF23" s="84" t="s">
        <v>324</v>
      </c>
      <c r="AG23" s="131">
        <v>44268</v>
      </c>
      <c r="AH23" s="84" t="s">
        <v>325</v>
      </c>
      <c r="AI23" s="131">
        <v>45385</v>
      </c>
      <c r="AJ23" s="130">
        <v>4270</v>
      </c>
      <c r="AK23" s="130">
        <v>4270</v>
      </c>
      <c r="AL23" s="131">
        <v>45855</v>
      </c>
      <c r="AM23" s="130">
        <v>48765.33</v>
      </c>
      <c r="AN23" s="112">
        <v>19554.669999999998</v>
      </c>
      <c r="AO23" s="112">
        <v>68320</v>
      </c>
      <c r="AP23" s="112">
        <v>31234.67</v>
      </c>
      <c r="AQ23" s="112">
        <v>3081.33</v>
      </c>
      <c r="AR23" s="112">
        <v>34316</v>
      </c>
      <c r="AS23" s="112">
        <v>3521.22</v>
      </c>
      <c r="AT23" s="112">
        <v>748.78</v>
      </c>
      <c r="AU23" s="112">
        <v>4270</v>
      </c>
      <c r="AV23" s="84">
        <v>17</v>
      </c>
      <c r="AW23" s="84">
        <v>14</v>
      </c>
      <c r="AX23" s="84" t="s">
        <v>873</v>
      </c>
      <c r="AY23" s="131"/>
      <c r="AZ23" s="84"/>
      <c r="BA23" s="84"/>
      <c r="BB23" s="84" t="s">
        <v>265</v>
      </c>
      <c r="BC23" s="84"/>
      <c r="BD23" s="131"/>
      <c r="BE23" s="84">
        <v>0</v>
      </c>
      <c r="BF23" s="38" t="s">
        <v>1412</v>
      </c>
      <c r="BG23" s="84"/>
      <c r="BH23" s="114" t="s">
        <v>1627</v>
      </c>
      <c r="BI23" s="38" t="s">
        <v>110</v>
      </c>
      <c r="BJ23" s="85">
        <v>45889</v>
      </c>
      <c r="BK23" s="84"/>
      <c r="BL23" s="38" t="s">
        <v>115</v>
      </c>
      <c r="BM23" s="38" t="s">
        <v>130</v>
      </c>
      <c r="BN23" s="116" t="s">
        <v>200</v>
      </c>
      <c r="BO23" s="84" t="s">
        <v>243</v>
      </c>
      <c r="BP23" s="84"/>
      <c r="BQ23" s="117"/>
      <c r="BR23" s="132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39936</v>
      </c>
      <c r="J24" s="38" t="s">
        <v>275</v>
      </c>
      <c r="K24" s="84">
        <v>39936</v>
      </c>
      <c r="L24" s="84" t="s">
        <v>252</v>
      </c>
      <c r="M24" s="38" t="s">
        <v>253</v>
      </c>
      <c r="N24" s="84">
        <v>61163</v>
      </c>
      <c r="O24" s="84">
        <v>568202</v>
      </c>
      <c r="P24" s="84">
        <v>519862</v>
      </c>
      <c r="Q24" s="38" t="s">
        <v>844</v>
      </c>
      <c r="R24" s="38" t="s">
        <v>630</v>
      </c>
      <c r="S24" s="84" t="s">
        <v>1181</v>
      </c>
      <c r="T24" s="84" t="s">
        <v>1181</v>
      </c>
      <c r="U24" s="84" t="s">
        <v>702</v>
      </c>
      <c r="V24" s="84" t="s">
        <v>258</v>
      </c>
      <c r="W24" s="84">
        <v>541</v>
      </c>
      <c r="X24" s="38" t="s">
        <v>259</v>
      </c>
      <c r="Y24" s="84">
        <v>354396518</v>
      </c>
      <c r="Z24" s="38" t="s">
        <v>1182</v>
      </c>
      <c r="AA24" s="131">
        <v>45289</v>
      </c>
      <c r="AB24" s="130">
        <v>42000</v>
      </c>
      <c r="AC24" s="131" t="s">
        <v>289</v>
      </c>
      <c r="AD24" s="84">
        <v>24</v>
      </c>
      <c r="AE24" s="84">
        <v>1</v>
      </c>
      <c r="AF24" s="84" t="s">
        <v>838</v>
      </c>
      <c r="AG24" s="131">
        <v>45289</v>
      </c>
      <c r="AH24" s="84" t="s">
        <v>716</v>
      </c>
      <c r="AI24" s="131">
        <v>45329</v>
      </c>
      <c r="AJ24" s="130">
        <v>2240</v>
      </c>
      <c r="AK24" s="130">
        <v>2240</v>
      </c>
      <c r="AL24" s="131">
        <v>45840</v>
      </c>
      <c r="AM24" s="130">
        <v>29216.98</v>
      </c>
      <c r="AN24" s="112">
        <v>11103.02</v>
      </c>
      <c r="AO24" s="112">
        <v>40320</v>
      </c>
      <c r="AP24" s="112">
        <v>12783.02</v>
      </c>
      <c r="AQ24" s="112">
        <v>995.98</v>
      </c>
      <c r="AR24" s="112">
        <v>13779</v>
      </c>
      <c r="AS24" s="112">
        <v>1933.56</v>
      </c>
      <c r="AT24" s="112">
        <v>306.44</v>
      </c>
      <c r="AU24" s="112">
        <v>2240</v>
      </c>
      <c r="AV24" s="84">
        <v>19</v>
      </c>
      <c r="AW24" s="84">
        <v>14</v>
      </c>
      <c r="AX24" s="84" t="s">
        <v>873</v>
      </c>
      <c r="AY24" s="131"/>
      <c r="AZ24" s="84"/>
      <c r="BA24" s="84"/>
      <c r="BB24" s="84" t="s">
        <v>265</v>
      </c>
      <c r="BC24" s="84"/>
      <c r="BD24" s="131"/>
      <c r="BE24" s="84">
        <v>0</v>
      </c>
      <c r="BF24" s="38" t="s">
        <v>1181</v>
      </c>
      <c r="BG24" s="84"/>
      <c r="BH24" s="114" t="s">
        <v>1627</v>
      </c>
      <c r="BI24" s="38" t="s">
        <v>110</v>
      </c>
      <c r="BJ24" s="85">
        <v>45889</v>
      </c>
      <c r="BK24" s="84"/>
      <c r="BL24" s="38" t="s">
        <v>115</v>
      </c>
      <c r="BM24" s="38" t="s">
        <v>130</v>
      </c>
      <c r="BN24" s="116" t="s">
        <v>200</v>
      </c>
      <c r="BO24" s="84" t="s">
        <v>243</v>
      </c>
      <c r="BP24" s="84"/>
      <c r="BQ24" s="117"/>
      <c r="BR24" s="132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40048</v>
      </c>
      <c r="J25" s="38" t="s">
        <v>422</v>
      </c>
      <c r="K25" s="84">
        <v>40048</v>
      </c>
      <c r="L25" s="84" t="s">
        <v>252</v>
      </c>
      <c r="M25" s="38" t="s">
        <v>253</v>
      </c>
      <c r="N25" s="84">
        <v>61339</v>
      </c>
      <c r="O25" s="84">
        <v>518242</v>
      </c>
      <c r="P25" s="84">
        <v>89431</v>
      </c>
      <c r="Q25" s="38">
        <v>966285</v>
      </c>
      <c r="R25" s="38" t="s">
        <v>630</v>
      </c>
      <c r="S25" s="84" t="s">
        <v>1223</v>
      </c>
      <c r="T25" s="84" t="s">
        <v>1223</v>
      </c>
      <c r="U25" s="84" t="s">
        <v>702</v>
      </c>
      <c r="V25" s="84" t="s">
        <v>743</v>
      </c>
      <c r="W25" s="84">
        <v>0</v>
      </c>
      <c r="X25" s="38" t="s">
        <v>1105</v>
      </c>
      <c r="Y25" s="84">
        <v>354610157</v>
      </c>
      <c r="Z25" s="38" t="s">
        <v>1224</v>
      </c>
      <c r="AA25" s="131">
        <v>45302</v>
      </c>
      <c r="AB25" s="130">
        <v>42000</v>
      </c>
      <c r="AC25" s="131" t="s">
        <v>289</v>
      </c>
      <c r="AD25" s="84">
        <v>24</v>
      </c>
      <c r="AE25" s="84">
        <v>1</v>
      </c>
      <c r="AF25" s="84" t="s">
        <v>838</v>
      </c>
      <c r="AG25" s="131">
        <v>45302</v>
      </c>
      <c r="AH25" s="84" t="s">
        <v>716</v>
      </c>
      <c r="AI25" s="131">
        <v>45329</v>
      </c>
      <c r="AJ25" s="130">
        <v>2240</v>
      </c>
      <c r="AK25" s="130">
        <v>2240</v>
      </c>
      <c r="AL25" s="131">
        <v>45856</v>
      </c>
      <c r="AM25" s="130">
        <v>29745.77</v>
      </c>
      <c r="AN25" s="112">
        <v>10574.23</v>
      </c>
      <c r="AO25" s="112">
        <v>40320</v>
      </c>
      <c r="AP25" s="112">
        <v>12254.23</v>
      </c>
      <c r="AQ25" s="112">
        <v>923.77</v>
      </c>
      <c r="AR25" s="112">
        <v>13178</v>
      </c>
      <c r="AS25" s="112">
        <v>1946.23</v>
      </c>
      <c r="AT25" s="112">
        <v>293.77</v>
      </c>
      <c r="AU25" s="112">
        <v>2240</v>
      </c>
      <c r="AV25" s="84">
        <v>19</v>
      </c>
      <c r="AW25" s="84">
        <v>14</v>
      </c>
      <c r="AX25" s="84" t="s">
        <v>873</v>
      </c>
      <c r="AY25" s="131"/>
      <c r="AZ25" s="84"/>
      <c r="BA25" s="84"/>
      <c r="BB25" s="84" t="s">
        <v>265</v>
      </c>
      <c r="BC25" s="84"/>
      <c r="BD25" s="131"/>
      <c r="BE25" s="84">
        <v>0</v>
      </c>
      <c r="BF25" s="38" t="s">
        <v>1223</v>
      </c>
      <c r="BG25" s="84"/>
      <c r="BH25" s="114" t="s">
        <v>1627</v>
      </c>
      <c r="BI25" s="38" t="s">
        <v>110</v>
      </c>
      <c r="BJ25" s="85">
        <v>45889</v>
      </c>
      <c r="BK25" s="84"/>
      <c r="BL25" s="38" t="s">
        <v>115</v>
      </c>
      <c r="BM25" s="38" t="s">
        <v>130</v>
      </c>
      <c r="BN25" s="116" t="s">
        <v>200</v>
      </c>
      <c r="BO25" s="84" t="s">
        <v>243</v>
      </c>
      <c r="BP25" s="84"/>
      <c r="BQ25" s="117"/>
      <c r="BR25" s="132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40007</v>
      </c>
      <c r="J26" s="38" t="s">
        <v>402</v>
      </c>
      <c r="K26" s="84">
        <v>40007</v>
      </c>
      <c r="L26" s="84" t="s">
        <v>252</v>
      </c>
      <c r="M26" s="38" t="s">
        <v>253</v>
      </c>
      <c r="N26" s="84">
        <v>377580</v>
      </c>
      <c r="O26" s="84" t="s">
        <v>760</v>
      </c>
      <c r="P26" s="84">
        <v>596609</v>
      </c>
      <c r="Q26" s="38" t="s">
        <v>1123</v>
      </c>
      <c r="R26" s="38" t="s">
        <v>630</v>
      </c>
      <c r="S26" s="84" t="s">
        <v>1124</v>
      </c>
      <c r="T26" s="84" t="s">
        <v>1124</v>
      </c>
      <c r="U26" s="84" t="s">
        <v>309</v>
      </c>
      <c r="V26" s="84" t="s">
        <v>258</v>
      </c>
      <c r="W26" s="84">
        <v>541</v>
      </c>
      <c r="X26" s="38" t="s">
        <v>720</v>
      </c>
      <c r="Y26" s="84">
        <v>354105538</v>
      </c>
      <c r="Z26" s="38" t="s">
        <v>1125</v>
      </c>
      <c r="AA26" s="131">
        <v>45274</v>
      </c>
      <c r="AB26" s="130">
        <v>42000</v>
      </c>
      <c r="AC26" s="131" t="s">
        <v>289</v>
      </c>
      <c r="AD26" s="84">
        <v>24</v>
      </c>
      <c r="AE26" s="84">
        <v>1</v>
      </c>
      <c r="AF26" s="84" t="s">
        <v>838</v>
      </c>
      <c r="AG26" s="131">
        <v>45274</v>
      </c>
      <c r="AH26" s="84" t="s">
        <v>716</v>
      </c>
      <c r="AI26" s="131">
        <v>45294</v>
      </c>
      <c r="AJ26" s="130">
        <v>2240</v>
      </c>
      <c r="AK26" s="130">
        <v>2240</v>
      </c>
      <c r="AL26" s="131">
        <v>45845</v>
      </c>
      <c r="AM26" s="130">
        <v>31830.560000000001</v>
      </c>
      <c r="AN26" s="112">
        <v>10729.44</v>
      </c>
      <c r="AO26" s="112">
        <v>42560</v>
      </c>
      <c r="AP26" s="112">
        <v>10169.44</v>
      </c>
      <c r="AQ26" s="112">
        <v>647.55999999999995</v>
      </c>
      <c r="AR26" s="112">
        <v>10817</v>
      </c>
      <c r="AS26" s="112">
        <v>1996.21</v>
      </c>
      <c r="AT26" s="112">
        <v>243.79</v>
      </c>
      <c r="AU26" s="112">
        <v>2240</v>
      </c>
      <c r="AV26" s="84">
        <v>20</v>
      </c>
      <c r="AW26" s="84">
        <v>14</v>
      </c>
      <c r="AX26" s="84" t="s">
        <v>873</v>
      </c>
      <c r="AY26" s="131"/>
      <c r="AZ26" s="84"/>
      <c r="BA26" s="84"/>
      <c r="BB26" s="84" t="s">
        <v>265</v>
      </c>
      <c r="BC26" s="84"/>
      <c r="BD26" s="131"/>
      <c r="BE26" s="84">
        <v>0</v>
      </c>
      <c r="BF26" s="38" t="s">
        <v>1124</v>
      </c>
      <c r="BG26" s="84"/>
      <c r="BH26" s="114" t="s">
        <v>1627</v>
      </c>
      <c r="BI26" s="38" t="s">
        <v>110</v>
      </c>
      <c r="BJ26" s="85">
        <v>45889</v>
      </c>
      <c r="BK26" s="84"/>
      <c r="BL26" s="38" t="s">
        <v>115</v>
      </c>
      <c r="BM26" s="38" t="s">
        <v>130</v>
      </c>
      <c r="BN26" s="116" t="s">
        <v>200</v>
      </c>
      <c r="BO26" s="84" t="s">
        <v>243</v>
      </c>
      <c r="BP26" s="84"/>
      <c r="BQ26" s="117"/>
      <c r="BR26" s="132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40048</v>
      </c>
      <c r="J27" s="38" t="s">
        <v>422</v>
      </c>
      <c r="K27" s="84">
        <v>40048</v>
      </c>
      <c r="L27" s="84" t="s">
        <v>252</v>
      </c>
      <c r="M27" s="38" t="s">
        <v>253</v>
      </c>
      <c r="N27" s="84">
        <v>61389</v>
      </c>
      <c r="O27" s="84">
        <v>477449</v>
      </c>
      <c r="P27" s="84">
        <v>89493</v>
      </c>
      <c r="Q27" s="38" t="s">
        <v>847</v>
      </c>
      <c r="R27" s="38" t="s">
        <v>630</v>
      </c>
      <c r="S27" s="84" t="s">
        <v>871</v>
      </c>
      <c r="T27" s="84" t="s">
        <v>871</v>
      </c>
      <c r="U27" s="84" t="s">
        <v>702</v>
      </c>
      <c r="V27" s="84" t="s">
        <v>258</v>
      </c>
      <c r="W27" s="84">
        <v>541</v>
      </c>
      <c r="X27" s="38" t="s">
        <v>701</v>
      </c>
      <c r="Y27" s="84">
        <v>352046209</v>
      </c>
      <c r="Z27" s="38" t="s">
        <v>872</v>
      </c>
      <c r="AA27" s="131">
        <v>45112</v>
      </c>
      <c r="AB27" s="130">
        <v>42000</v>
      </c>
      <c r="AC27" s="131" t="s">
        <v>289</v>
      </c>
      <c r="AD27" s="84">
        <v>24</v>
      </c>
      <c r="AE27" s="84">
        <v>1</v>
      </c>
      <c r="AF27" s="84" t="s">
        <v>838</v>
      </c>
      <c r="AG27" s="131">
        <v>45112</v>
      </c>
      <c r="AH27" s="84" t="s">
        <v>716</v>
      </c>
      <c r="AI27" s="131">
        <v>45175</v>
      </c>
      <c r="AJ27" s="130">
        <v>2240</v>
      </c>
      <c r="AK27" s="130">
        <v>2240</v>
      </c>
      <c r="AL27" s="131">
        <v>45869</v>
      </c>
      <c r="AM27" s="130">
        <v>38365.040000000001</v>
      </c>
      <c r="AN27" s="112">
        <v>13154.96</v>
      </c>
      <c r="AO27" s="112">
        <v>51520</v>
      </c>
      <c r="AP27" s="112">
        <v>3634.96</v>
      </c>
      <c r="AQ27" s="112">
        <v>88.04</v>
      </c>
      <c r="AR27" s="112">
        <v>3723</v>
      </c>
      <c r="AS27" s="112">
        <v>3634.96</v>
      </c>
      <c r="AT27" s="112">
        <v>88.04</v>
      </c>
      <c r="AU27" s="112">
        <v>3723</v>
      </c>
      <c r="AV27" s="84">
        <v>24</v>
      </c>
      <c r="AW27" s="84">
        <v>14</v>
      </c>
      <c r="AX27" s="84" t="s">
        <v>873</v>
      </c>
      <c r="AY27" s="131"/>
      <c r="AZ27" s="84"/>
      <c r="BA27" s="84"/>
      <c r="BB27" s="84" t="s">
        <v>265</v>
      </c>
      <c r="BC27" s="84"/>
      <c r="BD27" s="131"/>
      <c r="BE27" s="84">
        <v>0</v>
      </c>
      <c r="BF27" s="38" t="s">
        <v>871</v>
      </c>
      <c r="BG27" s="84"/>
      <c r="BH27" s="114" t="s">
        <v>1627</v>
      </c>
      <c r="BI27" s="38" t="s">
        <v>110</v>
      </c>
      <c r="BJ27" s="85">
        <v>45889</v>
      </c>
      <c r="BK27" s="84"/>
      <c r="BL27" s="38" t="s">
        <v>115</v>
      </c>
      <c r="BM27" s="38" t="s">
        <v>130</v>
      </c>
      <c r="BN27" s="116" t="s">
        <v>200</v>
      </c>
      <c r="BO27" s="84" t="s">
        <v>243</v>
      </c>
      <c r="BP27" s="84"/>
      <c r="BQ27" s="117"/>
      <c r="BR27" s="132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39935</v>
      </c>
      <c r="J28" s="38" t="s">
        <v>326</v>
      </c>
      <c r="K28" s="84">
        <v>39935</v>
      </c>
      <c r="L28" s="84" t="s">
        <v>252</v>
      </c>
      <c r="M28" s="38" t="s">
        <v>253</v>
      </c>
      <c r="N28" s="84">
        <v>61235</v>
      </c>
      <c r="O28" s="84">
        <v>621904</v>
      </c>
      <c r="P28" s="84">
        <v>89298</v>
      </c>
      <c r="Q28" s="38" t="s">
        <v>350</v>
      </c>
      <c r="R28" s="38" t="s">
        <v>630</v>
      </c>
      <c r="S28" s="84" t="s">
        <v>1488</v>
      </c>
      <c r="T28" s="84" t="s">
        <v>1488</v>
      </c>
      <c r="U28" s="84" t="s">
        <v>702</v>
      </c>
      <c r="V28" s="84" t="s">
        <v>258</v>
      </c>
      <c r="W28" s="84">
        <v>0</v>
      </c>
      <c r="X28" s="38" t="s">
        <v>723</v>
      </c>
      <c r="Y28" s="84">
        <v>356698998</v>
      </c>
      <c r="Z28" s="38" t="s">
        <v>1489</v>
      </c>
      <c r="AA28" s="131">
        <v>45414</v>
      </c>
      <c r="AB28" s="130">
        <v>55000</v>
      </c>
      <c r="AC28" s="131" t="s">
        <v>279</v>
      </c>
      <c r="AD28" s="84">
        <v>24</v>
      </c>
      <c r="AE28" s="84">
        <v>2</v>
      </c>
      <c r="AF28" s="84" t="s">
        <v>652</v>
      </c>
      <c r="AG28" s="131">
        <v>44949</v>
      </c>
      <c r="AH28" s="84" t="s">
        <v>716</v>
      </c>
      <c r="AI28" s="131">
        <v>45447</v>
      </c>
      <c r="AJ28" s="130">
        <v>2940</v>
      </c>
      <c r="AK28" s="130">
        <v>2940</v>
      </c>
      <c r="AL28" s="131">
        <v>45844</v>
      </c>
      <c r="AM28" s="130">
        <v>28760.43</v>
      </c>
      <c r="AN28" s="112">
        <v>12399.57</v>
      </c>
      <c r="AO28" s="112">
        <v>41160</v>
      </c>
      <c r="AP28" s="112">
        <v>26239.57</v>
      </c>
      <c r="AQ28" s="112">
        <v>3184.43</v>
      </c>
      <c r="AR28" s="112">
        <v>29424</v>
      </c>
      <c r="AS28" s="112">
        <v>2310.9699999999998</v>
      </c>
      <c r="AT28" s="112">
        <v>629.03</v>
      </c>
      <c r="AU28" s="112">
        <v>2940</v>
      </c>
      <c r="AV28" s="84">
        <v>15</v>
      </c>
      <c r="AW28" s="84">
        <v>15</v>
      </c>
      <c r="AX28" s="84" t="s">
        <v>873</v>
      </c>
      <c r="AY28" s="131"/>
      <c r="AZ28" s="84"/>
      <c r="BA28" s="84"/>
      <c r="BB28" s="84" t="s">
        <v>265</v>
      </c>
      <c r="BC28" s="84"/>
      <c r="BD28" s="131"/>
      <c r="BE28" s="84">
        <v>0</v>
      </c>
      <c r="BF28" s="38" t="s">
        <v>1488</v>
      </c>
      <c r="BG28" s="84"/>
      <c r="BH28" s="114" t="s">
        <v>1627</v>
      </c>
      <c r="BI28" s="38" t="s">
        <v>110</v>
      </c>
      <c r="BJ28" s="85">
        <v>45888</v>
      </c>
      <c r="BK28" s="84"/>
      <c r="BL28" s="38" t="s">
        <v>115</v>
      </c>
      <c r="BM28" s="38" t="s">
        <v>130</v>
      </c>
      <c r="BN28" s="116" t="s">
        <v>200</v>
      </c>
      <c r="BO28" s="84" t="s">
        <v>243</v>
      </c>
      <c r="BP28" s="84"/>
      <c r="BQ28" s="117"/>
      <c r="BR28" s="132" t="s">
        <v>1626</v>
      </c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39935</v>
      </c>
      <c r="J29" s="38" t="s">
        <v>326</v>
      </c>
      <c r="K29" s="84">
        <v>39935</v>
      </c>
      <c r="L29" s="84" t="s">
        <v>252</v>
      </c>
      <c r="M29" s="38" t="s">
        <v>253</v>
      </c>
      <c r="N29" s="84">
        <v>61151</v>
      </c>
      <c r="O29" s="84">
        <v>545590</v>
      </c>
      <c r="P29" s="84">
        <v>89580</v>
      </c>
      <c r="Q29" s="38" t="s">
        <v>522</v>
      </c>
      <c r="R29" s="38" t="s">
        <v>839</v>
      </c>
      <c r="S29" s="84" t="s">
        <v>935</v>
      </c>
      <c r="T29" s="84" t="s">
        <v>935</v>
      </c>
      <c r="U29" s="84" t="s">
        <v>702</v>
      </c>
      <c r="V29" s="84" t="s">
        <v>258</v>
      </c>
      <c r="W29" s="84">
        <v>0</v>
      </c>
      <c r="X29" s="38" t="s">
        <v>723</v>
      </c>
      <c r="Y29" s="84">
        <v>356044602</v>
      </c>
      <c r="Z29" s="38" t="s">
        <v>936</v>
      </c>
      <c r="AA29" s="131">
        <v>45372</v>
      </c>
      <c r="AB29" s="130">
        <v>30000</v>
      </c>
      <c r="AC29" s="131" t="s">
        <v>279</v>
      </c>
      <c r="AD29" s="84">
        <v>18</v>
      </c>
      <c r="AE29" s="84">
        <v>0</v>
      </c>
      <c r="AF29" s="84" t="s">
        <v>838</v>
      </c>
      <c r="AG29" s="131">
        <v>45176</v>
      </c>
      <c r="AH29" s="84" t="s">
        <v>716</v>
      </c>
      <c r="AI29" s="131">
        <v>45419</v>
      </c>
      <c r="AJ29" s="130">
        <v>2020</v>
      </c>
      <c r="AK29" s="130">
        <v>2020</v>
      </c>
      <c r="AL29" s="131">
        <v>45853</v>
      </c>
      <c r="AM29" s="130">
        <v>23896.58</v>
      </c>
      <c r="AN29" s="112">
        <v>6403.42</v>
      </c>
      <c r="AO29" s="112">
        <v>30300</v>
      </c>
      <c r="AP29" s="112">
        <v>6103.42</v>
      </c>
      <c r="AQ29" s="112">
        <v>282.58</v>
      </c>
      <c r="AR29" s="112">
        <v>6386</v>
      </c>
      <c r="AS29" s="112">
        <v>1873.69</v>
      </c>
      <c r="AT29" s="112">
        <v>146.31</v>
      </c>
      <c r="AU29" s="112">
        <v>2020</v>
      </c>
      <c r="AV29" s="84">
        <v>16</v>
      </c>
      <c r="AW29" s="84">
        <v>15</v>
      </c>
      <c r="AX29" s="84" t="s">
        <v>873</v>
      </c>
      <c r="AY29" s="131"/>
      <c r="AZ29" s="84"/>
      <c r="BA29" s="84"/>
      <c r="BB29" s="84" t="s">
        <v>265</v>
      </c>
      <c r="BC29" s="84"/>
      <c r="BD29" s="131"/>
      <c r="BE29" s="84">
        <v>0</v>
      </c>
      <c r="BF29" s="38" t="s">
        <v>935</v>
      </c>
      <c r="BG29" s="84"/>
      <c r="BH29" s="114" t="s">
        <v>1627</v>
      </c>
      <c r="BI29" s="38" t="s">
        <v>110</v>
      </c>
      <c r="BJ29" s="85">
        <v>45889</v>
      </c>
      <c r="BK29" s="84"/>
      <c r="BL29" s="38" t="s">
        <v>114</v>
      </c>
      <c r="BM29" s="38" t="s">
        <v>119</v>
      </c>
      <c r="BN29" s="116" t="s">
        <v>200</v>
      </c>
      <c r="BO29" s="84" t="s">
        <v>242</v>
      </c>
      <c r="BP29" s="84"/>
      <c r="BQ29" s="117"/>
      <c r="BR29" s="132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39951</v>
      </c>
      <c r="J30" s="38" t="s">
        <v>251</v>
      </c>
      <c r="K30" s="84">
        <v>39951</v>
      </c>
      <c r="L30" s="84" t="s">
        <v>252</v>
      </c>
      <c r="M30" s="38" t="s">
        <v>253</v>
      </c>
      <c r="N30" s="84">
        <v>61261</v>
      </c>
      <c r="O30" s="84">
        <v>424321</v>
      </c>
      <c r="P30" s="84">
        <v>537216</v>
      </c>
      <c r="Q30" s="38" t="s">
        <v>364</v>
      </c>
      <c r="R30" s="38" t="s">
        <v>630</v>
      </c>
      <c r="S30" s="84" t="s">
        <v>1418</v>
      </c>
      <c r="T30" s="84" t="s">
        <v>1418</v>
      </c>
      <c r="U30" s="84" t="s">
        <v>702</v>
      </c>
      <c r="V30" s="84" t="s">
        <v>258</v>
      </c>
      <c r="W30" s="84">
        <v>0</v>
      </c>
      <c r="X30" s="38" t="s">
        <v>259</v>
      </c>
      <c r="Y30" s="84">
        <v>355835768</v>
      </c>
      <c r="Z30" s="38" t="s">
        <v>1419</v>
      </c>
      <c r="AA30" s="131">
        <v>45360</v>
      </c>
      <c r="AB30" s="130">
        <v>80000</v>
      </c>
      <c r="AC30" s="131" t="s">
        <v>279</v>
      </c>
      <c r="AD30" s="84">
        <v>24</v>
      </c>
      <c r="AE30" s="84">
        <v>5</v>
      </c>
      <c r="AF30" s="84" t="s">
        <v>324</v>
      </c>
      <c r="AG30" s="131">
        <v>44219</v>
      </c>
      <c r="AH30" s="84" t="s">
        <v>325</v>
      </c>
      <c r="AI30" s="131">
        <v>45384</v>
      </c>
      <c r="AJ30" s="130">
        <v>4270</v>
      </c>
      <c r="AK30" s="130">
        <v>4270</v>
      </c>
      <c r="AL30" s="131">
        <v>45848</v>
      </c>
      <c r="AM30" s="130">
        <v>49238.13</v>
      </c>
      <c r="AN30" s="112">
        <v>19081.87</v>
      </c>
      <c r="AO30" s="112">
        <v>68320</v>
      </c>
      <c r="AP30" s="112">
        <v>30761.87</v>
      </c>
      <c r="AQ30" s="112">
        <v>3018.13</v>
      </c>
      <c r="AR30" s="112">
        <v>33780</v>
      </c>
      <c r="AS30" s="112">
        <v>3532.56</v>
      </c>
      <c r="AT30" s="112">
        <v>737.44</v>
      </c>
      <c r="AU30" s="112">
        <v>4270</v>
      </c>
      <c r="AV30" s="84">
        <v>17</v>
      </c>
      <c r="AW30" s="84">
        <v>15</v>
      </c>
      <c r="AX30" s="84" t="s">
        <v>873</v>
      </c>
      <c r="AY30" s="131"/>
      <c r="AZ30" s="84"/>
      <c r="BA30" s="84"/>
      <c r="BB30" s="84" t="s">
        <v>265</v>
      </c>
      <c r="BC30" s="84"/>
      <c r="BD30" s="131"/>
      <c r="BE30" s="84">
        <v>0</v>
      </c>
      <c r="BF30" s="38" t="s">
        <v>1418</v>
      </c>
      <c r="BG30" s="84"/>
      <c r="BH30" s="114" t="s">
        <v>1627</v>
      </c>
      <c r="BI30" s="38" t="s">
        <v>110</v>
      </c>
      <c r="BJ30" s="85">
        <v>45889</v>
      </c>
      <c r="BK30" s="84"/>
      <c r="BL30" s="38" t="s">
        <v>114</v>
      </c>
      <c r="BM30" s="38" t="s">
        <v>119</v>
      </c>
      <c r="BN30" s="116" t="s">
        <v>200</v>
      </c>
      <c r="BO30" s="84" t="s">
        <v>242</v>
      </c>
      <c r="BP30" s="84"/>
      <c r="BQ30" s="117"/>
      <c r="BR30" s="132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39951</v>
      </c>
      <c r="J31" s="38" t="s">
        <v>251</v>
      </c>
      <c r="K31" s="84">
        <v>39951</v>
      </c>
      <c r="L31" s="84" t="s">
        <v>252</v>
      </c>
      <c r="M31" s="38" t="s">
        <v>253</v>
      </c>
      <c r="N31" s="84">
        <v>61261</v>
      </c>
      <c r="O31" s="84">
        <v>424321</v>
      </c>
      <c r="P31" s="84">
        <v>537216</v>
      </c>
      <c r="Q31" s="38" t="s">
        <v>364</v>
      </c>
      <c r="R31" s="38" t="s">
        <v>630</v>
      </c>
      <c r="S31" s="84" t="s">
        <v>1308</v>
      </c>
      <c r="T31" s="84" t="s">
        <v>1308</v>
      </c>
      <c r="U31" s="84" t="s">
        <v>702</v>
      </c>
      <c r="V31" s="84" t="s">
        <v>258</v>
      </c>
      <c r="W31" s="84">
        <v>0</v>
      </c>
      <c r="X31" s="38" t="s">
        <v>701</v>
      </c>
      <c r="Y31" s="84">
        <v>355028134</v>
      </c>
      <c r="Z31" s="38" t="s">
        <v>1309</v>
      </c>
      <c r="AA31" s="131">
        <v>45326</v>
      </c>
      <c r="AB31" s="130">
        <v>52000</v>
      </c>
      <c r="AC31" s="131" t="s">
        <v>279</v>
      </c>
      <c r="AD31" s="84">
        <v>24</v>
      </c>
      <c r="AE31" s="84">
        <v>2</v>
      </c>
      <c r="AF31" s="84" t="s">
        <v>652</v>
      </c>
      <c r="AG31" s="131">
        <v>44808</v>
      </c>
      <c r="AH31" s="84" t="s">
        <v>552</v>
      </c>
      <c r="AI31" s="131">
        <v>45356</v>
      </c>
      <c r="AJ31" s="130">
        <v>2780</v>
      </c>
      <c r="AK31" s="130">
        <v>2780</v>
      </c>
      <c r="AL31" s="131">
        <v>45868</v>
      </c>
      <c r="AM31" s="130">
        <v>34269.58</v>
      </c>
      <c r="AN31" s="112">
        <v>12990.42</v>
      </c>
      <c r="AO31" s="112">
        <v>47260</v>
      </c>
      <c r="AP31" s="112">
        <v>17730.419999999998</v>
      </c>
      <c r="AQ31" s="112">
        <v>1553.58</v>
      </c>
      <c r="AR31" s="112">
        <v>19284</v>
      </c>
      <c r="AS31" s="112">
        <v>2354.96</v>
      </c>
      <c r="AT31" s="112">
        <v>425.04</v>
      </c>
      <c r="AU31" s="112">
        <v>2780</v>
      </c>
      <c r="AV31" s="84">
        <v>18</v>
      </c>
      <c r="AW31" s="84">
        <v>15</v>
      </c>
      <c r="AX31" s="84" t="s">
        <v>873</v>
      </c>
      <c r="AY31" s="131"/>
      <c r="AZ31" s="84"/>
      <c r="BA31" s="84"/>
      <c r="BB31" s="84" t="s">
        <v>265</v>
      </c>
      <c r="BC31" s="84"/>
      <c r="BD31" s="131"/>
      <c r="BE31" s="84">
        <v>0</v>
      </c>
      <c r="BF31" s="38" t="s">
        <v>1308</v>
      </c>
      <c r="BG31" s="84"/>
      <c r="BH31" s="114" t="s">
        <v>1627</v>
      </c>
      <c r="BI31" s="38" t="s">
        <v>110</v>
      </c>
      <c r="BJ31" s="85">
        <v>45889</v>
      </c>
      <c r="BK31" s="84"/>
      <c r="BL31" s="38" t="s">
        <v>114</v>
      </c>
      <c r="BM31" s="38" t="s">
        <v>119</v>
      </c>
      <c r="BN31" s="116" t="s">
        <v>200</v>
      </c>
      <c r="BO31" s="84" t="s">
        <v>242</v>
      </c>
      <c r="BP31" s="84"/>
      <c r="BQ31" s="117"/>
      <c r="BR31" s="132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39935</v>
      </c>
      <c r="J32" s="38" t="s">
        <v>326</v>
      </c>
      <c r="K32" s="84">
        <v>39935</v>
      </c>
      <c r="L32" s="84" t="s">
        <v>252</v>
      </c>
      <c r="M32" s="38" t="s">
        <v>253</v>
      </c>
      <c r="N32" s="84">
        <v>61151</v>
      </c>
      <c r="O32" s="84">
        <v>545590</v>
      </c>
      <c r="P32" s="84">
        <v>89204</v>
      </c>
      <c r="Q32" s="38" t="s">
        <v>485</v>
      </c>
      <c r="R32" s="38" t="s">
        <v>630</v>
      </c>
      <c r="S32" s="84" t="s">
        <v>1093</v>
      </c>
      <c r="T32" s="84" t="s">
        <v>1093</v>
      </c>
      <c r="U32" s="84" t="s">
        <v>702</v>
      </c>
      <c r="V32" s="84" t="s">
        <v>258</v>
      </c>
      <c r="W32" s="84">
        <v>0</v>
      </c>
      <c r="X32" s="38" t="s">
        <v>259</v>
      </c>
      <c r="Y32" s="84">
        <v>353940955</v>
      </c>
      <c r="Z32" s="38" t="s">
        <v>1094</v>
      </c>
      <c r="AA32" s="131">
        <v>45262</v>
      </c>
      <c r="AB32" s="130">
        <v>73000</v>
      </c>
      <c r="AC32" s="131" t="s">
        <v>279</v>
      </c>
      <c r="AD32" s="84">
        <v>24</v>
      </c>
      <c r="AE32" s="84">
        <v>4</v>
      </c>
      <c r="AF32" s="84" t="s">
        <v>262</v>
      </c>
      <c r="AG32" s="131">
        <v>43887</v>
      </c>
      <c r="AH32" s="84" t="s">
        <v>263</v>
      </c>
      <c r="AI32" s="131">
        <v>45293</v>
      </c>
      <c r="AJ32" s="130">
        <v>3900</v>
      </c>
      <c r="AK32" s="130">
        <v>3900</v>
      </c>
      <c r="AL32" s="131">
        <v>45874</v>
      </c>
      <c r="AM32" s="130">
        <v>54636.41</v>
      </c>
      <c r="AN32" s="112">
        <v>19471.59</v>
      </c>
      <c r="AO32" s="112">
        <v>74108</v>
      </c>
      <c r="AP32" s="112">
        <v>18363.59</v>
      </c>
      <c r="AQ32" s="112">
        <v>1211.4100000000001</v>
      </c>
      <c r="AR32" s="112">
        <v>19575</v>
      </c>
      <c r="AS32" s="112">
        <v>3459.78</v>
      </c>
      <c r="AT32" s="112">
        <v>432.22</v>
      </c>
      <c r="AU32" s="112">
        <v>3892</v>
      </c>
      <c r="AV32" s="84">
        <v>20</v>
      </c>
      <c r="AW32" s="84">
        <v>15</v>
      </c>
      <c r="AX32" s="84" t="s">
        <v>873</v>
      </c>
      <c r="AY32" s="131"/>
      <c r="AZ32" s="84"/>
      <c r="BA32" s="84"/>
      <c r="BB32" s="84" t="s">
        <v>265</v>
      </c>
      <c r="BC32" s="84"/>
      <c r="BD32" s="131"/>
      <c r="BE32" s="84">
        <v>0</v>
      </c>
      <c r="BF32" s="38" t="s">
        <v>1093</v>
      </c>
      <c r="BG32" s="84"/>
      <c r="BH32" s="114" t="s">
        <v>1627</v>
      </c>
      <c r="BI32" s="38" t="s">
        <v>110</v>
      </c>
      <c r="BJ32" s="85">
        <v>45889</v>
      </c>
      <c r="BK32" s="84"/>
      <c r="BL32" s="38" t="s">
        <v>114</v>
      </c>
      <c r="BM32" s="38" t="s">
        <v>119</v>
      </c>
      <c r="BN32" s="116" t="s">
        <v>200</v>
      </c>
      <c r="BO32" s="84" t="s">
        <v>242</v>
      </c>
      <c r="BP32" s="84"/>
      <c r="BQ32" s="117"/>
      <c r="BR32" s="132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39935</v>
      </c>
      <c r="J33" s="38" t="s">
        <v>326</v>
      </c>
      <c r="K33" s="84">
        <v>39935</v>
      </c>
      <c r="L33" s="84" t="s">
        <v>252</v>
      </c>
      <c r="M33" s="38" t="s">
        <v>253</v>
      </c>
      <c r="N33" s="84">
        <v>61151</v>
      </c>
      <c r="O33" s="84">
        <v>545590</v>
      </c>
      <c r="P33" s="84">
        <v>89580</v>
      </c>
      <c r="Q33" s="38" t="s">
        <v>522</v>
      </c>
      <c r="R33" s="38" t="s">
        <v>630</v>
      </c>
      <c r="S33" s="84" t="s">
        <v>935</v>
      </c>
      <c r="T33" s="84" t="s">
        <v>935</v>
      </c>
      <c r="U33" s="84" t="s">
        <v>702</v>
      </c>
      <c r="V33" s="84" t="s">
        <v>258</v>
      </c>
      <c r="W33" s="84">
        <v>541</v>
      </c>
      <c r="X33" s="38" t="s">
        <v>723</v>
      </c>
      <c r="Y33" s="84">
        <v>352853486</v>
      </c>
      <c r="Z33" s="38" t="s">
        <v>936</v>
      </c>
      <c r="AA33" s="131">
        <v>45176</v>
      </c>
      <c r="AB33" s="130">
        <v>42000</v>
      </c>
      <c r="AC33" s="131" t="s">
        <v>279</v>
      </c>
      <c r="AD33" s="84">
        <v>24</v>
      </c>
      <c r="AE33" s="84">
        <v>1</v>
      </c>
      <c r="AF33" s="84" t="s">
        <v>838</v>
      </c>
      <c r="AG33" s="131">
        <v>45176</v>
      </c>
      <c r="AH33" s="84" t="s">
        <v>716</v>
      </c>
      <c r="AI33" s="131">
        <v>45237</v>
      </c>
      <c r="AJ33" s="130">
        <v>2240</v>
      </c>
      <c r="AK33" s="130">
        <v>2240</v>
      </c>
      <c r="AL33" s="131">
        <v>45860</v>
      </c>
      <c r="AM33" s="130">
        <v>34318.06</v>
      </c>
      <c r="AN33" s="112">
        <v>12721.94</v>
      </c>
      <c r="AO33" s="112">
        <v>47040</v>
      </c>
      <c r="AP33" s="112">
        <v>7681.94</v>
      </c>
      <c r="AQ33" s="112">
        <v>375.82</v>
      </c>
      <c r="AR33" s="112">
        <v>8057.76</v>
      </c>
      <c r="AS33" s="112">
        <v>2055.84</v>
      </c>
      <c r="AT33" s="112">
        <v>184.16</v>
      </c>
      <c r="AU33" s="112">
        <v>2240</v>
      </c>
      <c r="AV33" s="84">
        <v>22</v>
      </c>
      <c r="AW33" s="84">
        <v>15</v>
      </c>
      <c r="AX33" s="84" t="s">
        <v>873</v>
      </c>
      <c r="AY33" s="131"/>
      <c r="AZ33" s="84"/>
      <c r="BA33" s="84"/>
      <c r="BB33" s="84" t="s">
        <v>265</v>
      </c>
      <c r="BC33" s="84"/>
      <c r="BD33" s="131"/>
      <c r="BE33" s="84">
        <v>0</v>
      </c>
      <c r="BF33" s="38" t="s">
        <v>935</v>
      </c>
      <c r="BG33" s="84"/>
      <c r="BH33" s="114" t="s">
        <v>1627</v>
      </c>
      <c r="BI33" s="38" t="s">
        <v>110</v>
      </c>
      <c r="BJ33" s="85">
        <v>45889</v>
      </c>
      <c r="BK33" s="84"/>
      <c r="BL33" s="38" t="s">
        <v>114</v>
      </c>
      <c r="BM33" s="38" t="s">
        <v>119</v>
      </c>
      <c r="BN33" s="116" t="s">
        <v>200</v>
      </c>
      <c r="BO33" s="84" t="s">
        <v>242</v>
      </c>
      <c r="BP33" s="84"/>
      <c r="BQ33" s="117"/>
      <c r="BR33" s="132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39975</v>
      </c>
      <c r="J34" s="38" t="s">
        <v>750</v>
      </c>
      <c r="K34" s="84">
        <v>39975</v>
      </c>
      <c r="L34" s="84" t="s">
        <v>252</v>
      </c>
      <c r="M34" s="38" t="s">
        <v>253</v>
      </c>
      <c r="N34" s="84">
        <v>61465</v>
      </c>
      <c r="O34" s="84">
        <v>606643</v>
      </c>
      <c r="P34" s="84">
        <v>89600</v>
      </c>
      <c r="Q34" s="38" t="s">
        <v>751</v>
      </c>
      <c r="R34" s="38" t="s">
        <v>630</v>
      </c>
      <c r="S34" s="84" t="s">
        <v>1593</v>
      </c>
      <c r="T34" s="84" t="s">
        <v>1593</v>
      </c>
      <c r="U34" s="84" t="s">
        <v>702</v>
      </c>
      <c r="V34" s="84" t="s">
        <v>258</v>
      </c>
      <c r="W34" s="84">
        <v>0</v>
      </c>
      <c r="X34" s="38" t="s">
        <v>720</v>
      </c>
      <c r="Y34" s="84">
        <v>358831062</v>
      </c>
      <c r="Z34" s="38" t="s">
        <v>1594</v>
      </c>
      <c r="AA34" s="131">
        <v>45615</v>
      </c>
      <c r="AB34" s="130">
        <v>53000</v>
      </c>
      <c r="AC34" s="131" t="s">
        <v>272</v>
      </c>
      <c r="AD34" s="84">
        <v>24</v>
      </c>
      <c r="AE34" s="84">
        <v>3</v>
      </c>
      <c r="AF34" s="84" t="s">
        <v>652</v>
      </c>
      <c r="AG34" s="131">
        <v>44726</v>
      </c>
      <c r="AH34" s="84" t="s">
        <v>552</v>
      </c>
      <c r="AI34" s="131">
        <v>45663</v>
      </c>
      <c r="AJ34" s="130">
        <v>2810</v>
      </c>
      <c r="AK34" s="130">
        <v>2810</v>
      </c>
      <c r="AL34" s="131">
        <v>45863</v>
      </c>
      <c r="AM34" s="130">
        <v>12282.36</v>
      </c>
      <c r="AN34" s="112">
        <v>7387.64</v>
      </c>
      <c r="AO34" s="112">
        <v>19670</v>
      </c>
      <c r="AP34" s="112">
        <v>40717.64</v>
      </c>
      <c r="AQ34" s="112">
        <v>7843.36</v>
      </c>
      <c r="AR34" s="112">
        <v>48561</v>
      </c>
      <c r="AS34" s="112">
        <v>2052.54</v>
      </c>
      <c r="AT34" s="112">
        <v>757.46</v>
      </c>
      <c r="AU34" s="112">
        <v>2810</v>
      </c>
      <c r="AV34" s="84">
        <v>8</v>
      </c>
      <c r="AW34" s="84">
        <v>16</v>
      </c>
      <c r="AX34" s="84" t="s">
        <v>873</v>
      </c>
      <c r="AY34" s="131"/>
      <c r="AZ34" s="84"/>
      <c r="BA34" s="84"/>
      <c r="BB34" s="84" t="s">
        <v>265</v>
      </c>
      <c r="BC34" s="84"/>
      <c r="BD34" s="131"/>
      <c r="BE34" s="84">
        <v>0</v>
      </c>
      <c r="BF34" s="38" t="s">
        <v>1593</v>
      </c>
      <c r="BG34" s="84"/>
      <c r="BH34" s="114" t="s">
        <v>1627</v>
      </c>
      <c r="BI34" s="38" t="s">
        <v>110</v>
      </c>
      <c r="BJ34" s="85">
        <v>45888</v>
      </c>
      <c r="BK34" s="84"/>
      <c r="BL34" s="38" t="s">
        <v>118</v>
      </c>
      <c r="BM34" s="38" t="s">
        <v>130</v>
      </c>
      <c r="BN34" s="116" t="s">
        <v>200</v>
      </c>
      <c r="BO34" s="84" t="s">
        <v>243</v>
      </c>
      <c r="BP34" s="84"/>
      <c r="BQ34" s="117"/>
      <c r="BR34" s="132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39974</v>
      </c>
      <c r="J35" s="38" t="s">
        <v>463</v>
      </c>
      <c r="K35" s="84">
        <v>39974</v>
      </c>
      <c r="L35" s="84" t="s">
        <v>252</v>
      </c>
      <c r="M35" s="38" t="s">
        <v>253</v>
      </c>
      <c r="N35" s="84">
        <v>61420</v>
      </c>
      <c r="O35" s="84">
        <v>622509</v>
      </c>
      <c r="P35" s="84">
        <v>89538</v>
      </c>
      <c r="Q35" s="38" t="s">
        <v>1204</v>
      </c>
      <c r="R35" s="38" t="s">
        <v>630</v>
      </c>
      <c r="S35" s="84" t="s">
        <v>1578</v>
      </c>
      <c r="T35" s="84" t="s">
        <v>1578</v>
      </c>
      <c r="U35" s="84" t="s">
        <v>702</v>
      </c>
      <c r="V35" s="84" t="s">
        <v>258</v>
      </c>
      <c r="W35" s="84">
        <v>0</v>
      </c>
      <c r="X35" s="38" t="s">
        <v>723</v>
      </c>
      <c r="Y35" s="84">
        <v>358509580</v>
      </c>
      <c r="Z35" s="38" t="s">
        <v>1579</v>
      </c>
      <c r="AA35" s="131">
        <v>45618</v>
      </c>
      <c r="AB35" s="130">
        <v>40000</v>
      </c>
      <c r="AC35" s="131" t="s">
        <v>272</v>
      </c>
      <c r="AD35" s="84">
        <v>24</v>
      </c>
      <c r="AE35" s="84">
        <v>3</v>
      </c>
      <c r="AF35" s="84" t="s">
        <v>652</v>
      </c>
      <c r="AG35" s="131">
        <v>44830</v>
      </c>
      <c r="AH35" s="84" t="s">
        <v>552</v>
      </c>
      <c r="AI35" s="131">
        <v>45663</v>
      </c>
      <c r="AJ35" s="130">
        <v>2120</v>
      </c>
      <c r="AK35" s="130">
        <v>2120</v>
      </c>
      <c r="AL35" s="131">
        <v>45854</v>
      </c>
      <c r="AM35" s="130">
        <v>9353.93</v>
      </c>
      <c r="AN35" s="112">
        <v>5486.07</v>
      </c>
      <c r="AO35" s="112">
        <v>14840</v>
      </c>
      <c r="AP35" s="112">
        <v>30646.07</v>
      </c>
      <c r="AQ35" s="112">
        <v>5887.93</v>
      </c>
      <c r="AR35" s="112">
        <v>36534</v>
      </c>
      <c r="AS35" s="112">
        <v>1549.9</v>
      </c>
      <c r="AT35" s="112">
        <v>570.1</v>
      </c>
      <c r="AU35" s="112">
        <v>2120</v>
      </c>
      <c r="AV35" s="84">
        <v>8</v>
      </c>
      <c r="AW35" s="84">
        <v>16</v>
      </c>
      <c r="AX35" s="84" t="s">
        <v>873</v>
      </c>
      <c r="AY35" s="131"/>
      <c r="AZ35" s="84"/>
      <c r="BA35" s="84"/>
      <c r="BB35" s="84" t="s">
        <v>265</v>
      </c>
      <c r="BC35" s="84"/>
      <c r="BD35" s="131"/>
      <c r="BE35" s="84">
        <v>0</v>
      </c>
      <c r="BF35" s="38" t="s">
        <v>1578</v>
      </c>
      <c r="BG35" s="84"/>
      <c r="BH35" s="114" t="s">
        <v>1627</v>
      </c>
      <c r="BI35" s="38" t="s">
        <v>110</v>
      </c>
      <c r="BJ35" s="85">
        <v>45888</v>
      </c>
      <c r="BK35" s="84"/>
      <c r="BL35" s="38" t="s">
        <v>114</v>
      </c>
      <c r="BM35" s="38" t="s">
        <v>119</v>
      </c>
      <c r="BN35" s="116" t="s">
        <v>200</v>
      </c>
      <c r="BO35" s="84" t="s">
        <v>242</v>
      </c>
      <c r="BP35" s="84"/>
      <c r="BQ35" s="117"/>
      <c r="BR35" s="132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40092</v>
      </c>
      <c r="J36" s="38" t="s">
        <v>468</v>
      </c>
      <c r="K36" s="84">
        <v>40092</v>
      </c>
      <c r="L36" s="84" t="s">
        <v>252</v>
      </c>
      <c r="M36" s="38" t="s">
        <v>253</v>
      </c>
      <c r="N36" s="84">
        <v>360237</v>
      </c>
      <c r="O36" s="84" t="s">
        <v>740</v>
      </c>
      <c r="P36" s="84">
        <v>517538</v>
      </c>
      <c r="Q36" s="38" t="s">
        <v>741</v>
      </c>
      <c r="R36" s="38" t="s">
        <v>630</v>
      </c>
      <c r="S36" s="84" t="s">
        <v>1605</v>
      </c>
      <c r="T36" s="84" t="s">
        <v>1605</v>
      </c>
      <c r="U36" s="84" t="s">
        <v>309</v>
      </c>
      <c r="V36" s="84" t="s">
        <v>258</v>
      </c>
      <c r="W36" s="84">
        <v>0</v>
      </c>
      <c r="X36" s="38" t="s">
        <v>723</v>
      </c>
      <c r="Y36" s="84">
        <v>358831076</v>
      </c>
      <c r="Z36" s="38" t="s">
        <v>1606</v>
      </c>
      <c r="AA36" s="131">
        <v>45618</v>
      </c>
      <c r="AB36" s="130">
        <v>49000</v>
      </c>
      <c r="AC36" s="131" t="s">
        <v>272</v>
      </c>
      <c r="AD36" s="84">
        <v>24</v>
      </c>
      <c r="AE36" s="84">
        <v>3</v>
      </c>
      <c r="AF36" s="84" t="s">
        <v>652</v>
      </c>
      <c r="AG36" s="131">
        <v>44852</v>
      </c>
      <c r="AH36" s="84" t="s">
        <v>552</v>
      </c>
      <c r="AI36" s="131">
        <v>45663</v>
      </c>
      <c r="AJ36" s="130">
        <v>2600</v>
      </c>
      <c r="AK36" s="130">
        <v>2600</v>
      </c>
      <c r="AL36" s="131">
        <v>45853</v>
      </c>
      <c r="AM36" s="130">
        <v>11480.9</v>
      </c>
      <c r="AN36" s="112">
        <v>6719.1</v>
      </c>
      <c r="AO36" s="112">
        <v>18200</v>
      </c>
      <c r="AP36" s="112">
        <v>37519.1</v>
      </c>
      <c r="AQ36" s="112">
        <v>7193.9</v>
      </c>
      <c r="AR36" s="112">
        <v>44713</v>
      </c>
      <c r="AS36" s="112">
        <v>1902.04</v>
      </c>
      <c r="AT36" s="112">
        <v>697.96</v>
      </c>
      <c r="AU36" s="112">
        <v>2600</v>
      </c>
      <c r="AV36" s="84">
        <v>8</v>
      </c>
      <c r="AW36" s="84">
        <v>16</v>
      </c>
      <c r="AX36" s="84" t="s">
        <v>873</v>
      </c>
      <c r="AY36" s="131"/>
      <c r="AZ36" s="84"/>
      <c r="BA36" s="84"/>
      <c r="BB36" s="84" t="s">
        <v>265</v>
      </c>
      <c r="BC36" s="84"/>
      <c r="BD36" s="131"/>
      <c r="BE36" s="84">
        <v>0</v>
      </c>
      <c r="BF36" s="38" t="s">
        <v>1605</v>
      </c>
      <c r="BG36" s="84"/>
      <c r="BH36" s="114" t="s">
        <v>1627</v>
      </c>
      <c r="BI36" s="38" t="s">
        <v>110</v>
      </c>
      <c r="BJ36" s="85">
        <v>45888</v>
      </c>
      <c r="BK36" s="84"/>
      <c r="BL36" s="38" t="s">
        <v>114</v>
      </c>
      <c r="BM36" s="38" t="s">
        <v>119</v>
      </c>
      <c r="BN36" s="116" t="s">
        <v>200</v>
      </c>
      <c r="BO36" s="84" t="s">
        <v>242</v>
      </c>
      <c r="BP36" s="84"/>
      <c r="BQ36" s="117"/>
      <c r="BR36" s="132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39974</v>
      </c>
      <c r="J37" s="38" t="s">
        <v>463</v>
      </c>
      <c r="K37" s="84">
        <v>39974</v>
      </c>
      <c r="L37" s="84" t="s">
        <v>252</v>
      </c>
      <c r="M37" s="38" t="s">
        <v>253</v>
      </c>
      <c r="N37" s="84">
        <v>61420</v>
      </c>
      <c r="O37" s="84">
        <v>622509</v>
      </c>
      <c r="P37" s="84">
        <v>89634</v>
      </c>
      <c r="Q37" s="38" t="s">
        <v>996</v>
      </c>
      <c r="R37" s="38" t="s">
        <v>630</v>
      </c>
      <c r="S37" s="84" t="s">
        <v>1484</v>
      </c>
      <c r="T37" s="84" t="s">
        <v>1484</v>
      </c>
      <c r="U37" s="84" t="s">
        <v>702</v>
      </c>
      <c r="V37" s="84" t="s">
        <v>258</v>
      </c>
      <c r="W37" s="84">
        <v>0</v>
      </c>
      <c r="X37" s="38" t="s">
        <v>259</v>
      </c>
      <c r="Y37" s="84">
        <v>356682524</v>
      </c>
      <c r="Z37" s="38" t="s">
        <v>1485</v>
      </c>
      <c r="AA37" s="131">
        <v>45414</v>
      </c>
      <c r="AB37" s="130">
        <v>73000</v>
      </c>
      <c r="AC37" s="131" t="s">
        <v>272</v>
      </c>
      <c r="AD37" s="84">
        <v>24</v>
      </c>
      <c r="AE37" s="84">
        <v>4</v>
      </c>
      <c r="AF37" s="84" t="s">
        <v>336</v>
      </c>
      <c r="AG37" s="131">
        <v>44086</v>
      </c>
      <c r="AH37" s="84" t="s">
        <v>263</v>
      </c>
      <c r="AI37" s="131">
        <v>45446</v>
      </c>
      <c r="AJ37" s="130">
        <v>3900</v>
      </c>
      <c r="AK37" s="130">
        <v>3900</v>
      </c>
      <c r="AL37" s="131">
        <v>45867</v>
      </c>
      <c r="AM37" s="130">
        <v>37979.54</v>
      </c>
      <c r="AN37" s="112">
        <v>16620.46</v>
      </c>
      <c r="AO37" s="112">
        <v>54600</v>
      </c>
      <c r="AP37" s="112">
        <v>35020.46</v>
      </c>
      <c r="AQ37" s="112">
        <v>4071.54</v>
      </c>
      <c r="AR37" s="112">
        <v>39092</v>
      </c>
      <c r="AS37" s="112">
        <v>3228.37</v>
      </c>
      <c r="AT37" s="112">
        <v>671.63</v>
      </c>
      <c r="AU37" s="112">
        <v>3900</v>
      </c>
      <c r="AV37" s="84">
        <v>15</v>
      </c>
      <c r="AW37" s="84">
        <v>16</v>
      </c>
      <c r="AX37" s="84" t="s">
        <v>873</v>
      </c>
      <c r="AY37" s="131"/>
      <c r="AZ37" s="84"/>
      <c r="BA37" s="84"/>
      <c r="BB37" s="84" t="s">
        <v>265</v>
      </c>
      <c r="BC37" s="84"/>
      <c r="BD37" s="131"/>
      <c r="BE37" s="84">
        <v>0</v>
      </c>
      <c r="BF37" s="38" t="s">
        <v>1484</v>
      </c>
      <c r="BG37" s="84"/>
      <c r="BH37" s="114" t="s">
        <v>1627</v>
      </c>
      <c r="BI37" s="38" t="s">
        <v>110</v>
      </c>
      <c r="BJ37" s="85">
        <v>45888</v>
      </c>
      <c r="BK37" s="84"/>
      <c r="BL37" s="38" t="s">
        <v>114</v>
      </c>
      <c r="BM37" s="38" t="s">
        <v>119</v>
      </c>
      <c r="BN37" s="116" t="s">
        <v>200</v>
      </c>
      <c r="BO37" s="84" t="s">
        <v>242</v>
      </c>
      <c r="BP37" s="84"/>
      <c r="BQ37" s="117"/>
      <c r="BR37" s="132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40092</v>
      </c>
      <c r="J38" s="38" t="s">
        <v>468</v>
      </c>
      <c r="K38" s="84">
        <v>40092</v>
      </c>
      <c r="L38" s="84" t="s">
        <v>252</v>
      </c>
      <c r="M38" s="38" t="s">
        <v>253</v>
      </c>
      <c r="N38" s="84">
        <v>360237</v>
      </c>
      <c r="O38" s="84" t="s">
        <v>740</v>
      </c>
      <c r="P38" s="84">
        <v>517538</v>
      </c>
      <c r="Q38" s="38" t="s">
        <v>741</v>
      </c>
      <c r="R38" s="38" t="s">
        <v>630</v>
      </c>
      <c r="S38" s="84" t="s">
        <v>1209</v>
      </c>
      <c r="T38" s="84" t="s">
        <v>1209</v>
      </c>
      <c r="U38" s="84" t="s">
        <v>270</v>
      </c>
      <c r="V38" s="84" t="s">
        <v>258</v>
      </c>
      <c r="W38" s="84">
        <v>0</v>
      </c>
      <c r="X38" s="38" t="s">
        <v>259</v>
      </c>
      <c r="Y38" s="84">
        <v>354547687</v>
      </c>
      <c r="Z38" s="38" t="s">
        <v>1210</v>
      </c>
      <c r="AA38" s="131">
        <v>45298</v>
      </c>
      <c r="AB38" s="130">
        <v>52000</v>
      </c>
      <c r="AC38" s="131" t="s">
        <v>272</v>
      </c>
      <c r="AD38" s="84">
        <v>24</v>
      </c>
      <c r="AE38" s="84">
        <v>2</v>
      </c>
      <c r="AF38" s="84" t="s">
        <v>652</v>
      </c>
      <c r="AG38" s="131">
        <v>44856</v>
      </c>
      <c r="AH38" s="84" t="s">
        <v>716</v>
      </c>
      <c r="AI38" s="131">
        <v>45327</v>
      </c>
      <c r="AJ38" s="130">
        <v>2780</v>
      </c>
      <c r="AK38" s="130">
        <v>2780</v>
      </c>
      <c r="AL38" s="131">
        <v>45854</v>
      </c>
      <c r="AM38" s="130">
        <v>36724.78</v>
      </c>
      <c r="AN38" s="112">
        <v>13315.22</v>
      </c>
      <c r="AO38" s="112">
        <v>50040</v>
      </c>
      <c r="AP38" s="112">
        <v>15275.22</v>
      </c>
      <c r="AQ38" s="112">
        <v>1087.78</v>
      </c>
      <c r="AR38" s="112">
        <v>16363</v>
      </c>
      <c r="AS38" s="112">
        <v>2487.0500000000002</v>
      </c>
      <c r="AT38" s="112">
        <v>292.95</v>
      </c>
      <c r="AU38" s="112">
        <v>2780</v>
      </c>
      <c r="AV38" s="84">
        <v>19</v>
      </c>
      <c r="AW38" s="84">
        <v>16</v>
      </c>
      <c r="AX38" s="84" t="s">
        <v>873</v>
      </c>
      <c r="AY38" s="131"/>
      <c r="AZ38" s="84"/>
      <c r="BA38" s="84"/>
      <c r="BB38" s="84" t="s">
        <v>265</v>
      </c>
      <c r="BC38" s="84"/>
      <c r="BD38" s="131"/>
      <c r="BE38" s="84">
        <v>0</v>
      </c>
      <c r="BF38" s="38" t="s">
        <v>1209</v>
      </c>
      <c r="BG38" s="84"/>
      <c r="BH38" s="114" t="s">
        <v>1627</v>
      </c>
      <c r="BI38" s="38" t="s">
        <v>110</v>
      </c>
      <c r="BJ38" s="85">
        <v>45888</v>
      </c>
      <c r="BK38" s="84"/>
      <c r="BL38" s="38" t="s">
        <v>114</v>
      </c>
      <c r="BM38" s="38" t="s">
        <v>119</v>
      </c>
      <c r="BN38" s="116" t="s">
        <v>200</v>
      </c>
      <c r="BO38" s="84" t="s">
        <v>242</v>
      </c>
      <c r="BP38" s="84"/>
      <c r="BQ38" s="117"/>
      <c r="BR38" s="132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39974</v>
      </c>
      <c r="J39" s="38" t="s">
        <v>463</v>
      </c>
      <c r="K39" s="84">
        <v>39974</v>
      </c>
      <c r="L39" s="84" t="s">
        <v>252</v>
      </c>
      <c r="M39" s="38" t="s">
        <v>253</v>
      </c>
      <c r="N39" s="84">
        <v>61420</v>
      </c>
      <c r="O39" s="84">
        <v>622509</v>
      </c>
      <c r="P39" s="84">
        <v>89538</v>
      </c>
      <c r="Q39" s="38" t="s">
        <v>1204</v>
      </c>
      <c r="R39" s="38" t="s">
        <v>630</v>
      </c>
      <c r="S39" s="84" t="s">
        <v>1208</v>
      </c>
      <c r="T39" s="84" t="s">
        <v>1208</v>
      </c>
      <c r="U39" s="84" t="s">
        <v>309</v>
      </c>
      <c r="V39" s="84" t="s">
        <v>258</v>
      </c>
      <c r="W39" s="84">
        <v>541</v>
      </c>
      <c r="X39" s="38" t="s">
        <v>259</v>
      </c>
      <c r="Y39" s="84">
        <v>354534285</v>
      </c>
      <c r="Z39" s="38" t="s">
        <v>335</v>
      </c>
      <c r="AA39" s="131">
        <v>45298</v>
      </c>
      <c r="AB39" s="130">
        <v>63000</v>
      </c>
      <c r="AC39" s="131" t="s">
        <v>272</v>
      </c>
      <c r="AD39" s="84">
        <v>24</v>
      </c>
      <c r="AE39" s="84">
        <v>3</v>
      </c>
      <c r="AF39" s="84" t="s">
        <v>838</v>
      </c>
      <c r="AG39" s="131">
        <v>44086</v>
      </c>
      <c r="AH39" s="84" t="s">
        <v>716</v>
      </c>
      <c r="AI39" s="131">
        <v>45327</v>
      </c>
      <c r="AJ39" s="130">
        <v>3360</v>
      </c>
      <c r="AK39" s="130">
        <v>3360</v>
      </c>
      <c r="AL39" s="131">
        <v>45847</v>
      </c>
      <c r="AM39" s="130">
        <v>44318.95</v>
      </c>
      <c r="AN39" s="112">
        <v>16161.05</v>
      </c>
      <c r="AO39" s="112">
        <v>60480</v>
      </c>
      <c r="AP39" s="112">
        <v>18681.05</v>
      </c>
      <c r="AQ39" s="112">
        <v>1342.95</v>
      </c>
      <c r="AR39" s="112">
        <v>20024</v>
      </c>
      <c r="AS39" s="112">
        <v>3001.73</v>
      </c>
      <c r="AT39" s="112">
        <v>358.27</v>
      </c>
      <c r="AU39" s="112">
        <v>3360</v>
      </c>
      <c r="AV39" s="84">
        <v>19</v>
      </c>
      <c r="AW39" s="84">
        <v>16</v>
      </c>
      <c r="AX39" s="84" t="s">
        <v>873</v>
      </c>
      <c r="AY39" s="131"/>
      <c r="AZ39" s="84"/>
      <c r="BA39" s="84"/>
      <c r="BB39" s="84" t="s">
        <v>265</v>
      </c>
      <c r="BC39" s="84"/>
      <c r="BD39" s="131"/>
      <c r="BE39" s="84">
        <v>0</v>
      </c>
      <c r="BF39" s="38" t="s">
        <v>1208</v>
      </c>
      <c r="BG39" s="84"/>
      <c r="BH39" s="114" t="s">
        <v>1627</v>
      </c>
      <c r="BI39" s="38" t="s">
        <v>110</v>
      </c>
      <c r="BJ39" s="85">
        <v>45888</v>
      </c>
      <c r="BK39" s="84"/>
      <c r="BL39" s="38" t="s">
        <v>114</v>
      </c>
      <c r="BM39" s="38" t="s">
        <v>119</v>
      </c>
      <c r="BN39" s="116" t="s">
        <v>200</v>
      </c>
      <c r="BO39" s="84" t="s">
        <v>242</v>
      </c>
      <c r="BP39" s="84"/>
      <c r="BQ39" s="117"/>
      <c r="BR39" s="132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40016</v>
      </c>
      <c r="J40" s="38" t="s">
        <v>717</v>
      </c>
      <c r="K40" s="84">
        <v>40016</v>
      </c>
      <c r="L40" s="84" t="s">
        <v>252</v>
      </c>
      <c r="M40" s="38" t="s">
        <v>253</v>
      </c>
      <c r="N40" s="84">
        <v>61507</v>
      </c>
      <c r="O40" s="84">
        <v>491969</v>
      </c>
      <c r="P40" s="84">
        <v>580436</v>
      </c>
      <c r="Q40" s="38" t="s">
        <v>939</v>
      </c>
      <c r="R40" s="38" t="s">
        <v>630</v>
      </c>
      <c r="S40" s="84" t="s">
        <v>940</v>
      </c>
      <c r="T40" s="84" t="s">
        <v>940</v>
      </c>
      <c r="U40" s="84" t="s">
        <v>702</v>
      </c>
      <c r="V40" s="84" t="s">
        <v>258</v>
      </c>
      <c r="W40" s="84">
        <v>541</v>
      </c>
      <c r="X40" s="38" t="s">
        <v>720</v>
      </c>
      <c r="Y40" s="84">
        <v>352854244</v>
      </c>
      <c r="Z40" s="38" t="s">
        <v>941</v>
      </c>
      <c r="AA40" s="131">
        <v>45177</v>
      </c>
      <c r="AB40" s="130">
        <v>42000</v>
      </c>
      <c r="AC40" s="131" t="s">
        <v>272</v>
      </c>
      <c r="AD40" s="84">
        <v>24</v>
      </c>
      <c r="AE40" s="84">
        <v>1</v>
      </c>
      <c r="AF40" s="84" t="s">
        <v>838</v>
      </c>
      <c r="AG40" s="131">
        <v>45177</v>
      </c>
      <c r="AH40" s="84" t="s">
        <v>716</v>
      </c>
      <c r="AI40" s="131">
        <v>45236</v>
      </c>
      <c r="AJ40" s="130">
        <v>2240</v>
      </c>
      <c r="AK40" s="130">
        <v>2240</v>
      </c>
      <c r="AL40" s="131">
        <v>45874</v>
      </c>
      <c r="AM40" s="130">
        <v>34334.44</v>
      </c>
      <c r="AN40" s="112">
        <v>12705.56</v>
      </c>
      <c r="AO40" s="112">
        <v>47040</v>
      </c>
      <c r="AP40" s="112">
        <v>7665.56</v>
      </c>
      <c r="AQ40" s="112">
        <v>336.33</v>
      </c>
      <c r="AR40" s="112">
        <v>8001.89</v>
      </c>
      <c r="AS40" s="112">
        <v>2092.9899999999998</v>
      </c>
      <c r="AT40" s="112">
        <v>147.01</v>
      </c>
      <c r="AU40" s="112">
        <v>2240</v>
      </c>
      <c r="AV40" s="84">
        <v>22</v>
      </c>
      <c r="AW40" s="84">
        <v>16</v>
      </c>
      <c r="AX40" s="84" t="s">
        <v>873</v>
      </c>
      <c r="AY40" s="131"/>
      <c r="AZ40" s="84"/>
      <c r="BA40" s="84"/>
      <c r="BB40" s="84" t="s">
        <v>265</v>
      </c>
      <c r="BC40" s="84"/>
      <c r="BD40" s="131"/>
      <c r="BE40" s="84">
        <v>0</v>
      </c>
      <c r="BF40" s="38" t="s">
        <v>940</v>
      </c>
      <c r="BG40" s="84"/>
      <c r="BH40" s="114" t="s">
        <v>1627</v>
      </c>
      <c r="BI40" s="38" t="s">
        <v>110</v>
      </c>
      <c r="BJ40" s="85">
        <v>45888</v>
      </c>
      <c r="BK40" s="84"/>
      <c r="BL40" s="38" t="s">
        <v>114</v>
      </c>
      <c r="BM40" s="38" t="s">
        <v>119</v>
      </c>
      <c r="BN40" s="116" t="s">
        <v>200</v>
      </c>
      <c r="BO40" s="84" t="s">
        <v>242</v>
      </c>
      <c r="BP40" s="84"/>
      <c r="BQ40" s="117"/>
      <c r="BR40" s="132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39970</v>
      </c>
      <c r="J41" s="38" t="s">
        <v>446</v>
      </c>
      <c r="K41" s="84">
        <v>39970</v>
      </c>
      <c r="L41" s="84" t="s">
        <v>252</v>
      </c>
      <c r="M41" s="38" t="s">
        <v>253</v>
      </c>
      <c r="N41" s="84">
        <v>410711</v>
      </c>
      <c r="O41" s="84" t="s">
        <v>858</v>
      </c>
      <c r="P41" s="84">
        <v>625178</v>
      </c>
      <c r="Q41" s="38" t="s">
        <v>859</v>
      </c>
      <c r="R41" s="38" t="s">
        <v>630</v>
      </c>
      <c r="S41" s="84" t="s">
        <v>882</v>
      </c>
      <c r="T41" s="84" t="s">
        <v>882</v>
      </c>
      <c r="U41" s="84" t="s">
        <v>702</v>
      </c>
      <c r="V41" s="84" t="s">
        <v>258</v>
      </c>
      <c r="W41" s="84">
        <v>541</v>
      </c>
      <c r="X41" s="38" t="s">
        <v>723</v>
      </c>
      <c r="Y41" s="84">
        <v>352158303</v>
      </c>
      <c r="Z41" s="38" t="s">
        <v>883</v>
      </c>
      <c r="AA41" s="131">
        <v>45143</v>
      </c>
      <c r="AB41" s="130">
        <v>42000</v>
      </c>
      <c r="AC41" s="131">
        <v>36528</v>
      </c>
      <c r="AD41" s="84">
        <v>24</v>
      </c>
      <c r="AE41" s="84">
        <v>1</v>
      </c>
      <c r="AF41" s="84" t="s">
        <v>838</v>
      </c>
      <c r="AG41" s="131">
        <v>45143</v>
      </c>
      <c r="AH41" s="84" t="s">
        <v>716</v>
      </c>
      <c r="AI41" s="131">
        <v>45202</v>
      </c>
      <c r="AJ41" s="130">
        <v>2240</v>
      </c>
      <c r="AK41" s="130">
        <v>2240</v>
      </c>
      <c r="AL41" s="131">
        <v>45854</v>
      </c>
      <c r="AM41" s="130">
        <v>36311.370000000003</v>
      </c>
      <c r="AN41" s="112">
        <v>12968.63</v>
      </c>
      <c r="AO41" s="112">
        <v>49280</v>
      </c>
      <c r="AP41" s="112">
        <v>5688.63</v>
      </c>
      <c r="AQ41" s="112">
        <v>197.37</v>
      </c>
      <c r="AR41" s="112">
        <v>5886</v>
      </c>
      <c r="AS41" s="112">
        <v>2119.21</v>
      </c>
      <c r="AT41" s="112">
        <v>120.79</v>
      </c>
      <c r="AU41" s="112">
        <v>2240</v>
      </c>
      <c r="AV41" s="84">
        <v>23</v>
      </c>
      <c r="AW41" s="84">
        <v>17</v>
      </c>
      <c r="AX41" s="84" t="s">
        <v>873</v>
      </c>
      <c r="AY41" s="131"/>
      <c r="AZ41" s="84"/>
      <c r="BA41" s="84"/>
      <c r="BB41" s="84" t="s">
        <v>265</v>
      </c>
      <c r="BC41" s="84"/>
      <c r="BD41" s="131"/>
      <c r="BE41" s="84">
        <v>0</v>
      </c>
      <c r="BF41" s="38" t="s">
        <v>882</v>
      </c>
      <c r="BG41" s="84"/>
      <c r="BH41" s="114" t="s">
        <v>1627</v>
      </c>
      <c r="BI41" s="38" t="s">
        <v>110</v>
      </c>
      <c r="BJ41" s="85">
        <v>45889</v>
      </c>
      <c r="BK41" s="84"/>
      <c r="BL41" s="38" t="s">
        <v>115</v>
      </c>
      <c r="BM41" s="38" t="s">
        <v>130</v>
      </c>
      <c r="BN41" s="116" t="s">
        <v>200</v>
      </c>
      <c r="BO41" s="84" t="s">
        <v>243</v>
      </c>
      <c r="BP41" s="84"/>
      <c r="BQ41" s="117"/>
      <c r="BR41" s="132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40082</v>
      </c>
      <c r="J42" s="38" t="s">
        <v>477</v>
      </c>
      <c r="K42" s="84">
        <v>40082</v>
      </c>
      <c r="L42" s="84" t="s">
        <v>252</v>
      </c>
      <c r="M42" s="38" t="s">
        <v>253</v>
      </c>
      <c r="N42" s="84">
        <v>61410</v>
      </c>
      <c r="O42" s="84">
        <v>525760</v>
      </c>
      <c r="P42" s="84">
        <v>89518</v>
      </c>
      <c r="Q42" s="38" t="s">
        <v>387</v>
      </c>
      <c r="R42" s="38" t="s">
        <v>630</v>
      </c>
      <c r="S42" s="84" t="s">
        <v>1438</v>
      </c>
      <c r="T42" s="84" t="s">
        <v>1438</v>
      </c>
      <c r="U42" s="84" t="s">
        <v>702</v>
      </c>
      <c r="V42" s="84" t="s">
        <v>258</v>
      </c>
      <c r="W42" s="84">
        <v>541</v>
      </c>
      <c r="X42" s="38" t="s">
        <v>723</v>
      </c>
      <c r="Y42" s="84">
        <v>356220389</v>
      </c>
      <c r="Z42" s="38" t="s">
        <v>1439</v>
      </c>
      <c r="AA42" s="131">
        <v>45381</v>
      </c>
      <c r="AB42" s="130">
        <v>70000</v>
      </c>
      <c r="AC42" s="131" t="s">
        <v>273</v>
      </c>
      <c r="AD42" s="84">
        <v>24</v>
      </c>
      <c r="AE42" s="84">
        <v>3</v>
      </c>
      <c r="AF42" s="84" t="s">
        <v>336</v>
      </c>
      <c r="AG42" s="131">
        <v>43853</v>
      </c>
      <c r="AH42" s="84" t="s">
        <v>263</v>
      </c>
      <c r="AI42" s="131">
        <v>45415</v>
      </c>
      <c r="AJ42" s="130">
        <v>3740</v>
      </c>
      <c r="AK42" s="130">
        <v>3740</v>
      </c>
      <c r="AL42" s="131">
        <v>45843</v>
      </c>
      <c r="AM42" s="130">
        <v>39348.74</v>
      </c>
      <c r="AN42" s="112">
        <v>16751.259999999998</v>
      </c>
      <c r="AO42" s="112">
        <v>56100</v>
      </c>
      <c r="AP42" s="112">
        <v>30651.26</v>
      </c>
      <c r="AQ42" s="112">
        <v>3331.74</v>
      </c>
      <c r="AR42" s="112">
        <v>33983</v>
      </c>
      <c r="AS42" s="112">
        <v>3152.17</v>
      </c>
      <c r="AT42" s="112">
        <v>587.83000000000004</v>
      </c>
      <c r="AU42" s="112">
        <v>3740</v>
      </c>
      <c r="AV42" s="84">
        <v>16</v>
      </c>
      <c r="AW42" s="84">
        <v>19</v>
      </c>
      <c r="AX42" s="84" t="s">
        <v>873</v>
      </c>
      <c r="AY42" s="131"/>
      <c r="AZ42" s="84"/>
      <c r="BA42" s="84"/>
      <c r="BB42" s="84" t="s">
        <v>265</v>
      </c>
      <c r="BC42" s="84"/>
      <c r="BD42" s="131"/>
      <c r="BE42" s="84">
        <v>0</v>
      </c>
      <c r="BF42" s="38" t="s">
        <v>1438</v>
      </c>
      <c r="BG42" s="84"/>
      <c r="BH42" s="114" t="s">
        <v>1627</v>
      </c>
      <c r="BI42" s="38" t="s">
        <v>110</v>
      </c>
      <c r="BJ42" s="85">
        <v>45888</v>
      </c>
      <c r="BK42" s="84"/>
      <c r="BL42" s="38" t="s">
        <v>114</v>
      </c>
      <c r="BM42" s="38" t="s">
        <v>119</v>
      </c>
      <c r="BN42" s="116" t="s">
        <v>200</v>
      </c>
      <c r="BO42" s="84" t="s">
        <v>242</v>
      </c>
      <c r="BP42" s="84"/>
      <c r="BQ42" s="117"/>
      <c r="BR42" s="132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40092</v>
      </c>
      <c r="J43" s="38" t="s">
        <v>468</v>
      </c>
      <c r="K43" s="84">
        <v>40092</v>
      </c>
      <c r="L43" s="84" t="s">
        <v>252</v>
      </c>
      <c r="M43" s="38" t="s">
        <v>253</v>
      </c>
      <c r="N43" s="84">
        <v>61451</v>
      </c>
      <c r="O43" s="84">
        <v>510507</v>
      </c>
      <c r="P43" s="84">
        <v>89585</v>
      </c>
      <c r="Q43" s="38" t="s">
        <v>480</v>
      </c>
      <c r="R43" s="38" t="s">
        <v>630</v>
      </c>
      <c r="S43" s="84" t="s">
        <v>1053</v>
      </c>
      <c r="T43" s="84" t="s">
        <v>1053</v>
      </c>
      <c r="U43" s="84" t="s">
        <v>702</v>
      </c>
      <c r="V43" s="84" t="s">
        <v>258</v>
      </c>
      <c r="W43" s="84">
        <v>541</v>
      </c>
      <c r="X43" s="38" t="s">
        <v>723</v>
      </c>
      <c r="Y43" s="84">
        <v>353630420</v>
      </c>
      <c r="Z43" s="38" t="s">
        <v>1054</v>
      </c>
      <c r="AA43" s="131">
        <v>45246</v>
      </c>
      <c r="AB43" s="130">
        <v>52000</v>
      </c>
      <c r="AC43" s="131" t="s">
        <v>272</v>
      </c>
      <c r="AD43" s="84">
        <v>24</v>
      </c>
      <c r="AE43" s="84">
        <v>3</v>
      </c>
      <c r="AF43" s="84" t="s">
        <v>262</v>
      </c>
      <c r="AG43" s="131">
        <v>43894</v>
      </c>
      <c r="AH43" s="84" t="s">
        <v>325</v>
      </c>
      <c r="AI43" s="131">
        <v>45299</v>
      </c>
      <c r="AJ43" s="130">
        <v>2780</v>
      </c>
      <c r="AK43" s="130">
        <v>2780</v>
      </c>
      <c r="AL43" s="131">
        <v>45833</v>
      </c>
      <c r="AM43" s="130">
        <v>35338.67</v>
      </c>
      <c r="AN43" s="112">
        <v>14701.33</v>
      </c>
      <c r="AO43" s="112">
        <v>50040</v>
      </c>
      <c r="AP43" s="112">
        <v>16661.330000000002</v>
      </c>
      <c r="AQ43" s="112">
        <v>1325.67</v>
      </c>
      <c r="AR43" s="112">
        <v>17987</v>
      </c>
      <c r="AS43" s="112">
        <v>4886.7</v>
      </c>
      <c r="AT43" s="112">
        <v>673.3</v>
      </c>
      <c r="AU43" s="112">
        <v>5560</v>
      </c>
      <c r="AV43" s="84">
        <v>20</v>
      </c>
      <c r="AW43" s="84">
        <v>37</v>
      </c>
      <c r="AX43" s="84" t="s">
        <v>856</v>
      </c>
      <c r="AY43" s="131"/>
      <c r="AZ43" s="84"/>
      <c r="BA43" s="84"/>
      <c r="BB43" s="84" t="s">
        <v>265</v>
      </c>
      <c r="BC43" s="84"/>
      <c r="BD43" s="131"/>
      <c r="BE43" s="84">
        <v>0</v>
      </c>
      <c r="BF43" s="38" t="s">
        <v>1053</v>
      </c>
      <c r="BG43" s="84"/>
      <c r="BH43" s="114" t="s">
        <v>1627</v>
      </c>
      <c r="BI43" s="38" t="s">
        <v>110</v>
      </c>
      <c r="BJ43" s="85">
        <v>45888</v>
      </c>
      <c r="BK43" s="84"/>
      <c r="BL43" s="38" t="s">
        <v>114</v>
      </c>
      <c r="BM43" s="38" t="s">
        <v>119</v>
      </c>
      <c r="BN43" s="116" t="s">
        <v>199</v>
      </c>
      <c r="BO43" s="84" t="s">
        <v>242</v>
      </c>
      <c r="BP43" s="84"/>
      <c r="BQ43" s="117"/>
      <c r="BR43" s="132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39974</v>
      </c>
      <c r="J44" s="38" t="s">
        <v>463</v>
      </c>
      <c r="K44" s="84">
        <v>39974</v>
      </c>
      <c r="L44" s="84" t="s">
        <v>252</v>
      </c>
      <c r="M44" s="38" t="s">
        <v>253</v>
      </c>
      <c r="N44" s="84">
        <v>61402</v>
      </c>
      <c r="O44" s="84">
        <v>588383</v>
      </c>
      <c r="P44" s="84">
        <v>89508</v>
      </c>
      <c r="Q44" s="38" t="s">
        <v>464</v>
      </c>
      <c r="R44" s="38" t="s">
        <v>630</v>
      </c>
      <c r="S44" s="84" t="s">
        <v>1091</v>
      </c>
      <c r="T44" s="84" t="s">
        <v>1091</v>
      </c>
      <c r="U44" s="84" t="s">
        <v>702</v>
      </c>
      <c r="V44" s="84" t="s">
        <v>258</v>
      </c>
      <c r="W44" s="84">
        <v>541</v>
      </c>
      <c r="X44" s="38" t="s">
        <v>259</v>
      </c>
      <c r="Y44" s="84">
        <v>353935290</v>
      </c>
      <c r="Z44" s="38" t="s">
        <v>1092</v>
      </c>
      <c r="AA44" s="131">
        <v>45262</v>
      </c>
      <c r="AB44" s="130">
        <v>42000</v>
      </c>
      <c r="AC44" s="131" t="s">
        <v>272</v>
      </c>
      <c r="AD44" s="84">
        <v>24</v>
      </c>
      <c r="AE44" s="84">
        <v>1</v>
      </c>
      <c r="AF44" s="84" t="s">
        <v>838</v>
      </c>
      <c r="AG44" s="131">
        <v>45262</v>
      </c>
      <c r="AH44" s="84" t="s">
        <v>716</v>
      </c>
      <c r="AI44" s="131">
        <v>45292</v>
      </c>
      <c r="AJ44" s="130">
        <v>2240</v>
      </c>
      <c r="AK44" s="130">
        <v>2240</v>
      </c>
      <c r="AL44" s="131">
        <v>45834</v>
      </c>
      <c r="AM44" s="130">
        <v>29366.7</v>
      </c>
      <c r="AN44" s="112">
        <v>10953.3</v>
      </c>
      <c r="AO44" s="112">
        <v>40320</v>
      </c>
      <c r="AP44" s="112">
        <v>12633.3</v>
      </c>
      <c r="AQ44" s="112">
        <v>963.7</v>
      </c>
      <c r="AR44" s="112">
        <v>13597</v>
      </c>
      <c r="AS44" s="112">
        <v>3972.02</v>
      </c>
      <c r="AT44" s="112">
        <v>507.98</v>
      </c>
      <c r="AU44" s="112">
        <v>4480</v>
      </c>
      <c r="AV44" s="84">
        <v>20</v>
      </c>
      <c r="AW44" s="84">
        <v>44</v>
      </c>
      <c r="AX44" s="84" t="s">
        <v>856</v>
      </c>
      <c r="AY44" s="131"/>
      <c r="AZ44" s="84"/>
      <c r="BA44" s="84"/>
      <c r="BB44" s="84" t="s">
        <v>265</v>
      </c>
      <c r="BC44" s="84"/>
      <c r="BD44" s="131"/>
      <c r="BE44" s="84">
        <v>0</v>
      </c>
      <c r="BF44" s="38" t="s">
        <v>1091</v>
      </c>
      <c r="BG44" s="84"/>
      <c r="BH44" s="114" t="s">
        <v>1627</v>
      </c>
      <c r="BI44" s="38" t="s">
        <v>110</v>
      </c>
      <c r="BJ44" s="85">
        <v>45890</v>
      </c>
      <c r="BK44" s="84"/>
      <c r="BL44" s="38" t="s">
        <v>115</v>
      </c>
      <c r="BM44" s="38" t="s">
        <v>120</v>
      </c>
      <c r="BN44" s="116" t="s">
        <v>199</v>
      </c>
      <c r="BO44" s="84" t="s">
        <v>242</v>
      </c>
      <c r="BP44" s="84"/>
      <c r="BQ44" s="117"/>
      <c r="BR44" s="132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40048</v>
      </c>
      <c r="J45" s="38" t="s">
        <v>422</v>
      </c>
      <c r="K45" s="84">
        <v>40048</v>
      </c>
      <c r="L45" s="84" t="s">
        <v>252</v>
      </c>
      <c r="M45" s="38" t="s">
        <v>253</v>
      </c>
      <c r="N45" s="84">
        <v>61336</v>
      </c>
      <c r="O45" s="84">
        <v>472325</v>
      </c>
      <c r="P45" s="84">
        <v>89435</v>
      </c>
      <c r="Q45" s="38" t="s">
        <v>519</v>
      </c>
      <c r="R45" s="38" t="s">
        <v>630</v>
      </c>
      <c r="S45" s="84" t="s">
        <v>920</v>
      </c>
      <c r="T45" s="84" t="s">
        <v>920</v>
      </c>
      <c r="U45" s="84" t="s">
        <v>702</v>
      </c>
      <c r="V45" s="84" t="s">
        <v>258</v>
      </c>
      <c r="W45" s="84">
        <v>541</v>
      </c>
      <c r="X45" s="38" t="s">
        <v>720</v>
      </c>
      <c r="Y45" s="84">
        <v>352799092</v>
      </c>
      <c r="Z45" s="38" t="s">
        <v>921</v>
      </c>
      <c r="AA45" s="131">
        <v>45176</v>
      </c>
      <c r="AB45" s="130">
        <v>52000</v>
      </c>
      <c r="AC45" s="131" t="s">
        <v>289</v>
      </c>
      <c r="AD45" s="84">
        <v>24</v>
      </c>
      <c r="AE45" s="84">
        <v>2</v>
      </c>
      <c r="AF45" s="84" t="s">
        <v>581</v>
      </c>
      <c r="AG45" s="131">
        <v>44463</v>
      </c>
      <c r="AH45" s="84" t="s">
        <v>552</v>
      </c>
      <c r="AI45" s="131">
        <v>45231</v>
      </c>
      <c r="AJ45" s="130">
        <v>2780</v>
      </c>
      <c r="AK45" s="130">
        <v>2780</v>
      </c>
      <c r="AL45" s="131">
        <v>45840</v>
      </c>
      <c r="AM45" s="130">
        <v>40101.61</v>
      </c>
      <c r="AN45" s="112">
        <v>15498.39</v>
      </c>
      <c r="AO45" s="112">
        <v>55600</v>
      </c>
      <c r="AP45" s="112">
        <v>11898.39</v>
      </c>
      <c r="AQ45" s="112">
        <v>661.89</v>
      </c>
      <c r="AR45" s="112">
        <v>12560.28</v>
      </c>
      <c r="AS45" s="112">
        <v>5107.75</v>
      </c>
      <c r="AT45" s="112">
        <v>452.25</v>
      </c>
      <c r="AU45" s="112">
        <v>5560</v>
      </c>
      <c r="AV45" s="84">
        <v>22</v>
      </c>
      <c r="AW45" s="84">
        <v>49</v>
      </c>
      <c r="AX45" s="84" t="s">
        <v>856</v>
      </c>
      <c r="AY45" s="131"/>
      <c r="AZ45" s="84"/>
      <c r="BA45" s="84"/>
      <c r="BB45" s="84" t="s">
        <v>265</v>
      </c>
      <c r="BC45" s="84"/>
      <c r="BD45" s="131"/>
      <c r="BE45" s="84">
        <v>0</v>
      </c>
      <c r="BF45" s="38" t="s">
        <v>920</v>
      </c>
      <c r="BG45" s="84"/>
      <c r="BH45" s="114" t="s">
        <v>1627</v>
      </c>
      <c r="BI45" s="38" t="s">
        <v>110</v>
      </c>
      <c r="BJ45" s="85">
        <v>45888</v>
      </c>
      <c r="BK45" s="84"/>
      <c r="BL45" s="38" t="s">
        <v>114</v>
      </c>
      <c r="BM45" s="38" t="s">
        <v>119</v>
      </c>
      <c r="BN45" s="116" t="s">
        <v>200</v>
      </c>
      <c r="BO45" s="84" t="s">
        <v>242</v>
      </c>
      <c r="BP45" s="84"/>
      <c r="BQ45" s="117"/>
      <c r="BR45" s="132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40048</v>
      </c>
      <c r="J46" s="38" t="s">
        <v>422</v>
      </c>
      <c r="K46" s="84">
        <v>40048</v>
      </c>
      <c r="L46" s="84" t="s">
        <v>252</v>
      </c>
      <c r="M46" s="38" t="s">
        <v>253</v>
      </c>
      <c r="N46" s="84">
        <v>61341</v>
      </c>
      <c r="O46" s="84">
        <v>518242</v>
      </c>
      <c r="P46" s="84">
        <v>89433</v>
      </c>
      <c r="Q46" s="38" t="s">
        <v>428</v>
      </c>
      <c r="R46" s="38" t="s">
        <v>630</v>
      </c>
      <c r="S46" s="84" t="s">
        <v>982</v>
      </c>
      <c r="T46" s="84" t="s">
        <v>982</v>
      </c>
      <c r="U46" s="84" t="s">
        <v>702</v>
      </c>
      <c r="V46" s="84" t="s">
        <v>258</v>
      </c>
      <c r="W46" s="84">
        <v>541</v>
      </c>
      <c r="X46" s="38" t="s">
        <v>720</v>
      </c>
      <c r="Y46" s="84">
        <v>353247456</v>
      </c>
      <c r="Z46" s="38" t="s">
        <v>983</v>
      </c>
      <c r="AA46" s="131">
        <v>45203</v>
      </c>
      <c r="AB46" s="130">
        <v>42000</v>
      </c>
      <c r="AC46" s="131" t="s">
        <v>289</v>
      </c>
      <c r="AD46" s="84">
        <v>24</v>
      </c>
      <c r="AE46" s="84">
        <v>1</v>
      </c>
      <c r="AF46" s="84" t="s">
        <v>838</v>
      </c>
      <c r="AG46" s="131">
        <v>45203</v>
      </c>
      <c r="AH46" s="84" t="s">
        <v>716</v>
      </c>
      <c r="AI46" s="131">
        <v>45231</v>
      </c>
      <c r="AJ46" s="130">
        <v>2240</v>
      </c>
      <c r="AK46" s="130">
        <v>2240</v>
      </c>
      <c r="AL46" s="131">
        <v>45822</v>
      </c>
      <c r="AM46" s="130">
        <v>33409.39</v>
      </c>
      <c r="AN46" s="112">
        <v>11390.61</v>
      </c>
      <c r="AO46" s="112">
        <v>44800</v>
      </c>
      <c r="AP46" s="112">
        <v>8590.61</v>
      </c>
      <c r="AQ46" s="112">
        <v>450.39</v>
      </c>
      <c r="AR46" s="112">
        <v>9041</v>
      </c>
      <c r="AS46" s="112">
        <v>4159.0600000000004</v>
      </c>
      <c r="AT46" s="112">
        <v>320.94</v>
      </c>
      <c r="AU46" s="112">
        <v>4480</v>
      </c>
      <c r="AV46" s="84">
        <v>22</v>
      </c>
      <c r="AW46" s="84">
        <v>49</v>
      </c>
      <c r="AX46" s="84" t="s">
        <v>856</v>
      </c>
      <c r="AY46" s="131"/>
      <c r="AZ46" s="84"/>
      <c r="BA46" s="84"/>
      <c r="BB46" s="84" t="s">
        <v>265</v>
      </c>
      <c r="BC46" s="84"/>
      <c r="BD46" s="131"/>
      <c r="BE46" s="84">
        <v>0</v>
      </c>
      <c r="BF46" s="38" t="s">
        <v>982</v>
      </c>
      <c r="BG46" s="84"/>
      <c r="BH46" s="114" t="s">
        <v>1627</v>
      </c>
      <c r="BI46" s="38" t="s">
        <v>110</v>
      </c>
      <c r="BJ46" s="85">
        <v>45888</v>
      </c>
      <c r="BK46" s="84"/>
      <c r="BL46" s="38" t="s">
        <v>114</v>
      </c>
      <c r="BM46" s="38" t="s">
        <v>119</v>
      </c>
      <c r="BN46" s="116" t="s">
        <v>200</v>
      </c>
      <c r="BO46" s="84" t="s">
        <v>242</v>
      </c>
      <c r="BP46" s="84"/>
      <c r="BQ46" s="117"/>
      <c r="BR46" s="132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39935</v>
      </c>
      <c r="J47" s="38" t="s">
        <v>326</v>
      </c>
      <c r="K47" s="84">
        <v>39935</v>
      </c>
      <c r="L47" s="84" t="s">
        <v>252</v>
      </c>
      <c r="M47" s="38" t="s">
        <v>253</v>
      </c>
      <c r="N47" s="84">
        <v>61235</v>
      </c>
      <c r="O47" s="84">
        <v>621904</v>
      </c>
      <c r="P47" s="84">
        <v>89298</v>
      </c>
      <c r="Q47" s="38" t="s">
        <v>350</v>
      </c>
      <c r="R47" s="38" t="s">
        <v>630</v>
      </c>
      <c r="S47" s="84" t="s">
        <v>888</v>
      </c>
      <c r="T47" s="84" t="s">
        <v>888</v>
      </c>
      <c r="U47" s="84" t="s">
        <v>702</v>
      </c>
      <c r="V47" s="84" t="s">
        <v>258</v>
      </c>
      <c r="W47" s="84">
        <v>541</v>
      </c>
      <c r="X47" s="38" t="s">
        <v>723</v>
      </c>
      <c r="Y47" s="84">
        <v>352283672</v>
      </c>
      <c r="Z47" s="38" t="s">
        <v>889</v>
      </c>
      <c r="AA47" s="131">
        <v>45133</v>
      </c>
      <c r="AB47" s="130">
        <v>42000</v>
      </c>
      <c r="AC47" s="131" t="s">
        <v>279</v>
      </c>
      <c r="AD47" s="84">
        <v>24</v>
      </c>
      <c r="AE47" s="84">
        <v>1</v>
      </c>
      <c r="AF47" s="84" t="s">
        <v>838</v>
      </c>
      <c r="AG47" s="131">
        <v>45133</v>
      </c>
      <c r="AH47" s="84" t="s">
        <v>716</v>
      </c>
      <c r="AI47" s="131">
        <v>45174</v>
      </c>
      <c r="AJ47" s="130">
        <v>2240</v>
      </c>
      <c r="AK47" s="130">
        <v>2240</v>
      </c>
      <c r="AL47" s="131">
        <v>45823</v>
      </c>
      <c r="AM47" s="130">
        <v>37169.279999999999</v>
      </c>
      <c r="AN47" s="112">
        <v>12110.72</v>
      </c>
      <c r="AO47" s="112">
        <v>49280</v>
      </c>
      <c r="AP47" s="112">
        <v>4830.72</v>
      </c>
      <c r="AQ47" s="112">
        <v>157.28</v>
      </c>
      <c r="AR47" s="112">
        <v>4988</v>
      </c>
      <c r="AS47" s="112">
        <v>4830.72</v>
      </c>
      <c r="AT47" s="112">
        <v>157.28</v>
      </c>
      <c r="AU47" s="112">
        <v>4988</v>
      </c>
      <c r="AV47" s="84">
        <v>24</v>
      </c>
      <c r="AW47" s="84">
        <v>50</v>
      </c>
      <c r="AX47" s="84" t="s">
        <v>856</v>
      </c>
      <c r="AY47" s="131"/>
      <c r="AZ47" s="84"/>
      <c r="BA47" s="84"/>
      <c r="BB47" s="84" t="s">
        <v>265</v>
      </c>
      <c r="BC47" s="84"/>
      <c r="BD47" s="131"/>
      <c r="BE47" s="84">
        <v>0</v>
      </c>
      <c r="BF47" s="38" t="s">
        <v>888</v>
      </c>
      <c r="BG47" s="84"/>
      <c r="BH47" s="114" t="s">
        <v>1627</v>
      </c>
      <c r="BI47" s="38" t="s">
        <v>110</v>
      </c>
      <c r="BJ47" s="85">
        <v>45888</v>
      </c>
      <c r="BK47" s="84"/>
      <c r="BL47" s="38" t="s">
        <v>115</v>
      </c>
      <c r="BM47" s="38" t="s">
        <v>130</v>
      </c>
      <c r="BN47" s="116" t="s">
        <v>200</v>
      </c>
      <c r="BO47" s="84" t="s">
        <v>243</v>
      </c>
      <c r="BP47" s="84"/>
      <c r="BQ47" s="117"/>
      <c r="BR47" s="132" t="s">
        <v>1626</v>
      </c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40092</v>
      </c>
      <c r="J48" s="38" t="s">
        <v>468</v>
      </c>
      <c r="K48" s="84">
        <v>40092</v>
      </c>
      <c r="L48" s="84" t="s">
        <v>252</v>
      </c>
      <c r="M48" s="38" t="s">
        <v>253</v>
      </c>
      <c r="N48" s="84">
        <v>61451</v>
      </c>
      <c r="O48" s="84">
        <v>510507</v>
      </c>
      <c r="P48" s="84">
        <v>89585</v>
      </c>
      <c r="Q48" s="38" t="s">
        <v>480</v>
      </c>
      <c r="R48" s="38" t="s">
        <v>630</v>
      </c>
      <c r="S48" s="84" t="s">
        <v>1558</v>
      </c>
      <c r="T48" s="84" t="s">
        <v>1558</v>
      </c>
      <c r="U48" s="84" t="s">
        <v>702</v>
      </c>
      <c r="V48" s="84" t="s">
        <v>258</v>
      </c>
      <c r="W48" s="84">
        <v>541</v>
      </c>
      <c r="X48" s="38" t="s">
        <v>723</v>
      </c>
      <c r="Y48" s="84">
        <v>357584273</v>
      </c>
      <c r="Z48" s="38" t="s">
        <v>1559</v>
      </c>
      <c r="AA48" s="131">
        <v>45505</v>
      </c>
      <c r="AB48" s="130">
        <v>70000</v>
      </c>
      <c r="AC48" s="131" t="s">
        <v>272</v>
      </c>
      <c r="AD48" s="84">
        <v>24</v>
      </c>
      <c r="AE48" s="84" t="s">
        <v>1501</v>
      </c>
      <c r="AF48" s="84" t="s">
        <v>262</v>
      </c>
      <c r="AG48" s="131">
        <v>43894</v>
      </c>
      <c r="AH48" s="84" t="s">
        <v>263</v>
      </c>
      <c r="AI48" s="131">
        <v>45544</v>
      </c>
      <c r="AJ48" s="130">
        <v>3740</v>
      </c>
      <c r="AK48" s="130">
        <v>3740</v>
      </c>
      <c r="AL48" s="131">
        <v>45807</v>
      </c>
      <c r="AM48" s="130">
        <v>21745.27</v>
      </c>
      <c r="AN48" s="112">
        <v>11914.73</v>
      </c>
      <c r="AO48" s="112">
        <v>33660</v>
      </c>
      <c r="AP48" s="112">
        <v>48254.73</v>
      </c>
      <c r="AQ48" s="112">
        <v>8492.27</v>
      </c>
      <c r="AR48" s="112">
        <v>56747</v>
      </c>
      <c r="AS48" s="112">
        <v>8384.6299999999992</v>
      </c>
      <c r="AT48" s="112">
        <v>2835.37</v>
      </c>
      <c r="AU48" s="112">
        <v>11220</v>
      </c>
      <c r="AV48" s="84">
        <v>12</v>
      </c>
      <c r="AW48" s="84">
        <v>72</v>
      </c>
      <c r="AX48" s="84" t="s">
        <v>857</v>
      </c>
      <c r="AY48" s="131"/>
      <c r="AZ48" s="84"/>
      <c r="BA48" s="84"/>
      <c r="BB48" s="84" t="s">
        <v>265</v>
      </c>
      <c r="BC48" s="84"/>
      <c r="BD48" s="131"/>
      <c r="BE48" s="84">
        <v>0</v>
      </c>
      <c r="BF48" s="38" t="s">
        <v>1558</v>
      </c>
      <c r="BG48" s="84"/>
      <c r="BH48" s="114" t="s">
        <v>1627</v>
      </c>
      <c r="BI48" s="38" t="s">
        <v>110</v>
      </c>
      <c r="BJ48" s="85">
        <v>45888</v>
      </c>
      <c r="BK48" s="84"/>
      <c r="BL48" s="38" t="s">
        <v>114</v>
      </c>
      <c r="BM48" s="38" t="s">
        <v>119</v>
      </c>
      <c r="BN48" s="116" t="s">
        <v>200</v>
      </c>
      <c r="BO48" s="84" t="s">
        <v>242</v>
      </c>
      <c r="BP48" s="84"/>
      <c r="BQ48" s="117"/>
      <c r="BR48" s="132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39974</v>
      </c>
      <c r="J49" s="38" t="s">
        <v>463</v>
      </c>
      <c r="K49" s="84">
        <v>39974</v>
      </c>
      <c r="L49" s="84" t="s">
        <v>252</v>
      </c>
      <c r="M49" s="38" t="s">
        <v>253</v>
      </c>
      <c r="N49" s="84">
        <v>332739</v>
      </c>
      <c r="O49" s="84" t="s">
        <v>778</v>
      </c>
      <c r="P49" s="84">
        <v>467361</v>
      </c>
      <c r="Q49" s="38" t="s">
        <v>779</v>
      </c>
      <c r="R49" s="38" t="s">
        <v>630</v>
      </c>
      <c r="S49" s="84" t="s">
        <v>908</v>
      </c>
      <c r="T49" s="84" t="s">
        <v>908</v>
      </c>
      <c r="U49" s="84" t="s">
        <v>702</v>
      </c>
      <c r="V49" s="84" t="s">
        <v>258</v>
      </c>
      <c r="W49" s="84">
        <v>541</v>
      </c>
      <c r="X49" s="38" t="s">
        <v>723</v>
      </c>
      <c r="Y49" s="84">
        <v>352669670</v>
      </c>
      <c r="Z49" s="38" t="s">
        <v>342</v>
      </c>
      <c r="AA49" s="131">
        <v>45163</v>
      </c>
      <c r="AB49" s="130">
        <v>42000</v>
      </c>
      <c r="AC49" s="131" t="s">
        <v>273</v>
      </c>
      <c r="AD49" s="84">
        <v>24</v>
      </c>
      <c r="AE49" s="84">
        <v>1</v>
      </c>
      <c r="AF49" s="84" t="s">
        <v>838</v>
      </c>
      <c r="AG49" s="131">
        <v>45163</v>
      </c>
      <c r="AH49" s="84" t="s">
        <v>716</v>
      </c>
      <c r="AI49" s="131">
        <v>45205</v>
      </c>
      <c r="AJ49" s="130">
        <v>2240</v>
      </c>
      <c r="AK49" s="130">
        <v>2240</v>
      </c>
      <c r="AL49" s="131">
        <v>45779</v>
      </c>
      <c r="AM49" s="130">
        <v>33023.660000000003</v>
      </c>
      <c r="AN49" s="112">
        <v>11776.34</v>
      </c>
      <c r="AO49" s="112">
        <v>44800</v>
      </c>
      <c r="AP49" s="112">
        <v>8976.34</v>
      </c>
      <c r="AQ49" s="112">
        <v>506.66</v>
      </c>
      <c r="AR49" s="112">
        <v>9483</v>
      </c>
      <c r="AS49" s="112">
        <v>6278.58</v>
      </c>
      <c r="AT49" s="112">
        <v>441.42</v>
      </c>
      <c r="AU49" s="112">
        <v>6720</v>
      </c>
      <c r="AV49" s="84">
        <v>23</v>
      </c>
      <c r="AW49" s="84">
        <v>75</v>
      </c>
      <c r="AX49" s="84" t="s">
        <v>857</v>
      </c>
      <c r="AY49" s="131"/>
      <c r="AZ49" s="84"/>
      <c r="BA49" s="84"/>
      <c r="BB49" s="84" t="s">
        <v>265</v>
      </c>
      <c r="BC49" s="84"/>
      <c r="BD49" s="131"/>
      <c r="BE49" s="84">
        <v>0</v>
      </c>
      <c r="BF49" s="38" t="s">
        <v>908</v>
      </c>
      <c r="BG49" s="84"/>
      <c r="BH49" s="114" t="s">
        <v>1627</v>
      </c>
      <c r="BI49" s="38" t="s">
        <v>110</v>
      </c>
      <c r="BJ49" s="85">
        <v>45888</v>
      </c>
      <c r="BK49" s="84"/>
      <c r="BL49" s="38" t="s">
        <v>115</v>
      </c>
      <c r="BM49" s="38" t="s">
        <v>130</v>
      </c>
      <c r="BN49" s="116" t="s">
        <v>200</v>
      </c>
      <c r="BO49" s="84" t="s">
        <v>243</v>
      </c>
      <c r="BP49" s="84"/>
      <c r="BQ49" s="117"/>
      <c r="BR49" s="132" t="s">
        <v>1626</v>
      </c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40034</v>
      </c>
      <c r="J50" s="38" t="s">
        <v>930</v>
      </c>
      <c r="K50" s="84">
        <v>40034</v>
      </c>
      <c r="L50" s="84" t="s">
        <v>252</v>
      </c>
      <c r="M50" s="38" t="s">
        <v>253</v>
      </c>
      <c r="N50" s="84">
        <v>61319</v>
      </c>
      <c r="O50" s="84">
        <v>468611</v>
      </c>
      <c r="P50" s="84">
        <v>89408</v>
      </c>
      <c r="Q50" s="38" t="s">
        <v>476</v>
      </c>
      <c r="R50" s="38" t="s">
        <v>630</v>
      </c>
      <c r="S50" s="84" t="s">
        <v>1554</v>
      </c>
      <c r="T50" s="84" t="s">
        <v>1554</v>
      </c>
      <c r="U50" s="84" t="s">
        <v>309</v>
      </c>
      <c r="V50" s="84" t="s">
        <v>258</v>
      </c>
      <c r="W50" s="84">
        <v>0</v>
      </c>
      <c r="X50" s="38" t="s">
        <v>259</v>
      </c>
      <c r="Y50" s="84">
        <v>357381160</v>
      </c>
      <c r="Z50" s="38" t="s">
        <v>1555</v>
      </c>
      <c r="AA50" s="131">
        <v>45472</v>
      </c>
      <c r="AB50" s="130">
        <v>80000</v>
      </c>
      <c r="AC50" s="131" t="s">
        <v>261</v>
      </c>
      <c r="AD50" s="84">
        <v>24</v>
      </c>
      <c r="AE50" s="84">
        <v>5</v>
      </c>
      <c r="AF50" s="84" t="s">
        <v>262</v>
      </c>
      <c r="AG50" s="131">
        <v>43762</v>
      </c>
      <c r="AH50" s="84" t="s">
        <v>325</v>
      </c>
      <c r="AI50" s="131">
        <v>45505</v>
      </c>
      <c r="AJ50" s="130">
        <v>4270</v>
      </c>
      <c r="AK50" s="130">
        <v>4270</v>
      </c>
      <c r="AL50" s="131">
        <v>45790</v>
      </c>
      <c r="AM50" s="130">
        <v>28373.08</v>
      </c>
      <c r="AN50" s="112">
        <v>14326.92</v>
      </c>
      <c r="AO50" s="112">
        <v>42700</v>
      </c>
      <c r="AP50" s="112">
        <v>51626.92</v>
      </c>
      <c r="AQ50" s="112">
        <v>8646.08</v>
      </c>
      <c r="AR50" s="112">
        <v>60273</v>
      </c>
      <c r="AS50" s="112">
        <v>9555.5</v>
      </c>
      <c r="AT50" s="112">
        <v>3254.5</v>
      </c>
      <c r="AU50" s="112">
        <v>12810</v>
      </c>
      <c r="AV50" s="84">
        <v>13</v>
      </c>
      <c r="AW50" s="84">
        <v>76</v>
      </c>
      <c r="AX50" s="84" t="s">
        <v>857</v>
      </c>
      <c r="AY50" s="131"/>
      <c r="AZ50" s="84"/>
      <c r="BA50" s="84"/>
      <c r="BB50" s="84" t="s">
        <v>265</v>
      </c>
      <c r="BC50" s="84"/>
      <c r="BD50" s="131"/>
      <c r="BE50" s="84">
        <v>0</v>
      </c>
      <c r="BF50" s="38" t="s">
        <v>1554</v>
      </c>
      <c r="BG50" s="84"/>
      <c r="BH50" s="114" t="s">
        <v>1627</v>
      </c>
      <c r="BI50" s="38" t="s">
        <v>110</v>
      </c>
      <c r="BJ50" s="85">
        <v>45889</v>
      </c>
      <c r="BK50" s="84"/>
      <c r="BL50" s="38" t="s">
        <v>114</v>
      </c>
      <c r="BM50" s="38" t="s">
        <v>119</v>
      </c>
      <c r="BN50" s="116" t="s">
        <v>200</v>
      </c>
      <c r="BO50" s="84" t="s">
        <v>242</v>
      </c>
      <c r="BP50" s="84"/>
      <c r="BQ50" s="117"/>
      <c r="BR50" s="132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39936</v>
      </c>
      <c r="J51" s="38" t="s">
        <v>275</v>
      </c>
      <c r="K51" s="84">
        <v>39936</v>
      </c>
      <c r="L51" s="84" t="s">
        <v>252</v>
      </c>
      <c r="M51" s="38" t="s">
        <v>253</v>
      </c>
      <c r="N51" s="84">
        <v>61307</v>
      </c>
      <c r="O51" s="84">
        <v>652667</v>
      </c>
      <c r="P51" s="84">
        <v>89395</v>
      </c>
      <c r="Q51" s="38">
        <v>1131640</v>
      </c>
      <c r="R51" s="38" t="s">
        <v>839</v>
      </c>
      <c r="S51" s="84" t="s">
        <v>1166</v>
      </c>
      <c r="T51" s="84" t="s">
        <v>1166</v>
      </c>
      <c r="U51" s="84" t="s">
        <v>270</v>
      </c>
      <c r="V51" s="84" t="s">
        <v>258</v>
      </c>
      <c r="W51" s="84">
        <v>0</v>
      </c>
      <c r="X51" s="38" t="s">
        <v>259</v>
      </c>
      <c r="Y51" s="84">
        <v>354276958</v>
      </c>
      <c r="Z51" s="38" t="s">
        <v>1167</v>
      </c>
      <c r="AA51" s="131">
        <v>45282</v>
      </c>
      <c r="AB51" s="130">
        <v>30000</v>
      </c>
      <c r="AC51" s="131" t="s">
        <v>261</v>
      </c>
      <c r="AD51" s="84">
        <v>18</v>
      </c>
      <c r="AE51" s="84">
        <v>0</v>
      </c>
      <c r="AF51" s="84" t="s">
        <v>652</v>
      </c>
      <c r="AG51" s="131">
        <v>44905</v>
      </c>
      <c r="AH51" s="84" t="s">
        <v>716</v>
      </c>
      <c r="AI51" s="131">
        <v>45323</v>
      </c>
      <c r="AJ51" s="130">
        <v>2020</v>
      </c>
      <c r="AK51" s="130">
        <v>2020</v>
      </c>
      <c r="AL51" s="131">
        <v>45813</v>
      </c>
      <c r="AM51" s="130">
        <v>25817.26</v>
      </c>
      <c r="AN51" s="112">
        <v>6502.74</v>
      </c>
      <c r="AO51" s="112">
        <v>32320</v>
      </c>
      <c r="AP51" s="112">
        <v>4182.74</v>
      </c>
      <c r="AQ51" s="112">
        <v>144.26</v>
      </c>
      <c r="AR51" s="112">
        <v>4327</v>
      </c>
      <c r="AS51" s="112">
        <v>4182.74</v>
      </c>
      <c r="AT51" s="112">
        <v>144.26</v>
      </c>
      <c r="AU51" s="112">
        <v>4327</v>
      </c>
      <c r="AV51" s="84">
        <v>19</v>
      </c>
      <c r="AW51" s="84">
        <v>76</v>
      </c>
      <c r="AX51" s="84" t="s">
        <v>857</v>
      </c>
      <c r="AY51" s="131"/>
      <c r="AZ51" s="84"/>
      <c r="BA51" s="84"/>
      <c r="BB51" s="84" t="s">
        <v>265</v>
      </c>
      <c r="BC51" s="84"/>
      <c r="BD51" s="131"/>
      <c r="BE51" s="84">
        <v>0</v>
      </c>
      <c r="BF51" s="38" t="s">
        <v>1166</v>
      </c>
      <c r="BG51" s="84"/>
      <c r="BH51" s="114" t="s">
        <v>1627</v>
      </c>
      <c r="BI51" s="38" t="s">
        <v>110</v>
      </c>
      <c r="BJ51" s="85">
        <v>45889</v>
      </c>
      <c r="BK51" s="84"/>
      <c r="BL51" s="38" t="s">
        <v>114</v>
      </c>
      <c r="BM51" s="38" t="s">
        <v>119</v>
      </c>
      <c r="BN51" s="116" t="s">
        <v>200</v>
      </c>
      <c r="BO51" s="84" t="s">
        <v>242</v>
      </c>
      <c r="BP51" s="84"/>
      <c r="BQ51" s="117"/>
      <c r="BR51" s="132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39936</v>
      </c>
      <c r="J52" s="38" t="s">
        <v>275</v>
      </c>
      <c r="K52" s="84">
        <v>39936</v>
      </c>
      <c r="L52" s="84" t="s">
        <v>252</v>
      </c>
      <c r="M52" s="38" t="s">
        <v>253</v>
      </c>
      <c r="N52" s="84">
        <v>61351</v>
      </c>
      <c r="O52" s="84">
        <v>426683</v>
      </c>
      <c r="P52" s="84">
        <v>89447</v>
      </c>
      <c r="Q52" s="38" t="s">
        <v>345</v>
      </c>
      <c r="R52" s="38" t="s">
        <v>630</v>
      </c>
      <c r="S52" s="84" t="s">
        <v>1030</v>
      </c>
      <c r="T52" s="84" t="s">
        <v>1030</v>
      </c>
      <c r="U52" s="84" t="s">
        <v>702</v>
      </c>
      <c r="V52" s="84" t="s">
        <v>258</v>
      </c>
      <c r="W52" s="84">
        <v>541</v>
      </c>
      <c r="X52" s="38" t="s">
        <v>259</v>
      </c>
      <c r="Y52" s="84">
        <v>353549384</v>
      </c>
      <c r="Z52" s="38" t="s">
        <v>1031</v>
      </c>
      <c r="AA52" s="131">
        <v>45236</v>
      </c>
      <c r="AB52" s="130">
        <v>63000</v>
      </c>
      <c r="AC52" s="131" t="s">
        <v>261</v>
      </c>
      <c r="AD52" s="84">
        <v>24</v>
      </c>
      <c r="AE52" s="84">
        <v>5</v>
      </c>
      <c r="AF52" s="84" t="s">
        <v>324</v>
      </c>
      <c r="AG52" s="131">
        <v>44127</v>
      </c>
      <c r="AH52" s="84" t="s">
        <v>325</v>
      </c>
      <c r="AI52" s="131">
        <v>45267</v>
      </c>
      <c r="AJ52" s="130">
        <v>3360</v>
      </c>
      <c r="AK52" s="130">
        <v>3360</v>
      </c>
      <c r="AL52" s="131">
        <v>45782</v>
      </c>
      <c r="AM52" s="130">
        <v>44319.08</v>
      </c>
      <c r="AN52" s="112">
        <v>16160.92</v>
      </c>
      <c r="AO52" s="112">
        <v>60480</v>
      </c>
      <c r="AP52" s="112">
        <v>18680.919999999998</v>
      </c>
      <c r="AQ52" s="112">
        <v>1443.08</v>
      </c>
      <c r="AR52" s="112">
        <v>20124</v>
      </c>
      <c r="AS52" s="112">
        <v>9025.0400000000009</v>
      </c>
      <c r="AT52" s="112">
        <v>1054.96</v>
      </c>
      <c r="AU52" s="112">
        <v>10080</v>
      </c>
      <c r="AV52" s="84">
        <v>21</v>
      </c>
      <c r="AW52" s="84">
        <v>76</v>
      </c>
      <c r="AX52" s="84" t="s">
        <v>857</v>
      </c>
      <c r="AY52" s="131"/>
      <c r="AZ52" s="84"/>
      <c r="BA52" s="84"/>
      <c r="BB52" s="84" t="s">
        <v>265</v>
      </c>
      <c r="BC52" s="84"/>
      <c r="BD52" s="131"/>
      <c r="BE52" s="84">
        <v>0</v>
      </c>
      <c r="BF52" s="38" t="s">
        <v>1030</v>
      </c>
      <c r="BG52" s="84"/>
      <c r="BH52" s="114" t="s">
        <v>1627</v>
      </c>
      <c r="BI52" s="38" t="s">
        <v>110</v>
      </c>
      <c r="BJ52" s="85">
        <v>45889</v>
      </c>
      <c r="BK52" s="84"/>
      <c r="BL52" s="38" t="s">
        <v>114</v>
      </c>
      <c r="BM52" s="38" t="s">
        <v>119</v>
      </c>
      <c r="BN52" s="116" t="s">
        <v>199</v>
      </c>
      <c r="BO52" s="84" t="s">
        <v>242</v>
      </c>
      <c r="BP52" s="84"/>
      <c r="BQ52" s="117"/>
      <c r="BR52" s="132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39936</v>
      </c>
      <c r="J53" s="38" t="s">
        <v>275</v>
      </c>
      <c r="K53" s="84">
        <v>39936</v>
      </c>
      <c r="L53" s="84" t="s">
        <v>252</v>
      </c>
      <c r="M53" s="38" t="s">
        <v>253</v>
      </c>
      <c r="N53" s="84">
        <v>61164</v>
      </c>
      <c r="O53" s="84">
        <v>555085</v>
      </c>
      <c r="P53" s="84">
        <v>89612</v>
      </c>
      <c r="Q53" s="38" t="s">
        <v>726</v>
      </c>
      <c r="R53" s="38" t="s">
        <v>630</v>
      </c>
      <c r="S53" s="84" t="s">
        <v>928</v>
      </c>
      <c r="T53" s="84" t="s">
        <v>928</v>
      </c>
      <c r="U53" s="84" t="s">
        <v>702</v>
      </c>
      <c r="V53" s="84" t="s">
        <v>258</v>
      </c>
      <c r="W53" s="84">
        <v>541</v>
      </c>
      <c r="X53" s="38" t="s">
        <v>723</v>
      </c>
      <c r="Y53" s="84">
        <v>352815742</v>
      </c>
      <c r="Z53" s="38" t="s">
        <v>929</v>
      </c>
      <c r="AA53" s="131">
        <v>45177</v>
      </c>
      <c r="AB53" s="130">
        <v>35000</v>
      </c>
      <c r="AC53" s="131" t="s">
        <v>261</v>
      </c>
      <c r="AD53" s="84">
        <v>24</v>
      </c>
      <c r="AE53" s="84">
        <v>1</v>
      </c>
      <c r="AF53" s="84" t="s">
        <v>838</v>
      </c>
      <c r="AG53" s="131">
        <v>45177</v>
      </c>
      <c r="AH53" s="84" t="s">
        <v>716</v>
      </c>
      <c r="AI53" s="131">
        <v>45232</v>
      </c>
      <c r="AJ53" s="130">
        <v>1870</v>
      </c>
      <c r="AK53" s="130">
        <v>1870</v>
      </c>
      <c r="AL53" s="131">
        <v>45782</v>
      </c>
      <c r="AM53" s="130">
        <v>25356.36</v>
      </c>
      <c r="AN53" s="112">
        <v>10173.64</v>
      </c>
      <c r="AO53" s="112">
        <v>35530</v>
      </c>
      <c r="AP53" s="112">
        <v>9643.64</v>
      </c>
      <c r="AQ53" s="112">
        <v>676.52</v>
      </c>
      <c r="AR53" s="112">
        <v>10320.16</v>
      </c>
      <c r="AS53" s="112">
        <v>5074.55</v>
      </c>
      <c r="AT53" s="112">
        <v>535.45000000000005</v>
      </c>
      <c r="AU53" s="112">
        <v>5610</v>
      </c>
      <c r="AV53" s="84">
        <v>22</v>
      </c>
      <c r="AW53" s="84">
        <v>76</v>
      </c>
      <c r="AX53" s="84" t="s">
        <v>857</v>
      </c>
      <c r="AY53" s="131"/>
      <c r="AZ53" s="84"/>
      <c r="BA53" s="84"/>
      <c r="BB53" s="84" t="s">
        <v>265</v>
      </c>
      <c r="BC53" s="84"/>
      <c r="BD53" s="131"/>
      <c r="BE53" s="84">
        <v>0</v>
      </c>
      <c r="BF53" s="38" t="s">
        <v>928</v>
      </c>
      <c r="BG53" s="84"/>
      <c r="BH53" s="114" t="s">
        <v>1627</v>
      </c>
      <c r="BI53" s="38" t="s">
        <v>110</v>
      </c>
      <c r="BJ53" s="85">
        <v>45889</v>
      </c>
      <c r="BK53" s="84"/>
      <c r="BL53" s="38" t="s">
        <v>115</v>
      </c>
      <c r="BM53" s="38" t="s">
        <v>130</v>
      </c>
      <c r="BN53" s="116" t="s">
        <v>200</v>
      </c>
      <c r="BO53" s="84" t="s">
        <v>243</v>
      </c>
      <c r="BP53" s="84"/>
      <c r="BQ53" s="117"/>
      <c r="BR53" s="132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40007</v>
      </c>
      <c r="J54" s="38" t="s">
        <v>402</v>
      </c>
      <c r="K54" s="84">
        <v>40007</v>
      </c>
      <c r="L54" s="84" t="s">
        <v>252</v>
      </c>
      <c r="M54" s="38" t="s">
        <v>253</v>
      </c>
      <c r="N54" s="84">
        <v>61330</v>
      </c>
      <c r="O54" s="84">
        <v>223</v>
      </c>
      <c r="P54" s="84">
        <v>589769</v>
      </c>
      <c r="Q54" s="38" t="s">
        <v>805</v>
      </c>
      <c r="R54" s="38" t="s">
        <v>630</v>
      </c>
      <c r="S54" s="84" t="s">
        <v>862</v>
      </c>
      <c r="T54" s="84" t="s">
        <v>862</v>
      </c>
      <c r="U54" s="84" t="s">
        <v>702</v>
      </c>
      <c r="V54" s="84" t="s">
        <v>258</v>
      </c>
      <c r="W54" s="84">
        <v>541</v>
      </c>
      <c r="X54" s="38" t="s">
        <v>720</v>
      </c>
      <c r="Y54" s="84">
        <v>351829467</v>
      </c>
      <c r="Z54" s="38" t="s">
        <v>863</v>
      </c>
      <c r="AA54" s="131">
        <v>45097</v>
      </c>
      <c r="AB54" s="130">
        <v>42000</v>
      </c>
      <c r="AC54" s="131" t="s">
        <v>261</v>
      </c>
      <c r="AD54" s="84">
        <v>24</v>
      </c>
      <c r="AE54" s="84">
        <v>1</v>
      </c>
      <c r="AF54" s="84" t="s">
        <v>838</v>
      </c>
      <c r="AG54" s="131">
        <v>45097</v>
      </c>
      <c r="AH54" s="84" t="s">
        <v>716</v>
      </c>
      <c r="AI54" s="131">
        <v>45145</v>
      </c>
      <c r="AJ54" s="130">
        <v>2240</v>
      </c>
      <c r="AK54" s="130">
        <v>2240</v>
      </c>
      <c r="AL54" s="131">
        <v>45845</v>
      </c>
      <c r="AM54" s="130">
        <v>37583.879999999997</v>
      </c>
      <c r="AN54" s="112">
        <v>12596.12</v>
      </c>
      <c r="AO54" s="112">
        <v>50180</v>
      </c>
      <c r="AP54" s="112">
        <v>4416.12</v>
      </c>
      <c r="AQ54" s="112">
        <v>63.88</v>
      </c>
      <c r="AR54" s="112">
        <v>4480</v>
      </c>
      <c r="AS54" s="112">
        <v>4416.12</v>
      </c>
      <c r="AT54" s="112">
        <v>63.88</v>
      </c>
      <c r="AU54" s="112">
        <v>4480</v>
      </c>
      <c r="AV54" s="84">
        <v>25</v>
      </c>
      <c r="AW54" s="84">
        <v>76</v>
      </c>
      <c r="AX54" s="84" t="s">
        <v>857</v>
      </c>
      <c r="AY54" s="131"/>
      <c r="AZ54" s="84"/>
      <c r="BA54" s="84"/>
      <c r="BB54" s="84" t="s">
        <v>265</v>
      </c>
      <c r="BC54" s="84"/>
      <c r="BD54" s="131"/>
      <c r="BE54" s="84">
        <v>0</v>
      </c>
      <c r="BF54" s="38" t="s">
        <v>862</v>
      </c>
      <c r="BG54" s="84"/>
      <c r="BH54" s="114" t="s">
        <v>1627</v>
      </c>
      <c r="BI54" s="38" t="s">
        <v>110</v>
      </c>
      <c r="BJ54" s="85">
        <v>45889</v>
      </c>
      <c r="BK54" s="84"/>
      <c r="BL54" s="38" t="s">
        <v>114</v>
      </c>
      <c r="BM54" s="38" t="s">
        <v>119</v>
      </c>
      <c r="BN54" s="116" t="s">
        <v>200</v>
      </c>
      <c r="BO54" s="84" t="s">
        <v>242</v>
      </c>
      <c r="BP54" s="84"/>
      <c r="BQ54" s="117"/>
      <c r="BR54" s="132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40038</v>
      </c>
      <c r="J55" s="38" t="s">
        <v>388</v>
      </c>
      <c r="K55" s="84">
        <v>40038</v>
      </c>
      <c r="L55" s="84" t="s">
        <v>252</v>
      </c>
      <c r="M55" s="38" t="s">
        <v>253</v>
      </c>
      <c r="N55" s="84">
        <v>61342</v>
      </c>
      <c r="O55" s="84">
        <v>468521</v>
      </c>
      <c r="P55" s="84">
        <v>89434</v>
      </c>
      <c r="Q55" s="38" t="s">
        <v>394</v>
      </c>
      <c r="R55" s="38" t="s">
        <v>839</v>
      </c>
      <c r="S55" s="84" t="s">
        <v>1211</v>
      </c>
      <c r="T55" s="84" t="s">
        <v>1211</v>
      </c>
      <c r="U55" s="84" t="s">
        <v>702</v>
      </c>
      <c r="V55" s="84" t="s">
        <v>258</v>
      </c>
      <c r="W55" s="84">
        <v>0</v>
      </c>
      <c r="X55" s="38" t="s">
        <v>259</v>
      </c>
      <c r="Y55" s="84">
        <v>358407887</v>
      </c>
      <c r="Z55" s="38" t="s">
        <v>1212</v>
      </c>
      <c r="AA55" s="131">
        <v>45566</v>
      </c>
      <c r="AB55" s="130">
        <v>32000</v>
      </c>
      <c r="AC55" s="131" t="s">
        <v>289</v>
      </c>
      <c r="AD55" s="84">
        <v>18</v>
      </c>
      <c r="AE55" s="84" t="s">
        <v>1492</v>
      </c>
      <c r="AF55" s="84"/>
      <c r="AG55" s="131">
        <v>45300</v>
      </c>
      <c r="AH55" s="84"/>
      <c r="AI55" s="131">
        <v>45602</v>
      </c>
      <c r="AJ55" s="130">
        <v>2150</v>
      </c>
      <c r="AK55" s="130">
        <v>2150</v>
      </c>
      <c r="AL55" s="131">
        <v>45784</v>
      </c>
      <c r="AM55" s="130">
        <v>10992.28</v>
      </c>
      <c r="AN55" s="112">
        <v>4057.72</v>
      </c>
      <c r="AO55" s="112">
        <v>15050</v>
      </c>
      <c r="AP55" s="112">
        <v>21007.72</v>
      </c>
      <c r="AQ55" s="112">
        <v>2651.28</v>
      </c>
      <c r="AR55" s="112">
        <v>23659</v>
      </c>
      <c r="AS55" s="112">
        <v>5270.86</v>
      </c>
      <c r="AT55" s="112">
        <v>1179.1400000000001</v>
      </c>
      <c r="AU55" s="112">
        <v>6450</v>
      </c>
      <c r="AV55" s="84">
        <v>10</v>
      </c>
      <c r="AW55" s="84">
        <v>77</v>
      </c>
      <c r="AX55" s="84" t="s">
        <v>857</v>
      </c>
      <c r="AY55" s="131"/>
      <c r="AZ55" s="84"/>
      <c r="BA55" s="84"/>
      <c r="BB55" s="84" t="s">
        <v>265</v>
      </c>
      <c r="BC55" s="84"/>
      <c r="BD55" s="131"/>
      <c r="BE55" s="84">
        <v>0</v>
      </c>
      <c r="BF55" s="38" t="s">
        <v>1211</v>
      </c>
      <c r="BG55" s="84"/>
      <c r="BH55" s="114" t="s">
        <v>1627</v>
      </c>
      <c r="BI55" s="38" t="s">
        <v>110</v>
      </c>
      <c r="BJ55" s="85">
        <v>45889</v>
      </c>
      <c r="BK55" s="84"/>
      <c r="BL55" s="38" t="s">
        <v>115</v>
      </c>
      <c r="BM55" s="38" t="s">
        <v>130</v>
      </c>
      <c r="BN55" s="116" t="s">
        <v>200</v>
      </c>
      <c r="BO55" s="84" t="s">
        <v>243</v>
      </c>
      <c r="BP55" s="84"/>
      <c r="BQ55" s="117"/>
      <c r="BR55" s="132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40038</v>
      </c>
      <c r="J56" s="38" t="s">
        <v>388</v>
      </c>
      <c r="K56" s="84">
        <v>40038</v>
      </c>
      <c r="L56" s="84" t="s">
        <v>252</v>
      </c>
      <c r="M56" s="38" t="s">
        <v>253</v>
      </c>
      <c r="N56" s="84">
        <v>61342</v>
      </c>
      <c r="O56" s="84">
        <v>468521</v>
      </c>
      <c r="P56" s="84">
        <v>89434</v>
      </c>
      <c r="Q56" s="38" t="s">
        <v>394</v>
      </c>
      <c r="R56" s="38" t="s">
        <v>630</v>
      </c>
      <c r="S56" s="84" t="s">
        <v>1211</v>
      </c>
      <c r="T56" s="84" t="s">
        <v>1211</v>
      </c>
      <c r="U56" s="84" t="s">
        <v>702</v>
      </c>
      <c r="V56" s="84" t="s">
        <v>258</v>
      </c>
      <c r="W56" s="84">
        <v>541</v>
      </c>
      <c r="X56" s="38" t="s">
        <v>259</v>
      </c>
      <c r="Y56" s="84">
        <v>354567878</v>
      </c>
      <c r="Z56" s="38" t="s">
        <v>1212</v>
      </c>
      <c r="AA56" s="131">
        <v>45300</v>
      </c>
      <c r="AB56" s="130">
        <v>40000</v>
      </c>
      <c r="AC56" s="131" t="s">
        <v>289</v>
      </c>
      <c r="AD56" s="84">
        <v>24</v>
      </c>
      <c r="AE56" s="84">
        <v>1</v>
      </c>
      <c r="AF56" s="84"/>
      <c r="AG56" s="131">
        <v>45300</v>
      </c>
      <c r="AH56" s="84"/>
      <c r="AI56" s="131">
        <v>45329</v>
      </c>
      <c r="AJ56" s="130">
        <v>2130</v>
      </c>
      <c r="AK56" s="130">
        <v>2130</v>
      </c>
      <c r="AL56" s="131">
        <v>45784</v>
      </c>
      <c r="AM56" s="130">
        <v>24480.2</v>
      </c>
      <c r="AN56" s="112">
        <v>9599.7999999999993</v>
      </c>
      <c r="AO56" s="112">
        <v>34080</v>
      </c>
      <c r="AP56" s="112">
        <v>15519.8</v>
      </c>
      <c r="AQ56" s="112">
        <v>1461.2</v>
      </c>
      <c r="AR56" s="112">
        <v>16981</v>
      </c>
      <c r="AS56" s="112">
        <v>5546.51</v>
      </c>
      <c r="AT56" s="112">
        <v>843.49</v>
      </c>
      <c r="AU56" s="112">
        <v>6390</v>
      </c>
      <c r="AV56" s="84">
        <v>19</v>
      </c>
      <c r="AW56" s="84">
        <v>77</v>
      </c>
      <c r="AX56" s="84" t="s">
        <v>857</v>
      </c>
      <c r="AY56" s="131"/>
      <c r="AZ56" s="84"/>
      <c r="BA56" s="84"/>
      <c r="BB56" s="84" t="s">
        <v>265</v>
      </c>
      <c r="BC56" s="84"/>
      <c r="BD56" s="131"/>
      <c r="BE56" s="84">
        <v>0</v>
      </c>
      <c r="BF56" s="38" t="s">
        <v>1211</v>
      </c>
      <c r="BG56" s="84"/>
      <c r="BH56" s="114" t="s">
        <v>1627</v>
      </c>
      <c r="BI56" s="38" t="s">
        <v>110</v>
      </c>
      <c r="BJ56" s="85">
        <v>45889</v>
      </c>
      <c r="BK56" s="84"/>
      <c r="BL56" s="38" t="s">
        <v>115</v>
      </c>
      <c r="BM56" s="38" t="s">
        <v>130</v>
      </c>
      <c r="BN56" s="116" t="s">
        <v>200</v>
      </c>
      <c r="BO56" s="84" t="s">
        <v>243</v>
      </c>
      <c r="BP56" s="84"/>
      <c r="BQ56" s="117"/>
      <c r="BR56" s="132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40048</v>
      </c>
      <c r="J57" s="38" t="s">
        <v>422</v>
      </c>
      <c r="K57" s="84">
        <v>40048</v>
      </c>
      <c r="L57" s="84" t="s">
        <v>252</v>
      </c>
      <c r="M57" s="38" t="s">
        <v>253</v>
      </c>
      <c r="N57" s="84">
        <v>61336</v>
      </c>
      <c r="O57" s="84">
        <v>472325</v>
      </c>
      <c r="P57" s="84">
        <v>89428</v>
      </c>
      <c r="Q57" s="38" t="s">
        <v>423</v>
      </c>
      <c r="R57" s="38" t="s">
        <v>630</v>
      </c>
      <c r="S57" s="84" t="s">
        <v>1016</v>
      </c>
      <c r="T57" s="84" t="s">
        <v>1016</v>
      </c>
      <c r="U57" s="84" t="s">
        <v>702</v>
      </c>
      <c r="V57" s="84" t="s">
        <v>258</v>
      </c>
      <c r="W57" s="84">
        <v>541</v>
      </c>
      <c r="X57" s="38" t="s">
        <v>720</v>
      </c>
      <c r="Y57" s="84">
        <v>353473008</v>
      </c>
      <c r="Z57" s="38" t="s">
        <v>1017</v>
      </c>
      <c r="AA57" s="131">
        <v>45232</v>
      </c>
      <c r="AB57" s="130">
        <v>73000</v>
      </c>
      <c r="AC57" s="131" t="s">
        <v>289</v>
      </c>
      <c r="AD57" s="84">
        <v>24</v>
      </c>
      <c r="AE57" s="84">
        <v>4</v>
      </c>
      <c r="AF57" s="84" t="s">
        <v>262</v>
      </c>
      <c r="AG57" s="131">
        <v>43811</v>
      </c>
      <c r="AH57" s="84" t="s">
        <v>325</v>
      </c>
      <c r="AI57" s="131">
        <v>45266</v>
      </c>
      <c r="AJ57" s="130">
        <v>3900</v>
      </c>
      <c r="AK57" s="130">
        <v>3900</v>
      </c>
      <c r="AL57" s="131">
        <v>45840</v>
      </c>
      <c r="AM57" s="130">
        <v>51117.599999999999</v>
      </c>
      <c r="AN57" s="112">
        <v>19082.400000000001</v>
      </c>
      <c r="AO57" s="112">
        <v>70200</v>
      </c>
      <c r="AP57" s="112">
        <v>21882.400000000001</v>
      </c>
      <c r="AQ57" s="112">
        <v>1585.6</v>
      </c>
      <c r="AR57" s="112">
        <v>23468</v>
      </c>
      <c r="AS57" s="112">
        <v>10571.31</v>
      </c>
      <c r="AT57" s="112">
        <v>1128.69</v>
      </c>
      <c r="AU57" s="112">
        <v>11700</v>
      </c>
      <c r="AV57" s="84">
        <v>21</v>
      </c>
      <c r="AW57" s="84">
        <v>77</v>
      </c>
      <c r="AX57" s="84" t="s">
        <v>857</v>
      </c>
      <c r="AY57" s="131"/>
      <c r="AZ57" s="84"/>
      <c r="BA57" s="84"/>
      <c r="BB57" s="84" t="s">
        <v>265</v>
      </c>
      <c r="BC57" s="84"/>
      <c r="BD57" s="131"/>
      <c r="BE57" s="84">
        <v>0</v>
      </c>
      <c r="BF57" s="38" t="s">
        <v>1016</v>
      </c>
      <c r="BG57" s="84"/>
      <c r="BH57" s="114" t="s">
        <v>1627</v>
      </c>
      <c r="BI57" s="38" t="s">
        <v>110</v>
      </c>
      <c r="BJ57" s="85">
        <v>45889</v>
      </c>
      <c r="BK57" s="84"/>
      <c r="BL57" s="38" t="s">
        <v>114</v>
      </c>
      <c r="BM57" s="38" t="s">
        <v>119</v>
      </c>
      <c r="BN57" s="116" t="s">
        <v>200</v>
      </c>
      <c r="BO57" s="84" t="s">
        <v>242</v>
      </c>
      <c r="BP57" s="84"/>
      <c r="BQ57" s="117"/>
      <c r="BR57" s="132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39935</v>
      </c>
      <c r="J58" s="38" t="s">
        <v>326</v>
      </c>
      <c r="K58" s="84">
        <v>39935</v>
      </c>
      <c r="L58" s="84" t="s">
        <v>252</v>
      </c>
      <c r="M58" s="38" t="s">
        <v>253</v>
      </c>
      <c r="N58" s="84">
        <v>61235</v>
      </c>
      <c r="O58" s="84">
        <v>621904</v>
      </c>
      <c r="P58" s="84">
        <v>89298</v>
      </c>
      <c r="Q58" s="38" t="s">
        <v>350</v>
      </c>
      <c r="R58" s="38" t="s">
        <v>839</v>
      </c>
      <c r="S58" s="84" t="s">
        <v>888</v>
      </c>
      <c r="T58" s="84" t="s">
        <v>888</v>
      </c>
      <c r="U58" s="84" t="s">
        <v>702</v>
      </c>
      <c r="V58" s="84" t="s">
        <v>258</v>
      </c>
      <c r="W58" s="84">
        <v>0</v>
      </c>
      <c r="X58" s="38" t="s">
        <v>723</v>
      </c>
      <c r="Y58" s="84">
        <v>358062118</v>
      </c>
      <c r="Z58" s="38" t="s">
        <v>889</v>
      </c>
      <c r="AA58" s="131">
        <v>45536</v>
      </c>
      <c r="AB58" s="130">
        <v>40000</v>
      </c>
      <c r="AC58" s="131" t="s">
        <v>279</v>
      </c>
      <c r="AD58" s="84">
        <v>18</v>
      </c>
      <c r="AE58" s="84" t="s">
        <v>1492</v>
      </c>
      <c r="AF58" s="84" t="s">
        <v>838</v>
      </c>
      <c r="AG58" s="131">
        <v>45133</v>
      </c>
      <c r="AH58" s="84" t="s">
        <v>716</v>
      </c>
      <c r="AI58" s="131">
        <v>45566</v>
      </c>
      <c r="AJ58" s="130">
        <v>2680</v>
      </c>
      <c r="AK58" s="130">
        <v>2680</v>
      </c>
      <c r="AL58" s="131">
        <v>45799</v>
      </c>
      <c r="AM58" s="130">
        <v>15860.34</v>
      </c>
      <c r="AN58" s="112">
        <v>5579.66</v>
      </c>
      <c r="AO58" s="112">
        <v>21440</v>
      </c>
      <c r="AP58" s="112">
        <v>24139.66</v>
      </c>
      <c r="AQ58" s="112">
        <v>2810.34</v>
      </c>
      <c r="AR58" s="112">
        <v>26950</v>
      </c>
      <c r="AS58" s="112">
        <v>6699.09</v>
      </c>
      <c r="AT58" s="112">
        <v>1340.91</v>
      </c>
      <c r="AU58" s="112">
        <v>8040</v>
      </c>
      <c r="AV58" s="84">
        <v>11</v>
      </c>
      <c r="AW58" s="84">
        <v>78</v>
      </c>
      <c r="AX58" s="84" t="s">
        <v>857</v>
      </c>
      <c r="AY58" s="131"/>
      <c r="AZ58" s="84"/>
      <c r="BA58" s="84"/>
      <c r="BB58" s="84" t="s">
        <v>265</v>
      </c>
      <c r="BC58" s="84"/>
      <c r="BD58" s="131"/>
      <c r="BE58" s="84">
        <v>0</v>
      </c>
      <c r="BF58" s="38" t="s">
        <v>888</v>
      </c>
      <c r="BG58" s="84"/>
      <c r="BH58" s="114" t="s">
        <v>1627</v>
      </c>
      <c r="BI58" s="38" t="s">
        <v>110</v>
      </c>
      <c r="BJ58" s="85">
        <v>45888</v>
      </c>
      <c r="BK58" s="84"/>
      <c r="BL58" s="38" t="s">
        <v>115</v>
      </c>
      <c r="BM58" s="38" t="s">
        <v>130</v>
      </c>
      <c r="BN58" s="116" t="s">
        <v>200</v>
      </c>
      <c r="BO58" s="84" t="s">
        <v>243</v>
      </c>
      <c r="BP58" s="84"/>
      <c r="BQ58" s="117"/>
      <c r="BR58" s="132" t="s">
        <v>1626</v>
      </c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39935</v>
      </c>
      <c r="J59" s="38" t="s">
        <v>326</v>
      </c>
      <c r="K59" s="84">
        <v>39935</v>
      </c>
      <c r="L59" s="84" t="s">
        <v>252</v>
      </c>
      <c r="M59" s="38" t="s">
        <v>253</v>
      </c>
      <c r="N59" s="84">
        <v>61151</v>
      </c>
      <c r="O59" s="84">
        <v>545590</v>
      </c>
      <c r="P59" s="84">
        <v>89204</v>
      </c>
      <c r="Q59" s="38" t="s">
        <v>485</v>
      </c>
      <c r="R59" s="38" t="s">
        <v>630</v>
      </c>
      <c r="S59" s="84" t="s">
        <v>1510</v>
      </c>
      <c r="T59" s="84" t="s">
        <v>1510</v>
      </c>
      <c r="U59" s="84" t="s">
        <v>702</v>
      </c>
      <c r="V59" s="84" t="s">
        <v>258</v>
      </c>
      <c r="W59" s="84">
        <v>0</v>
      </c>
      <c r="X59" s="38" t="s">
        <v>723</v>
      </c>
      <c r="Y59" s="84">
        <v>357040139</v>
      </c>
      <c r="Z59" s="38" t="s">
        <v>1511</v>
      </c>
      <c r="AA59" s="131">
        <v>45444</v>
      </c>
      <c r="AB59" s="130">
        <v>46000</v>
      </c>
      <c r="AC59" s="131" t="s">
        <v>279</v>
      </c>
      <c r="AD59" s="84">
        <v>24</v>
      </c>
      <c r="AE59" s="84">
        <v>4</v>
      </c>
      <c r="AF59" s="84" t="s">
        <v>336</v>
      </c>
      <c r="AG59" s="131">
        <v>44414</v>
      </c>
      <c r="AH59" s="84" t="s">
        <v>263</v>
      </c>
      <c r="AI59" s="131">
        <v>45475</v>
      </c>
      <c r="AJ59" s="130">
        <v>2460</v>
      </c>
      <c r="AK59" s="130">
        <v>2460</v>
      </c>
      <c r="AL59" s="131">
        <v>45783</v>
      </c>
      <c r="AM59" s="130">
        <v>18207.189999999999</v>
      </c>
      <c r="AN59" s="112">
        <v>8852.81</v>
      </c>
      <c r="AO59" s="112">
        <v>27060</v>
      </c>
      <c r="AP59" s="112">
        <v>27792.81</v>
      </c>
      <c r="AQ59" s="112">
        <v>4192.1899999999996</v>
      </c>
      <c r="AR59" s="112">
        <v>31985</v>
      </c>
      <c r="AS59" s="112">
        <v>5777.94</v>
      </c>
      <c r="AT59" s="112">
        <v>1602.06</v>
      </c>
      <c r="AU59" s="112">
        <v>7380</v>
      </c>
      <c r="AV59" s="84">
        <v>14</v>
      </c>
      <c r="AW59" s="84">
        <v>78</v>
      </c>
      <c r="AX59" s="84" t="s">
        <v>857</v>
      </c>
      <c r="AY59" s="131"/>
      <c r="AZ59" s="84"/>
      <c r="BA59" s="84"/>
      <c r="BB59" s="84" t="s">
        <v>265</v>
      </c>
      <c r="BC59" s="84"/>
      <c r="BD59" s="131"/>
      <c r="BE59" s="84">
        <v>0</v>
      </c>
      <c r="BF59" s="38" t="s">
        <v>1510</v>
      </c>
      <c r="BG59" s="84"/>
      <c r="BH59" s="114" t="s">
        <v>1627</v>
      </c>
      <c r="BI59" s="38" t="s">
        <v>110</v>
      </c>
      <c r="BJ59" s="85">
        <v>45890</v>
      </c>
      <c r="BK59" s="84"/>
      <c r="BL59" s="38" t="s">
        <v>115</v>
      </c>
      <c r="BM59" s="38" t="s">
        <v>130</v>
      </c>
      <c r="BN59" s="116" t="s">
        <v>200</v>
      </c>
      <c r="BO59" s="84" t="s">
        <v>243</v>
      </c>
      <c r="BP59" s="84"/>
      <c r="BQ59" s="117"/>
      <c r="BR59" s="132" t="s">
        <v>1626</v>
      </c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39935</v>
      </c>
      <c r="J60" s="38" t="s">
        <v>326</v>
      </c>
      <c r="K60" s="84">
        <v>39935</v>
      </c>
      <c r="L60" s="84" t="s">
        <v>252</v>
      </c>
      <c r="M60" s="38" t="s">
        <v>253</v>
      </c>
      <c r="N60" s="84">
        <v>61151</v>
      </c>
      <c r="O60" s="84">
        <v>545590</v>
      </c>
      <c r="P60" s="84">
        <v>89580</v>
      </c>
      <c r="Q60" s="38" t="s">
        <v>522</v>
      </c>
      <c r="R60" s="38" t="s">
        <v>839</v>
      </c>
      <c r="S60" s="84" t="s">
        <v>894</v>
      </c>
      <c r="T60" s="84" t="s">
        <v>894</v>
      </c>
      <c r="U60" s="84" t="s">
        <v>702</v>
      </c>
      <c r="V60" s="84" t="s">
        <v>258</v>
      </c>
      <c r="W60" s="84">
        <v>0</v>
      </c>
      <c r="X60" s="38" t="s">
        <v>723</v>
      </c>
      <c r="Y60" s="84">
        <v>356554847</v>
      </c>
      <c r="Z60" s="38" t="s">
        <v>895</v>
      </c>
      <c r="AA60" s="131">
        <v>45407</v>
      </c>
      <c r="AB60" s="130">
        <v>40000</v>
      </c>
      <c r="AC60" s="131" t="s">
        <v>279</v>
      </c>
      <c r="AD60" s="84">
        <v>18</v>
      </c>
      <c r="AE60" s="84">
        <v>0</v>
      </c>
      <c r="AF60" s="84" t="s">
        <v>838</v>
      </c>
      <c r="AG60" s="131">
        <v>45149</v>
      </c>
      <c r="AH60" s="84" t="s">
        <v>716</v>
      </c>
      <c r="AI60" s="131">
        <v>45447</v>
      </c>
      <c r="AJ60" s="130">
        <v>2690</v>
      </c>
      <c r="AK60" s="130">
        <v>2690</v>
      </c>
      <c r="AL60" s="131">
        <v>45800</v>
      </c>
      <c r="AM60" s="130">
        <v>24673.09</v>
      </c>
      <c r="AN60" s="112">
        <v>7606.91</v>
      </c>
      <c r="AO60" s="112">
        <v>32280</v>
      </c>
      <c r="AP60" s="112">
        <v>15326.91</v>
      </c>
      <c r="AQ60" s="112">
        <v>1137.0899999999999</v>
      </c>
      <c r="AR60" s="112">
        <v>16464</v>
      </c>
      <c r="AS60" s="112">
        <v>7276.63</v>
      </c>
      <c r="AT60" s="112">
        <v>793.37</v>
      </c>
      <c r="AU60" s="112">
        <v>8070</v>
      </c>
      <c r="AV60" s="84">
        <v>15</v>
      </c>
      <c r="AW60" s="84">
        <v>78</v>
      </c>
      <c r="AX60" s="84" t="s">
        <v>857</v>
      </c>
      <c r="AY60" s="131"/>
      <c r="AZ60" s="84"/>
      <c r="BA60" s="84"/>
      <c r="BB60" s="84" t="s">
        <v>265</v>
      </c>
      <c r="BC60" s="84"/>
      <c r="BD60" s="131"/>
      <c r="BE60" s="84">
        <v>0</v>
      </c>
      <c r="BF60" s="38" t="s">
        <v>894</v>
      </c>
      <c r="BG60" s="84"/>
      <c r="BH60" s="114" t="s">
        <v>1627</v>
      </c>
      <c r="BI60" s="38" t="s">
        <v>110</v>
      </c>
      <c r="BJ60" s="85">
        <v>45889</v>
      </c>
      <c r="BK60" s="84"/>
      <c r="BL60" s="38" t="s">
        <v>114</v>
      </c>
      <c r="BM60" s="38" t="s">
        <v>119</v>
      </c>
      <c r="BN60" s="116" t="s">
        <v>200</v>
      </c>
      <c r="BO60" s="84" t="s">
        <v>242</v>
      </c>
      <c r="BP60" s="84"/>
      <c r="BQ60" s="117"/>
      <c r="BR60" s="132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39935</v>
      </c>
      <c r="J61" s="38" t="s">
        <v>326</v>
      </c>
      <c r="K61" s="84">
        <v>39935</v>
      </c>
      <c r="L61" s="84" t="s">
        <v>252</v>
      </c>
      <c r="M61" s="38" t="s">
        <v>253</v>
      </c>
      <c r="N61" s="84">
        <v>61151</v>
      </c>
      <c r="O61" s="84">
        <v>545590</v>
      </c>
      <c r="P61" s="84">
        <v>89580</v>
      </c>
      <c r="Q61" s="38" t="s">
        <v>522</v>
      </c>
      <c r="R61" s="38" t="s">
        <v>630</v>
      </c>
      <c r="S61" s="84" t="s">
        <v>894</v>
      </c>
      <c r="T61" s="84" t="s">
        <v>894</v>
      </c>
      <c r="U61" s="84" t="s">
        <v>702</v>
      </c>
      <c r="V61" s="84" t="s">
        <v>258</v>
      </c>
      <c r="W61" s="84">
        <v>541</v>
      </c>
      <c r="X61" s="38" t="s">
        <v>723</v>
      </c>
      <c r="Y61" s="84">
        <v>352479965</v>
      </c>
      <c r="Z61" s="38" t="s">
        <v>895</v>
      </c>
      <c r="AA61" s="131">
        <v>45149</v>
      </c>
      <c r="AB61" s="130">
        <v>40000</v>
      </c>
      <c r="AC61" s="131" t="s">
        <v>279</v>
      </c>
      <c r="AD61" s="84">
        <v>24</v>
      </c>
      <c r="AE61" s="84">
        <v>1</v>
      </c>
      <c r="AF61" s="84" t="s">
        <v>838</v>
      </c>
      <c r="AG61" s="131">
        <v>45149</v>
      </c>
      <c r="AH61" s="84" t="s">
        <v>716</v>
      </c>
      <c r="AI61" s="131">
        <v>45174</v>
      </c>
      <c r="AJ61" s="130">
        <v>2130</v>
      </c>
      <c r="AK61" s="130">
        <v>2130</v>
      </c>
      <c r="AL61" s="131">
        <v>45811</v>
      </c>
      <c r="AM61" s="130">
        <v>33968.26</v>
      </c>
      <c r="AN61" s="112">
        <v>10761.74</v>
      </c>
      <c r="AO61" s="112">
        <v>44730</v>
      </c>
      <c r="AP61" s="112">
        <v>6031.74</v>
      </c>
      <c r="AQ61" s="112">
        <v>240.26</v>
      </c>
      <c r="AR61" s="112">
        <v>6272</v>
      </c>
      <c r="AS61" s="112">
        <v>6031.74</v>
      </c>
      <c r="AT61" s="112">
        <v>240.26</v>
      </c>
      <c r="AU61" s="112">
        <v>6272</v>
      </c>
      <c r="AV61" s="84">
        <v>24</v>
      </c>
      <c r="AW61" s="84">
        <v>78</v>
      </c>
      <c r="AX61" s="84" t="s">
        <v>857</v>
      </c>
      <c r="AY61" s="131"/>
      <c r="AZ61" s="84"/>
      <c r="BA61" s="84"/>
      <c r="BB61" s="84" t="s">
        <v>265</v>
      </c>
      <c r="BC61" s="84"/>
      <c r="BD61" s="131"/>
      <c r="BE61" s="84">
        <v>0</v>
      </c>
      <c r="BF61" s="38" t="s">
        <v>894</v>
      </c>
      <c r="BG61" s="84"/>
      <c r="BH61" s="114" t="s">
        <v>1627</v>
      </c>
      <c r="BI61" s="38" t="s">
        <v>110</v>
      </c>
      <c r="BJ61" s="85">
        <v>45889</v>
      </c>
      <c r="BK61" s="84"/>
      <c r="BL61" s="38" t="s">
        <v>114</v>
      </c>
      <c r="BM61" s="38" t="s">
        <v>119</v>
      </c>
      <c r="BN61" s="116" t="s">
        <v>200</v>
      </c>
      <c r="BO61" s="84" t="s">
        <v>242</v>
      </c>
      <c r="BP61" s="84"/>
      <c r="BQ61" s="117"/>
      <c r="BR61" s="132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39974</v>
      </c>
      <c r="J62" s="38" t="s">
        <v>463</v>
      </c>
      <c r="K62" s="84">
        <v>39974</v>
      </c>
      <c r="L62" s="84" t="s">
        <v>252</v>
      </c>
      <c r="M62" s="38" t="s">
        <v>253</v>
      </c>
      <c r="N62" s="84">
        <v>61402</v>
      </c>
      <c r="O62" s="84">
        <v>588383</v>
      </c>
      <c r="P62" s="84">
        <v>89633</v>
      </c>
      <c r="Q62" s="38" t="s">
        <v>517</v>
      </c>
      <c r="R62" s="38" t="s">
        <v>839</v>
      </c>
      <c r="S62" s="84" t="s">
        <v>909</v>
      </c>
      <c r="T62" s="84" t="s">
        <v>909</v>
      </c>
      <c r="U62" s="84" t="s">
        <v>702</v>
      </c>
      <c r="V62" s="84" t="s">
        <v>258</v>
      </c>
      <c r="W62" s="84">
        <v>0</v>
      </c>
      <c r="X62" s="38" t="s">
        <v>723</v>
      </c>
      <c r="Y62" s="84">
        <v>357245695</v>
      </c>
      <c r="Z62" s="38" t="s">
        <v>640</v>
      </c>
      <c r="AA62" s="131">
        <v>45444</v>
      </c>
      <c r="AB62" s="130">
        <v>30000</v>
      </c>
      <c r="AC62" s="131" t="s">
        <v>272</v>
      </c>
      <c r="AD62" s="84">
        <v>18</v>
      </c>
      <c r="AE62" s="84" t="s">
        <v>1492</v>
      </c>
      <c r="AF62" s="84" t="s">
        <v>262</v>
      </c>
      <c r="AG62" s="131">
        <v>44086</v>
      </c>
      <c r="AH62" s="84" t="s">
        <v>263</v>
      </c>
      <c r="AI62" s="131">
        <v>45474</v>
      </c>
      <c r="AJ62" s="130">
        <v>2020</v>
      </c>
      <c r="AK62" s="130">
        <v>2020</v>
      </c>
      <c r="AL62" s="131">
        <v>45786</v>
      </c>
      <c r="AM62" s="130">
        <v>16962.740000000002</v>
      </c>
      <c r="AN62" s="112">
        <v>5257.26</v>
      </c>
      <c r="AO62" s="112">
        <v>22220</v>
      </c>
      <c r="AP62" s="112">
        <v>13037.26</v>
      </c>
      <c r="AQ62" s="112">
        <v>1102.74</v>
      </c>
      <c r="AR62" s="112">
        <v>14140</v>
      </c>
      <c r="AS62" s="112">
        <v>5357.33</v>
      </c>
      <c r="AT62" s="112">
        <v>702.67</v>
      </c>
      <c r="AU62" s="112">
        <v>6060</v>
      </c>
      <c r="AV62" s="84">
        <v>14</v>
      </c>
      <c r="AW62" s="84">
        <v>79</v>
      </c>
      <c r="AX62" s="84" t="s">
        <v>857</v>
      </c>
      <c r="AY62" s="131"/>
      <c r="AZ62" s="84"/>
      <c r="BA62" s="84"/>
      <c r="BB62" s="84" t="s">
        <v>265</v>
      </c>
      <c r="BC62" s="84"/>
      <c r="BD62" s="131"/>
      <c r="BE62" s="84">
        <v>0</v>
      </c>
      <c r="BF62" s="38" t="s">
        <v>909</v>
      </c>
      <c r="BG62" s="84"/>
      <c r="BH62" s="114" t="s">
        <v>1627</v>
      </c>
      <c r="BI62" s="38" t="s">
        <v>110</v>
      </c>
      <c r="BJ62" s="85">
        <v>45890</v>
      </c>
      <c r="BK62" s="84"/>
      <c r="BL62" s="38" t="s">
        <v>114</v>
      </c>
      <c r="BM62" s="38" t="s">
        <v>119</v>
      </c>
      <c r="BN62" s="116" t="s">
        <v>199</v>
      </c>
      <c r="BO62" s="84" t="s">
        <v>242</v>
      </c>
      <c r="BP62" s="84"/>
      <c r="BQ62" s="117"/>
      <c r="BR62" s="132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39974</v>
      </c>
      <c r="J63" s="38" t="s">
        <v>463</v>
      </c>
      <c r="K63" s="84">
        <v>39974</v>
      </c>
      <c r="L63" s="84" t="s">
        <v>252</v>
      </c>
      <c r="M63" s="38" t="s">
        <v>253</v>
      </c>
      <c r="N63" s="84">
        <v>61402</v>
      </c>
      <c r="O63" s="84">
        <v>588383</v>
      </c>
      <c r="P63" s="84">
        <v>89508</v>
      </c>
      <c r="Q63" s="38" t="s">
        <v>464</v>
      </c>
      <c r="R63" s="38" t="s">
        <v>839</v>
      </c>
      <c r="S63" s="84" t="s">
        <v>1091</v>
      </c>
      <c r="T63" s="84" t="s">
        <v>1091</v>
      </c>
      <c r="U63" s="84" t="s">
        <v>702</v>
      </c>
      <c r="V63" s="84" t="s">
        <v>258</v>
      </c>
      <c r="W63" s="84">
        <v>0</v>
      </c>
      <c r="X63" s="38" t="s">
        <v>259</v>
      </c>
      <c r="Y63" s="84">
        <v>357245904</v>
      </c>
      <c r="Z63" s="38" t="s">
        <v>1092</v>
      </c>
      <c r="AA63" s="131">
        <v>45444</v>
      </c>
      <c r="AB63" s="130">
        <v>35000</v>
      </c>
      <c r="AC63" s="131" t="s">
        <v>272</v>
      </c>
      <c r="AD63" s="84">
        <v>18</v>
      </c>
      <c r="AE63" s="84" t="s">
        <v>1492</v>
      </c>
      <c r="AF63" s="84" t="s">
        <v>838</v>
      </c>
      <c r="AG63" s="131">
        <v>45262</v>
      </c>
      <c r="AH63" s="84" t="s">
        <v>716</v>
      </c>
      <c r="AI63" s="131">
        <v>45474</v>
      </c>
      <c r="AJ63" s="130">
        <v>2350</v>
      </c>
      <c r="AK63" s="130">
        <v>2350</v>
      </c>
      <c r="AL63" s="131">
        <v>45806</v>
      </c>
      <c r="AM63" s="130">
        <v>19708.41</v>
      </c>
      <c r="AN63" s="112">
        <v>6141.59</v>
      </c>
      <c r="AO63" s="112">
        <v>25850</v>
      </c>
      <c r="AP63" s="112">
        <v>15291.59</v>
      </c>
      <c r="AQ63" s="112">
        <v>1302.4100000000001</v>
      </c>
      <c r="AR63" s="112">
        <v>16594</v>
      </c>
      <c r="AS63" s="112">
        <v>6224.63</v>
      </c>
      <c r="AT63" s="112">
        <v>825.37</v>
      </c>
      <c r="AU63" s="112">
        <v>7050</v>
      </c>
      <c r="AV63" s="84">
        <v>14</v>
      </c>
      <c r="AW63" s="84">
        <v>79</v>
      </c>
      <c r="AX63" s="84" t="s">
        <v>857</v>
      </c>
      <c r="AY63" s="131"/>
      <c r="AZ63" s="84"/>
      <c r="BA63" s="84"/>
      <c r="BB63" s="84" t="s">
        <v>265</v>
      </c>
      <c r="BC63" s="84"/>
      <c r="BD63" s="131"/>
      <c r="BE63" s="84">
        <v>0</v>
      </c>
      <c r="BF63" s="38" t="s">
        <v>1091</v>
      </c>
      <c r="BG63" s="84"/>
      <c r="BH63" s="114" t="s">
        <v>1627</v>
      </c>
      <c r="BI63" s="38" t="s">
        <v>110</v>
      </c>
      <c r="BJ63" s="85">
        <v>45890</v>
      </c>
      <c r="BK63" s="84"/>
      <c r="BL63" s="38" t="s">
        <v>115</v>
      </c>
      <c r="BM63" s="38" t="s">
        <v>120</v>
      </c>
      <c r="BN63" s="116" t="s">
        <v>199</v>
      </c>
      <c r="BO63" s="84" t="s">
        <v>242</v>
      </c>
      <c r="BP63" s="84"/>
      <c r="BQ63" s="117"/>
      <c r="BR63" s="132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40019</v>
      </c>
      <c r="J64" s="38" t="s">
        <v>499</v>
      </c>
      <c r="K64" s="84">
        <v>40019</v>
      </c>
      <c r="L64" s="84" t="s">
        <v>252</v>
      </c>
      <c r="M64" s="38" t="s">
        <v>253</v>
      </c>
      <c r="N64" s="84">
        <v>61285</v>
      </c>
      <c r="O64" s="84">
        <v>240</v>
      </c>
      <c r="P64" s="84">
        <v>587630</v>
      </c>
      <c r="Q64" s="38" t="s">
        <v>634</v>
      </c>
      <c r="R64" s="38" t="s">
        <v>630</v>
      </c>
      <c r="S64" s="84" t="s">
        <v>1121</v>
      </c>
      <c r="T64" s="84" t="s">
        <v>1121</v>
      </c>
      <c r="U64" s="84" t="s">
        <v>771</v>
      </c>
      <c r="V64" s="84" t="s">
        <v>258</v>
      </c>
      <c r="W64" s="84">
        <v>0</v>
      </c>
      <c r="X64" s="38" t="s">
        <v>259</v>
      </c>
      <c r="Y64" s="84">
        <v>354085412</v>
      </c>
      <c r="Z64" s="38" t="s">
        <v>1122</v>
      </c>
      <c r="AA64" s="131">
        <v>45279</v>
      </c>
      <c r="AB64" s="130">
        <v>50000</v>
      </c>
      <c r="AC64" s="131" t="s">
        <v>279</v>
      </c>
      <c r="AD64" s="84">
        <v>30</v>
      </c>
      <c r="AE64" s="84">
        <v>6</v>
      </c>
      <c r="AF64" s="84" t="s">
        <v>838</v>
      </c>
      <c r="AG64" s="131">
        <v>44280</v>
      </c>
      <c r="AH64" s="84" t="s">
        <v>716</v>
      </c>
      <c r="AI64" s="131">
        <v>45335</v>
      </c>
      <c r="AJ64" s="130">
        <v>2260</v>
      </c>
      <c r="AK64" s="130">
        <v>2260</v>
      </c>
      <c r="AL64" s="131">
        <v>45790</v>
      </c>
      <c r="AM64" s="130">
        <v>20885.400000000001</v>
      </c>
      <c r="AN64" s="112">
        <v>14404.6</v>
      </c>
      <c r="AO64" s="112">
        <v>35290</v>
      </c>
      <c r="AP64" s="112">
        <v>29114.6</v>
      </c>
      <c r="AQ64" s="112">
        <v>4761.3999999999996</v>
      </c>
      <c r="AR64" s="112">
        <v>33876</v>
      </c>
      <c r="AS64" s="112">
        <v>6005.68</v>
      </c>
      <c r="AT64" s="112">
        <v>1644.32</v>
      </c>
      <c r="AU64" s="112">
        <v>7650</v>
      </c>
      <c r="AV64" s="84">
        <v>19</v>
      </c>
      <c r="AW64" s="84">
        <v>99</v>
      </c>
      <c r="AX64" s="84" t="s">
        <v>264</v>
      </c>
      <c r="AY64" s="131"/>
      <c r="AZ64" s="84"/>
      <c r="BA64" s="84"/>
      <c r="BB64" s="84" t="s">
        <v>265</v>
      </c>
      <c r="BC64" s="84"/>
      <c r="BD64" s="131"/>
      <c r="BE64" s="84">
        <v>0</v>
      </c>
      <c r="BF64" s="38" t="s">
        <v>1121</v>
      </c>
      <c r="BG64" s="84"/>
      <c r="BH64" s="114" t="s">
        <v>1627</v>
      </c>
      <c r="BI64" s="38" t="s">
        <v>110</v>
      </c>
      <c r="BJ64" s="85">
        <v>45889</v>
      </c>
      <c r="BK64" s="84"/>
      <c r="BL64" s="38" t="s">
        <v>114</v>
      </c>
      <c r="BM64" s="38" t="s">
        <v>119</v>
      </c>
      <c r="BN64" s="116" t="s">
        <v>200</v>
      </c>
      <c r="BO64" s="84" t="s">
        <v>242</v>
      </c>
      <c r="BP64" s="84"/>
      <c r="BQ64" s="117"/>
      <c r="BR64" s="132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40048</v>
      </c>
      <c r="J65" s="38" t="s">
        <v>422</v>
      </c>
      <c r="K65" s="84">
        <v>40048</v>
      </c>
      <c r="L65" s="84" t="s">
        <v>252</v>
      </c>
      <c r="M65" s="38" t="s">
        <v>253</v>
      </c>
      <c r="N65" s="84">
        <v>61333</v>
      </c>
      <c r="O65" s="84">
        <v>472325</v>
      </c>
      <c r="P65" s="84">
        <v>89425</v>
      </c>
      <c r="Q65" s="38">
        <v>907350</v>
      </c>
      <c r="R65" s="38" t="s">
        <v>630</v>
      </c>
      <c r="S65" s="84" t="s">
        <v>1582</v>
      </c>
      <c r="T65" s="84" t="s">
        <v>1582</v>
      </c>
      <c r="U65" s="84" t="s">
        <v>702</v>
      </c>
      <c r="V65" s="84" t="s">
        <v>258</v>
      </c>
      <c r="W65" s="84">
        <v>0</v>
      </c>
      <c r="X65" s="38" t="s">
        <v>259</v>
      </c>
      <c r="Y65" s="84">
        <v>358509602</v>
      </c>
      <c r="Z65" s="38" t="s">
        <v>1583</v>
      </c>
      <c r="AA65" s="131">
        <v>45597</v>
      </c>
      <c r="AB65" s="130">
        <v>31000</v>
      </c>
      <c r="AC65" s="131" t="s">
        <v>289</v>
      </c>
      <c r="AD65" s="84">
        <v>24</v>
      </c>
      <c r="AE65" s="84">
        <v>4</v>
      </c>
      <c r="AF65" s="84" t="s">
        <v>262</v>
      </c>
      <c r="AG65" s="131">
        <v>43785</v>
      </c>
      <c r="AH65" s="84" t="s">
        <v>325</v>
      </c>
      <c r="AI65" s="131">
        <v>45630</v>
      </c>
      <c r="AJ65" s="130">
        <v>1630</v>
      </c>
      <c r="AK65" s="130">
        <v>1630</v>
      </c>
      <c r="AL65" s="131">
        <v>45764</v>
      </c>
      <c r="AM65" s="130">
        <v>5341.45</v>
      </c>
      <c r="AN65" s="112">
        <v>2808.55</v>
      </c>
      <c r="AO65" s="112">
        <v>8150</v>
      </c>
      <c r="AP65" s="112">
        <v>25658.55</v>
      </c>
      <c r="AQ65" s="112">
        <v>5300.45</v>
      </c>
      <c r="AR65" s="112">
        <v>30959</v>
      </c>
      <c r="AS65" s="112">
        <v>4596.79</v>
      </c>
      <c r="AT65" s="112">
        <v>1923.21</v>
      </c>
      <c r="AU65" s="112">
        <v>6520</v>
      </c>
      <c r="AV65" s="84">
        <v>9</v>
      </c>
      <c r="AW65" s="84">
        <v>105</v>
      </c>
      <c r="AX65" s="84" t="s">
        <v>264</v>
      </c>
      <c r="AY65" s="131"/>
      <c r="AZ65" s="84"/>
      <c r="BA65" s="84"/>
      <c r="BB65" s="84" t="s">
        <v>265</v>
      </c>
      <c r="BC65" s="84"/>
      <c r="BD65" s="131"/>
      <c r="BE65" s="84">
        <v>0</v>
      </c>
      <c r="BF65" s="38" t="s">
        <v>1582</v>
      </c>
      <c r="BG65" s="84"/>
      <c r="BH65" s="114" t="s">
        <v>1627</v>
      </c>
      <c r="BI65" s="38" t="s">
        <v>110</v>
      </c>
      <c r="BJ65" s="85">
        <v>45890</v>
      </c>
      <c r="BK65" s="84"/>
      <c r="BL65" s="38" t="s">
        <v>114</v>
      </c>
      <c r="BM65" s="38" t="s">
        <v>119</v>
      </c>
      <c r="BN65" s="116" t="s">
        <v>200</v>
      </c>
      <c r="BO65" s="84" t="s">
        <v>242</v>
      </c>
      <c r="BP65" s="84"/>
      <c r="BQ65" s="117"/>
      <c r="BR65" s="132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39992</v>
      </c>
      <c r="J66" s="38" t="s">
        <v>346</v>
      </c>
      <c r="K66" s="84">
        <v>39992</v>
      </c>
      <c r="L66" s="84" t="s">
        <v>252</v>
      </c>
      <c r="M66" s="38" t="s">
        <v>253</v>
      </c>
      <c r="N66" s="84">
        <v>61233</v>
      </c>
      <c r="O66" s="84">
        <v>471974</v>
      </c>
      <c r="P66" s="84">
        <v>89296</v>
      </c>
      <c r="Q66" s="38" t="s">
        <v>347</v>
      </c>
      <c r="R66" s="38" t="s">
        <v>630</v>
      </c>
      <c r="S66" s="84" t="s">
        <v>1453</v>
      </c>
      <c r="T66" s="84" t="s">
        <v>1453</v>
      </c>
      <c r="U66" s="84" t="s">
        <v>702</v>
      </c>
      <c r="V66" s="84" t="s">
        <v>258</v>
      </c>
      <c r="W66" s="84">
        <v>0</v>
      </c>
      <c r="X66" s="38" t="s">
        <v>720</v>
      </c>
      <c r="Y66" s="84">
        <v>356429921</v>
      </c>
      <c r="Z66" s="38" t="s">
        <v>1454</v>
      </c>
      <c r="AA66" s="131">
        <v>45444</v>
      </c>
      <c r="AB66" s="130">
        <v>74000</v>
      </c>
      <c r="AC66" s="131" t="s">
        <v>289</v>
      </c>
      <c r="AD66" s="84">
        <v>24</v>
      </c>
      <c r="AE66" s="84">
        <v>6</v>
      </c>
      <c r="AF66" s="84" t="s">
        <v>324</v>
      </c>
      <c r="AG66" s="131">
        <v>44268</v>
      </c>
      <c r="AH66" s="84" t="s">
        <v>325</v>
      </c>
      <c r="AI66" s="131">
        <v>45476</v>
      </c>
      <c r="AJ66" s="130">
        <v>3910</v>
      </c>
      <c r="AK66" s="130">
        <v>3910</v>
      </c>
      <c r="AL66" s="131">
        <v>45784</v>
      </c>
      <c r="AM66" s="130">
        <v>26492.080000000002</v>
      </c>
      <c r="AN66" s="112">
        <v>12967.92</v>
      </c>
      <c r="AO66" s="112">
        <v>39460</v>
      </c>
      <c r="AP66" s="112">
        <v>47507.92</v>
      </c>
      <c r="AQ66" s="112">
        <v>7195.08</v>
      </c>
      <c r="AR66" s="112">
        <v>54703</v>
      </c>
      <c r="AS66" s="112">
        <v>12072.78</v>
      </c>
      <c r="AT66" s="112">
        <v>3207.22</v>
      </c>
      <c r="AU66" s="112">
        <v>15280</v>
      </c>
      <c r="AV66" s="84">
        <v>14</v>
      </c>
      <c r="AW66" s="84">
        <v>105</v>
      </c>
      <c r="AX66" s="84" t="s">
        <v>264</v>
      </c>
      <c r="AY66" s="131"/>
      <c r="AZ66" s="84"/>
      <c r="BA66" s="84"/>
      <c r="BB66" s="84" t="s">
        <v>265</v>
      </c>
      <c r="BC66" s="84"/>
      <c r="BD66" s="131"/>
      <c r="BE66" s="84">
        <v>0</v>
      </c>
      <c r="BF66" s="38" t="s">
        <v>1453</v>
      </c>
      <c r="BG66" s="84"/>
      <c r="BH66" s="114" t="s">
        <v>1627</v>
      </c>
      <c r="BI66" s="38" t="s">
        <v>110</v>
      </c>
      <c r="BJ66" s="85">
        <v>45890</v>
      </c>
      <c r="BK66" s="84"/>
      <c r="BL66" s="38" t="s">
        <v>114</v>
      </c>
      <c r="BM66" s="38" t="s">
        <v>119</v>
      </c>
      <c r="BN66" s="116" t="s">
        <v>200</v>
      </c>
      <c r="BO66" s="84" t="s">
        <v>242</v>
      </c>
      <c r="BP66" s="84"/>
      <c r="BQ66" s="117"/>
      <c r="BR66" s="132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40038</v>
      </c>
      <c r="J67" s="38" t="s">
        <v>388</v>
      </c>
      <c r="K67" s="84">
        <v>40038</v>
      </c>
      <c r="L67" s="84" t="s">
        <v>252</v>
      </c>
      <c r="M67" s="38" t="s">
        <v>253</v>
      </c>
      <c r="N67" s="84">
        <v>343663</v>
      </c>
      <c r="O67" s="84" t="s">
        <v>1459</v>
      </c>
      <c r="P67" s="84">
        <v>485798</v>
      </c>
      <c r="Q67" s="38" t="s">
        <v>1460</v>
      </c>
      <c r="R67" s="38" t="s">
        <v>630</v>
      </c>
      <c r="S67" s="84" t="s">
        <v>1461</v>
      </c>
      <c r="T67" s="84" t="s">
        <v>1461</v>
      </c>
      <c r="U67" s="84" t="s">
        <v>702</v>
      </c>
      <c r="V67" s="84" t="s">
        <v>258</v>
      </c>
      <c r="W67" s="84">
        <v>0</v>
      </c>
      <c r="X67" s="38" t="s">
        <v>259</v>
      </c>
      <c r="Y67" s="84">
        <v>356528851</v>
      </c>
      <c r="Z67" s="38" t="s">
        <v>1462</v>
      </c>
      <c r="AA67" s="131">
        <v>45407</v>
      </c>
      <c r="AB67" s="130">
        <v>65000</v>
      </c>
      <c r="AC67" s="131" t="s">
        <v>289</v>
      </c>
      <c r="AD67" s="84">
        <v>24</v>
      </c>
      <c r="AE67" s="84">
        <v>2</v>
      </c>
      <c r="AF67" s="84" t="s">
        <v>652</v>
      </c>
      <c r="AG67" s="131">
        <v>44742</v>
      </c>
      <c r="AH67" s="84" t="s">
        <v>552</v>
      </c>
      <c r="AI67" s="131">
        <v>45448</v>
      </c>
      <c r="AJ67" s="130">
        <v>3470</v>
      </c>
      <c r="AK67" s="130">
        <v>3470</v>
      </c>
      <c r="AL67" s="131">
        <v>45768</v>
      </c>
      <c r="AM67" s="130">
        <v>25380.43</v>
      </c>
      <c r="AN67" s="112">
        <v>12789.57</v>
      </c>
      <c r="AO67" s="112">
        <v>38170</v>
      </c>
      <c r="AP67" s="112">
        <v>39619.57</v>
      </c>
      <c r="AQ67" s="112">
        <v>6173.43</v>
      </c>
      <c r="AR67" s="112">
        <v>45793</v>
      </c>
      <c r="AS67" s="112">
        <v>10804.3</v>
      </c>
      <c r="AT67" s="112">
        <v>3075.7</v>
      </c>
      <c r="AU67" s="112">
        <v>13880</v>
      </c>
      <c r="AV67" s="84">
        <v>15</v>
      </c>
      <c r="AW67" s="84">
        <v>105</v>
      </c>
      <c r="AX67" s="84" t="s">
        <v>264</v>
      </c>
      <c r="AY67" s="131"/>
      <c r="AZ67" s="84"/>
      <c r="BA67" s="84"/>
      <c r="BB67" s="84" t="s">
        <v>265</v>
      </c>
      <c r="BC67" s="84"/>
      <c r="BD67" s="131"/>
      <c r="BE67" s="84">
        <v>0</v>
      </c>
      <c r="BF67" s="38" t="s">
        <v>1461</v>
      </c>
      <c r="BG67" s="84"/>
      <c r="BH67" s="114" t="s">
        <v>1627</v>
      </c>
      <c r="BI67" s="38" t="s">
        <v>110</v>
      </c>
      <c r="BJ67" s="85">
        <v>45889</v>
      </c>
      <c r="BK67" s="84"/>
      <c r="BL67" s="38" t="s">
        <v>115</v>
      </c>
      <c r="BM67" s="38" t="s">
        <v>130</v>
      </c>
      <c r="BN67" s="116" t="s">
        <v>200</v>
      </c>
      <c r="BO67" s="84" t="s">
        <v>243</v>
      </c>
      <c r="BP67" s="84"/>
      <c r="BQ67" s="117"/>
      <c r="BR67" s="132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40048</v>
      </c>
      <c r="J68" s="38" t="s">
        <v>422</v>
      </c>
      <c r="K68" s="84">
        <v>40048</v>
      </c>
      <c r="L68" s="84" t="s">
        <v>252</v>
      </c>
      <c r="M68" s="38" t="s">
        <v>253</v>
      </c>
      <c r="N68" s="84">
        <v>61339</v>
      </c>
      <c r="O68" s="84">
        <v>518242</v>
      </c>
      <c r="P68" s="84">
        <v>89431</v>
      </c>
      <c r="Q68" s="38">
        <v>966285</v>
      </c>
      <c r="R68" s="38" t="s">
        <v>630</v>
      </c>
      <c r="S68" s="84" t="s">
        <v>1245</v>
      </c>
      <c r="T68" s="84" t="s">
        <v>1245</v>
      </c>
      <c r="U68" s="84" t="s">
        <v>702</v>
      </c>
      <c r="V68" s="84" t="s">
        <v>258</v>
      </c>
      <c r="W68" s="84">
        <v>0</v>
      </c>
      <c r="X68" s="38" t="s">
        <v>1105</v>
      </c>
      <c r="Y68" s="84">
        <v>354718589</v>
      </c>
      <c r="Z68" s="38" t="s">
        <v>1246</v>
      </c>
      <c r="AA68" s="131">
        <v>45308</v>
      </c>
      <c r="AB68" s="130">
        <v>42000</v>
      </c>
      <c r="AC68" s="131" t="s">
        <v>289</v>
      </c>
      <c r="AD68" s="84">
        <v>24</v>
      </c>
      <c r="AE68" s="84">
        <v>1</v>
      </c>
      <c r="AF68" s="84" t="s">
        <v>838</v>
      </c>
      <c r="AG68" s="131">
        <v>45308</v>
      </c>
      <c r="AH68" s="84" t="s">
        <v>716</v>
      </c>
      <c r="AI68" s="131">
        <v>45357</v>
      </c>
      <c r="AJ68" s="130">
        <v>2240</v>
      </c>
      <c r="AK68" s="130">
        <v>2240</v>
      </c>
      <c r="AL68" s="131">
        <v>45815</v>
      </c>
      <c r="AM68" s="130">
        <v>21305.57</v>
      </c>
      <c r="AN68" s="112">
        <v>10054.43</v>
      </c>
      <c r="AO68" s="112">
        <v>31360</v>
      </c>
      <c r="AP68" s="112">
        <v>20694.43</v>
      </c>
      <c r="AQ68" s="112">
        <v>2565.5700000000002</v>
      </c>
      <c r="AR68" s="112">
        <v>23260</v>
      </c>
      <c r="AS68" s="112">
        <v>7409.56</v>
      </c>
      <c r="AT68" s="112">
        <v>1550.44</v>
      </c>
      <c r="AU68" s="112">
        <v>8960</v>
      </c>
      <c r="AV68" s="84">
        <v>18</v>
      </c>
      <c r="AW68" s="84">
        <v>105</v>
      </c>
      <c r="AX68" s="84" t="s">
        <v>264</v>
      </c>
      <c r="AY68" s="131"/>
      <c r="AZ68" s="84"/>
      <c r="BA68" s="84"/>
      <c r="BB68" s="84" t="s">
        <v>265</v>
      </c>
      <c r="BC68" s="84"/>
      <c r="BD68" s="131"/>
      <c r="BE68" s="84">
        <v>0</v>
      </c>
      <c r="BF68" s="38" t="s">
        <v>1245</v>
      </c>
      <c r="BG68" s="84"/>
      <c r="BH68" s="114" t="s">
        <v>1627</v>
      </c>
      <c r="BI68" s="38" t="s">
        <v>110</v>
      </c>
      <c r="BJ68" s="85">
        <v>45890</v>
      </c>
      <c r="BK68" s="84"/>
      <c r="BL68" s="38" t="s">
        <v>114</v>
      </c>
      <c r="BM68" s="38" t="s">
        <v>119</v>
      </c>
      <c r="BN68" s="116" t="s">
        <v>200</v>
      </c>
      <c r="BO68" s="84" t="s">
        <v>242</v>
      </c>
      <c r="BP68" s="84"/>
      <c r="BQ68" s="117"/>
      <c r="BR68" s="132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40048</v>
      </c>
      <c r="J69" s="38" t="s">
        <v>422</v>
      </c>
      <c r="K69" s="84">
        <v>40048</v>
      </c>
      <c r="L69" s="84" t="s">
        <v>252</v>
      </c>
      <c r="M69" s="38" t="s">
        <v>253</v>
      </c>
      <c r="N69" s="84">
        <v>61336</v>
      </c>
      <c r="O69" s="84">
        <v>472325</v>
      </c>
      <c r="P69" s="84">
        <v>89428</v>
      </c>
      <c r="Q69" s="38" t="s">
        <v>423</v>
      </c>
      <c r="R69" s="38" t="s">
        <v>630</v>
      </c>
      <c r="S69" s="84" t="s">
        <v>1136</v>
      </c>
      <c r="T69" s="84" t="s">
        <v>1136</v>
      </c>
      <c r="U69" s="84" t="s">
        <v>702</v>
      </c>
      <c r="V69" s="84" t="s">
        <v>258</v>
      </c>
      <c r="W69" s="84">
        <v>0</v>
      </c>
      <c r="X69" s="38" t="s">
        <v>1105</v>
      </c>
      <c r="Y69" s="84">
        <v>354178055</v>
      </c>
      <c r="Z69" s="38" t="s">
        <v>1137</v>
      </c>
      <c r="AA69" s="131">
        <v>45279</v>
      </c>
      <c r="AB69" s="130">
        <v>42000</v>
      </c>
      <c r="AC69" s="131" t="s">
        <v>289</v>
      </c>
      <c r="AD69" s="84">
        <v>24</v>
      </c>
      <c r="AE69" s="84">
        <v>1</v>
      </c>
      <c r="AF69" s="84" t="s">
        <v>838</v>
      </c>
      <c r="AG69" s="131">
        <v>45279</v>
      </c>
      <c r="AH69" s="84" t="s">
        <v>716</v>
      </c>
      <c r="AI69" s="131">
        <v>45329</v>
      </c>
      <c r="AJ69" s="130">
        <v>2240</v>
      </c>
      <c r="AK69" s="130">
        <v>2240</v>
      </c>
      <c r="AL69" s="131">
        <v>45762</v>
      </c>
      <c r="AM69" s="130">
        <v>23159.23</v>
      </c>
      <c r="AN69" s="112">
        <v>10440.77</v>
      </c>
      <c r="AO69" s="112">
        <v>33600</v>
      </c>
      <c r="AP69" s="112">
        <v>18840.77</v>
      </c>
      <c r="AQ69" s="112">
        <v>2120.23</v>
      </c>
      <c r="AR69" s="112">
        <v>20961</v>
      </c>
      <c r="AS69" s="112">
        <v>7574.77</v>
      </c>
      <c r="AT69" s="112">
        <v>1385.23</v>
      </c>
      <c r="AU69" s="112">
        <v>8960</v>
      </c>
      <c r="AV69" s="84">
        <v>19</v>
      </c>
      <c r="AW69" s="84">
        <v>105</v>
      </c>
      <c r="AX69" s="84" t="s">
        <v>264</v>
      </c>
      <c r="AY69" s="131"/>
      <c r="AZ69" s="84"/>
      <c r="BA69" s="84"/>
      <c r="BB69" s="84" t="s">
        <v>265</v>
      </c>
      <c r="BC69" s="84"/>
      <c r="BD69" s="131"/>
      <c r="BE69" s="84">
        <v>0</v>
      </c>
      <c r="BF69" s="38" t="s">
        <v>1136</v>
      </c>
      <c r="BG69" s="84"/>
      <c r="BH69" s="114" t="s">
        <v>1627</v>
      </c>
      <c r="BI69" s="38" t="s">
        <v>110</v>
      </c>
      <c r="BJ69" s="85">
        <v>45890</v>
      </c>
      <c r="BK69" s="84"/>
      <c r="BL69" s="38" t="s">
        <v>114</v>
      </c>
      <c r="BM69" s="38" t="s">
        <v>119</v>
      </c>
      <c r="BN69" s="116" t="s">
        <v>200</v>
      </c>
      <c r="BO69" s="84" t="s">
        <v>242</v>
      </c>
      <c r="BP69" s="84"/>
      <c r="BQ69" s="117"/>
      <c r="BR69" s="132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40048</v>
      </c>
      <c r="J70" s="38" t="s">
        <v>422</v>
      </c>
      <c r="K70" s="84">
        <v>40048</v>
      </c>
      <c r="L70" s="84" t="s">
        <v>252</v>
      </c>
      <c r="M70" s="38" t="s">
        <v>253</v>
      </c>
      <c r="N70" s="84">
        <v>61339</v>
      </c>
      <c r="O70" s="84">
        <v>518242</v>
      </c>
      <c r="P70" s="84">
        <v>89431</v>
      </c>
      <c r="Q70" s="38">
        <v>966285</v>
      </c>
      <c r="R70" s="38" t="s">
        <v>630</v>
      </c>
      <c r="S70" s="84" t="s">
        <v>1042</v>
      </c>
      <c r="T70" s="84" t="s">
        <v>1042</v>
      </c>
      <c r="U70" s="84" t="s">
        <v>702</v>
      </c>
      <c r="V70" s="84" t="s">
        <v>258</v>
      </c>
      <c r="W70" s="84">
        <v>541</v>
      </c>
      <c r="X70" s="38" t="s">
        <v>720</v>
      </c>
      <c r="Y70" s="84">
        <v>353579240</v>
      </c>
      <c r="Z70" s="38" t="s">
        <v>1043</v>
      </c>
      <c r="AA70" s="131">
        <v>45238</v>
      </c>
      <c r="AB70" s="130">
        <v>52000</v>
      </c>
      <c r="AC70" s="131" t="s">
        <v>289</v>
      </c>
      <c r="AD70" s="84">
        <v>24</v>
      </c>
      <c r="AE70" s="84">
        <v>2</v>
      </c>
      <c r="AF70" s="84" t="s">
        <v>336</v>
      </c>
      <c r="AG70" s="131">
        <v>43789</v>
      </c>
      <c r="AH70" s="84" t="s">
        <v>263</v>
      </c>
      <c r="AI70" s="131">
        <v>45266</v>
      </c>
      <c r="AJ70" s="130">
        <v>2780</v>
      </c>
      <c r="AK70" s="130">
        <v>2780</v>
      </c>
      <c r="AL70" s="131">
        <v>45764</v>
      </c>
      <c r="AM70" s="130">
        <v>34399.5</v>
      </c>
      <c r="AN70" s="112">
        <v>12860.5</v>
      </c>
      <c r="AO70" s="112">
        <v>47260</v>
      </c>
      <c r="AP70" s="112">
        <v>17600.5</v>
      </c>
      <c r="AQ70" s="112">
        <v>1505.5</v>
      </c>
      <c r="AR70" s="112">
        <v>19106</v>
      </c>
      <c r="AS70" s="112">
        <v>9916.16</v>
      </c>
      <c r="AT70" s="112">
        <v>1203.8399999999999</v>
      </c>
      <c r="AU70" s="112">
        <v>11120</v>
      </c>
      <c r="AV70" s="84">
        <v>21</v>
      </c>
      <c r="AW70" s="84">
        <v>105</v>
      </c>
      <c r="AX70" s="84" t="s">
        <v>264</v>
      </c>
      <c r="AY70" s="131"/>
      <c r="AZ70" s="84"/>
      <c r="BA70" s="84"/>
      <c r="BB70" s="84" t="s">
        <v>265</v>
      </c>
      <c r="BC70" s="84"/>
      <c r="BD70" s="131"/>
      <c r="BE70" s="84">
        <v>0</v>
      </c>
      <c r="BF70" s="38" t="s">
        <v>1042</v>
      </c>
      <c r="BG70" s="84"/>
      <c r="BH70" s="114" t="s">
        <v>1627</v>
      </c>
      <c r="BI70" s="38" t="s">
        <v>110</v>
      </c>
      <c r="BJ70" s="85">
        <v>45890</v>
      </c>
      <c r="BK70" s="84"/>
      <c r="BL70" s="38" t="s">
        <v>114</v>
      </c>
      <c r="BM70" s="38" t="s">
        <v>119</v>
      </c>
      <c r="BN70" s="116" t="s">
        <v>200</v>
      </c>
      <c r="BO70" s="84" t="s">
        <v>242</v>
      </c>
      <c r="BP70" s="84"/>
      <c r="BQ70" s="117"/>
      <c r="BR70" s="132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40048</v>
      </c>
      <c r="J71" s="38" t="s">
        <v>422</v>
      </c>
      <c r="K71" s="84">
        <v>40048</v>
      </c>
      <c r="L71" s="84" t="s">
        <v>252</v>
      </c>
      <c r="M71" s="38" t="s">
        <v>253</v>
      </c>
      <c r="N71" s="84">
        <v>61336</v>
      </c>
      <c r="O71" s="84">
        <v>472325</v>
      </c>
      <c r="P71" s="84">
        <v>89435</v>
      </c>
      <c r="Q71" s="38" t="s">
        <v>519</v>
      </c>
      <c r="R71" s="38" t="s">
        <v>630</v>
      </c>
      <c r="S71" s="84" t="s">
        <v>984</v>
      </c>
      <c r="T71" s="84" t="s">
        <v>984</v>
      </c>
      <c r="U71" s="84" t="s">
        <v>702</v>
      </c>
      <c r="V71" s="84" t="s">
        <v>258</v>
      </c>
      <c r="W71" s="84">
        <v>541</v>
      </c>
      <c r="X71" s="38" t="s">
        <v>720</v>
      </c>
      <c r="Y71" s="84">
        <v>353247599</v>
      </c>
      <c r="Z71" s="38" t="s">
        <v>985</v>
      </c>
      <c r="AA71" s="131">
        <v>45205</v>
      </c>
      <c r="AB71" s="130">
        <v>52000</v>
      </c>
      <c r="AC71" s="131" t="s">
        <v>289</v>
      </c>
      <c r="AD71" s="84">
        <v>24</v>
      </c>
      <c r="AE71" s="84">
        <v>2</v>
      </c>
      <c r="AF71" s="84" t="s">
        <v>581</v>
      </c>
      <c r="AG71" s="131">
        <v>44463</v>
      </c>
      <c r="AH71" s="84" t="s">
        <v>552</v>
      </c>
      <c r="AI71" s="131">
        <v>45231</v>
      </c>
      <c r="AJ71" s="130">
        <v>2780</v>
      </c>
      <c r="AK71" s="130">
        <v>2780</v>
      </c>
      <c r="AL71" s="131">
        <v>45749</v>
      </c>
      <c r="AM71" s="130">
        <v>36687.410000000003</v>
      </c>
      <c r="AN71" s="112">
        <v>13352.59</v>
      </c>
      <c r="AO71" s="112">
        <v>50040</v>
      </c>
      <c r="AP71" s="112">
        <v>15312.59</v>
      </c>
      <c r="AQ71" s="112">
        <v>1148.4100000000001</v>
      </c>
      <c r="AR71" s="112">
        <v>16461</v>
      </c>
      <c r="AS71" s="112">
        <v>10120.06</v>
      </c>
      <c r="AT71" s="112">
        <v>999.94</v>
      </c>
      <c r="AU71" s="112">
        <v>11120</v>
      </c>
      <c r="AV71" s="84">
        <v>22</v>
      </c>
      <c r="AW71" s="84">
        <v>105</v>
      </c>
      <c r="AX71" s="84" t="s">
        <v>264</v>
      </c>
      <c r="AY71" s="131"/>
      <c r="AZ71" s="84"/>
      <c r="BA71" s="84"/>
      <c r="BB71" s="84" t="s">
        <v>265</v>
      </c>
      <c r="BC71" s="84"/>
      <c r="BD71" s="131"/>
      <c r="BE71" s="84">
        <v>0</v>
      </c>
      <c r="BF71" s="38" t="s">
        <v>984</v>
      </c>
      <c r="BG71" s="84"/>
      <c r="BH71" s="114" t="s">
        <v>1627</v>
      </c>
      <c r="BI71" s="38" t="s">
        <v>110</v>
      </c>
      <c r="BJ71" s="85">
        <v>45890</v>
      </c>
      <c r="BK71" s="84"/>
      <c r="BL71" s="38" t="s">
        <v>114</v>
      </c>
      <c r="BM71" s="38" t="s">
        <v>119</v>
      </c>
      <c r="BN71" s="116" t="s">
        <v>200</v>
      </c>
      <c r="BO71" s="84" t="s">
        <v>242</v>
      </c>
      <c r="BP71" s="84"/>
      <c r="BQ71" s="117"/>
      <c r="BR71" s="132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40038</v>
      </c>
      <c r="J72" s="38" t="s">
        <v>388</v>
      </c>
      <c r="K72" s="84">
        <v>40038</v>
      </c>
      <c r="L72" s="84" t="s">
        <v>252</v>
      </c>
      <c r="M72" s="38" t="s">
        <v>253</v>
      </c>
      <c r="N72" s="84">
        <v>61325</v>
      </c>
      <c r="O72" s="84">
        <v>519039</v>
      </c>
      <c r="P72" s="84">
        <v>89416</v>
      </c>
      <c r="Q72" s="38" t="s">
        <v>389</v>
      </c>
      <c r="R72" s="38" t="s">
        <v>630</v>
      </c>
      <c r="S72" s="84" t="s">
        <v>948</v>
      </c>
      <c r="T72" s="84" t="s">
        <v>948</v>
      </c>
      <c r="U72" s="84" t="s">
        <v>702</v>
      </c>
      <c r="V72" s="84" t="s">
        <v>258</v>
      </c>
      <c r="W72" s="84">
        <v>541</v>
      </c>
      <c r="X72" s="38" t="s">
        <v>723</v>
      </c>
      <c r="Y72" s="84">
        <v>352911013</v>
      </c>
      <c r="Z72" s="38" t="s">
        <v>949</v>
      </c>
      <c r="AA72" s="131">
        <v>45180</v>
      </c>
      <c r="AB72" s="130">
        <v>40000</v>
      </c>
      <c r="AC72" s="131" t="s">
        <v>289</v>
      </c>
      <c r="AD72" s="84">
        <v>24</v>
      </c>
      <c r="AE72" s="84">
        <v>1</v>
      </c>
      <c r="AF72" s="84" t="s">
        <v>838</v>
      </c>
      <c r="AG72" s="131">
        <v>45180</v>
      </c>
      <c r="AH72" s="84" t="s">
        <v>716</v>
      </c>
      <c r="AI72" s="131">
        <v>45203</v>
      </c>
      <c r="AJ72" s="130">
        <v>2130</v>
      </c>
      <c r="AK72" s="130">
        <v>2130</v>
      </c>
      <c r="AL72" s="131">
        <v>45823</v>
      </c>
      <c r="AM72" s="130">
        <v>30132.58</v>
      </c>
      <c r="AN72" s="112">
        <v>10337.42</v>
      </c>
      <c r="AO72" s="112">
        <v>40470</v>
      </c>
      <c r="AP72" s="112">
        <v>9867.42</v>
      </c>
      <c r="AQ72" s="112">
        <v>637.58000000000004</v>
      </c>
      <c r="AR72" s="112">
        <v>10505</v>
      </c>
      <c r="AS72" s="112">
        <v>7920.05</v>
      </c>
      <c r="AT72" s="112">
        <v>599.95000000000005</v>
      </c>
      <c r="AU72" s="112">
        <v>8520</v>
      </c>
      <c r="AV72" s="84">
        <v>23</v>
      </c>
      <c r="AW72" s="84">
        <v>105</v>
      </c>
      <c r="AX72" s="84" t="s">
        <v>264</v>
      </c>
      <c r="AY72" s="131"/>
      <c r="AZ72" s="84"/>
      <c r="BA72" s="84"/>
      <c r="BB72" s="84" t="s">
        <v>265</v>
      </c>
      <c r="BC72" s="84"/>
      <c r="BD72" s="131"/>
      <c r="BE72" s="84">
        <v>0</v>
      </c>
      <c r="BF72" s="38" t="s">
        <v>948</v>
      </c>
      <c r="BG72" s="84"/>
      <c r="BH72" s="114" t="s">
        <v>1627</v>
      </c>
      <c r="BI72" s="38" t="s">
        <v>110</v>
      </c>
      <c r="BJ72" s="85">
        <v>45889</v>
      </c>
      <c r="BK72" s="84"/>
      <c r="BL72" s="38" t="s">
        <v>115</v>
      </c>
      <c r="BM72" s="38" t="s">
        <v>130</v>
      </c>
      <c r="BN72" s="116" t="s">
        <v>200</v>
      </c>
      <c r="BO72" s="84" t="s">
        <v>243</v>
      </c>
      <c r="BP72" s="84"/>
      <c r="BQ72" s="117"/>
      <c r="BR72" s="132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40048</v>
      </c>
      <c r="J73" s="38" t="s">
        <v>422</v>
      </c>
      <c r="K73" s="84">
        <v>40048</v>
      </c>
      <c r="L73" s="84" t="s">
        <v>252</v>
      </c>
      <c r="M73" s="38" t="s">
        <v>253</v>
      </c>
      <c r="N73" s="84">
        <v>61389</v>
      </c>
      <c r="O73" s="84">
        <v>477449</v>
      </c>
      <c r="P73" s="84">
        <v>89493</v>
      </c>
      <c r="Q73" s="38" t="s">
        <v>847</v>
      </c>
      <c r="R73" s="38" t="s">
        <v>630</v>
      </c>
      <c r="S73" s="84" t="s">
        <v>852</v>
      </c>
      <c r="T73" s="84" t="s">
        <v>852</v>
      </c>
      <c r="U73" s="84" t="s">
        <v>702</v>
      </c>
      <c r="V73" s="84" t="s">
        <v>258</v>
      </c>
      <c r="W73" s="84">
        <v>541</v>
      </c>
      <c r="X73" s="38" t="s">
        <v>701</v>
      </c>
      <c r="Y73" s="84">
        <v>351710880</v>
      </c>
      <c r="Z73" s="38" t="s">
        <v>853</v>
      </c>
      <c r="AA73" s="131">
        <v>45085</v>
      </c>
      <c r="AB73" s="130">
        <v>63000</v>
      </c>
      <c r="AC73" s="131" t="s">
        <v>289</v>
      </c>
      <c r="AD73" s="84">
        <v>24</v>
      </c>
      <c r="AE73" s="84">
        <v>3</v>
      </c>
      <c r="AF73" s="84" t="s">
        <v>838</v>
      </c>
      <c r="AG73" s="131">
        <v>43827</v>
      </c>
      <c r="AH73" s="84" t="s">
        <v>716</v>
      </c>
      <c r="AI73" s="131">
        <v>45142</v>
      </c>
      <c r="AJ73" s="130">
        <v>3400</v>
      </c>
      <c r="AK73" s="130">
        <v>3400</v>
      </c>
      <c r="AL73" s="131">
        <v>45818</v>
      </c>
      <c r="AM73" s="130">
        <v>52509.919999999998</v>
      </c>
      <c r="AN73" s="112">
        <v>18890.080000000002</v>
      </c>
      <c r="AO73" s="112">
        <v>71400</v>
      </c>
      <c r="AP73" s="112">
        <v>10490.08</v>
      </c>
      <c r="AQ73" s="112">
        <v>454.92</v>
      </c>
      <c r="AR73" s="112">
        <v>10945</v>
      </c>
      <c r="AS73" s="112">
        <v>10490.08</v>
      </c>
      <c r="AT73" s="112">
        <v>454.92</v>
      </c>
      <c r="AU73" s="112">
        <v>10945</v>
      </c>
      <c r="AV73" s="84">
        <v>25</v>
      </c>
      <c r="AW73" s="84">
        <v>105</v>
      </c>
      <c r="AX73" s="84" t="s">
        <v>264</v>
      </c>
      <c r="AY73" s="131"/>
      <c r="AZ73" s="84"/>
      <c r="BA73" s="84"/>
      <c r="BB73" s="84" t="s">
        <v>265</v>
      </c>
      <c r="BC73" s="84"/>
      <c r="BD73" s="131"/>
      <c r="BE73" s="84">
        <v>0</v>
      </c>
      <c r="BF73" s="38" t="s">
        <v>852</v>
      </c>
      <c r="BG73" s="84"/>
      <c r="BH73" s="114" t="s">
        <v>1627</v>
      </c>
      <c r="BI73" s="38" t="s">
        <v>110</v>
      </c>
      <c r="BJ73" s="85">
        <v>45890</v>
      </c>
      <c r="BK73" s="84"/>
      <c r="BL73" s="38" t="s">
        <v>114</v>
      </c>
      <c r="BM73" s="38" t="s">
        <v>119</v>
      </c>
      <c r="BN73" s="116" t="s">
        <v>200</v>
      </c>
      <c r="BO73" s="84" t="s">
        <v>242</v>
      </c>
      <c r="BP73" s="84"/>
      <c r="BQ73" s="117"/>
      <c r="BR73" s="132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39951</v>
      </c>
      <c r="J74" s="38" t="s">
        <v>251</v>
      </c>
      <c r="K74" s="84">
        <v>39951</v>
      </c>
      <c r="L74" s="84" t="s">
        <v>252</v>
      </c>
      <c r="M74" s="38" t="s">
        <v>253</v>
      </c>
      <c r="N74" s="84">
        <v>61261</v>
      </c>
      <c r="O74" s="84">
        <v>424321</v>
      </c>
      <c r="P74" s="84">
        <v>499209</v>
      </c>
      <c r="Q74" s="38" t="s">
        <v>1057</v>
      </c>
      <c r="R74" s="38" t="s">
        <v>630</v>
      </c>
      <c r="S74" s="84" t="s">
        <v>1168</v>
      </c>
      <c r="T74" s="84" t="s">
        <v>1168</v>
      </c>
      <c r="U74" s="84" t="s">
        <v>702</v>
      </c>
      <c r="V74" s="84" t="s">
        <v>398</v>
      </c>
      <c r="W74" s="84">
        <v>0</v>
      </c>
      <c r="X74" s="38" t="s">
        <v>705</v>
      </c>
      <c r="Y74" s="84">
        <v>354294104</v>
      </c>
      <c r="Z74" s="38" t="s">
        <v>1169</v>
      </c>
      <c r="AA74" s="131">
        <v>45282</v>
      </c>
      <c r="AB74" s="130">
        <v>52000</v>
      </c>
      <c r="AC74" s="131" t="s">
        <v>279</v>
      </c>
      <c r="AD74" s="84">
        <v>24</v>
      </c>
      <c r="AE74" s="84">
        <v>2</v>
      </c>
      <c r="AF74" s="84" t="s">
        <v>652</v>
      </c>
      <c r="AG74" s="131">
        <v>44856</v>
      </c>
      <c r="AH74" s="84" t="s">
        <v>716</v>
      </c>
      <c r="AI74" s="131">
        <v>45328</v>
      </c>
      <c r="AJ74" s="130">
        <v>2780</v>
      </c>
      <c r="AK74" s="130">
        <v>2780</v>
      </c>
      <c r="AL74" s="131">
        <v>45755</v>
      </c>
      <c r="AM74" s="130">
        <v>28948.35</v>
      </c>
      <c r="AN74" s="112">
        <v>12751.65</v>
      </c>
      <c r="AO74" s="112">
        <v>41700</v>
      </c>
      <c r="AP74" s="112">
        <v>23051.65</v>
      </c>
      <c r="AQ74" s="112">
        <v>2576.35</v>
      </c>
      <c r="AR74" s="112">
        <v>25628</v>
      </c>
      <c r="AS74" s="112">
        <v>9430.33</v>
      </c>
      <c r="AT74" s="112">
        <v>1689.67</v>
      </c>
      <c r="AU74" s="112">
        <v>11120</v>
      </c>
      <c r="AV74" s="84">
        <v>19</v>
      </c>
      <c r="AW74" s="84">
        <v>106</v>
      </c>
      <c r="AX74" s="84" t="s">
        <v>264</v>
      </c>
      <c r="AY74" s="131"/>
      <c r="AZ74" s="84"/>
      <c r="BA74" s="84"/>
      <c r="BB74" s="84" t="s">
        <v>265</v>
      </c>
      <c r="BC74" s="84"/>
      <c r="BD74" s="131"/>
      <c r="BE74" s="84">
        <v>0</v>
      </c>
      <c r="BF74" s="38" t="s">
        <v>1168</v>
      </c>
      <c r="BG74" s="84"/>
      <c r="BH74" s="114" t="s">
        <v>1627</v>
      </c>
      <c r="BI74" s="38" t="s">
        <v>110</v>
      </c>
      <c r="BJ74" s="85">
        <v>45890</v>
      </c>
      <c r="BK74" s="84"/>
      <c r="BL74" s="38" t="s">
        <v>114</v>
      </c>
      <c r="BM74" s="38" t="s">
        <v>119</v>
      </c>
      <c r="BN74" s="116" t="s">
        <v>200</v>
      </c>
      <c r="BO74" s="84" t="s">
        <v>242</v>
      </c>
      <c r="BP74" s="84"/>
      <c r="BQ74" s="117"/>
      <c r="BR74" s="132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39974</v>
      </c>
      <c r="J75" s="38" t="s">
        <v>463</v>
      </c>
      <c r="K75" s="84">
        <v>39974</v>
      </c>
      <c r="L75" s="84" t="s">
        <v>252</v>
      </c>
      <c r="M75" s="38" t="s">
        <v>253</v>
      </c>
      <c r="N75" s="84">
        <v>61402</v>
      </c>
      <c r="O75" s="84">
        <v>588383</v>
      </c>
      <c r="P75" s="84">
        <v>89633</v>
      </c>
      <c r="Q75" s="38" t="s">
        <v>517</v>
      </c>
      <c r="R75" s="38" t="s">
        <v>630</v>
      </c>
      <c r="S75" s="84" t="s">
        <v>1286</v>
      </c>
      <c r="T75" s="84" t="s">
        <v>1286</v>
      </c>
      <c r="U75" s="84" t="s">
        <v>702</v>
      </c>
      <c r="V75" s="84" t="s">
        <v>258</v>
      </c>
      <c r="W75" s="84">
        <v>0</v>
      </c>
      <c r="X75" s="38" t="s">
        <v>1287</v>
      </c>
      <c r="Y75" s="84">
        <v>354869675</v>
      </c>
      <c r="Z75" s="38" t="s">
        <v>724</v>
      </c>
      <c r="AA75" s="131">
        <v>45318</v>
      </c>
      <c r="AB75" s="130">
        <v>73000</v>
      </c>
      <c r="AC75" s="131" t="s">
        <v>272</v>
      </c>
      <c r="AD75" s="84">
        <v>24</v>
      </c>
      <c r="AE75" s="84">
        <v>4</v>
      </c>
      <c r="AF75" s="84" t="s">
        <v>262</v>
      </c>
      <c r="AG75" s="131">
        <v>44086</v>
      </c>
      <c r="AH75" s="84" t="s">
        <v>263</v>
      </c>
      <c r="AI75" s="131">
        <v>45355</v>
      </c>
      <c r="AJ75" s="130">
        <v>3900</v>
      </c>
      <c r="AK75" s="130">
        <v>3900</v>
      </c>
      <c r="AL75" s="131">
        <v>45834</v>
      </c>
      <c r="AM75" s="130">
        <v>37674.01</v>
      </c>
      <c r="AN75" s="112">
        <v>16925.990000000002</v>
      </c>
      <c r="AO75" s="112">
        <v>54600</v>
      </c>
      <c r="AP75" s="112">
        <v>35325.99</v>
      </c>
      <c r="AQ75" s="112">
        <v>4141.01</v>
      </c>
      <c r="AR75" s="112">
        <v>39467</v>
      </c>
      <c r="AS75" s="112">
        <v>13124.82</v>
      </c>
      <c r="AT75" s="112">
        <v>2475.1799999999998</v>
      </c>
      <c r="AU75" s="112">
        <v>15600</v>
      </c>
      <c r="AV75" s="84">
        <v>18</v>
      </c>
      <c r="AW75" s="84">
        <v>107</v>
      </c>
      <c r="AX75" s="84" t="s">
        <v>264</v>
      </c>
      <c r="AY75" s="131"/>
      <c r="AZ75" s="84"/>
      <c r="BA75" s="84"/>
      <c r="BB75" s="84" t="s">
        <v>265</v>
      </c>
      <c r="BC75" s="84"/>
      <c r="BD75" s="131"/>
      <c r="BE75" s="84">
        <v>0</v>
      </c>
      <c r="BF75" s="38" t="s">
        <v>1286</v>
      </c>
      <c r="BG75" s="84"/>
      <c r="BH75" s="114" t="s">
        <v>1627</v>
      </c>
      <c r="BI75" s="38" t="s">
        <v>110</v>
      </c>
      <c r="BJ75" s="85">
        <v>45890</v>
      </c>
      <c r="BK75" s="84"/>
      <c r="BL75" s="38" t="s">
        <v>115</v>
      </c>
      <c r="BM75" s="38" t="s">
        <v>130</v>
      </c>
      <c r="BN75" s="116" t="s">
        <v>200</v>
      </c>
      <c r="BO75" s="84" t="s">
        <v>243</v>
      </c>
      <c r="BP75" s="84"/>
      <c r="BQ75" s="117"/>
      <c r="BR75" s="132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40069</v>
      </c>
      <c r="J76" s="38" t="s">
        <v>1513</v>
      </c>
      <c r="K76" s="84">
        <v>40069</v>
      </c>
      <c r="L76" s="84" t="s">
        <v>252</v>
      </c>
      <c r="M76" s="38" t="s">
        <v>253</v>
      </c>
      <c r="N76" s="84">
        <v>61380</v>
      </c>
      <c r="O76" s="84">
        <v>211</v>
      </c>
      <c r="P76" s="84">
        <v>89721</v>
      </c>
      <c r="Q76" s="38" t="s">
        <v>870</v>
      </c>
      <c r="R76" s="38" t="s">
        <v>630</v>
      </c>
      <c r="S76" s="84" t="s">
        <v>1548</v>
      </c>
      <c r="T76" s="84" t="s">
        <v>1548</v>
      </c>
      <c r="U76" s="84" t="s">
        <v>702</v>
      </c>
      <c r="V76" s="84" t="s">
        <v>258</v>
      </c>
      <c r="W76" s="84">
        <v>0</v>
      </c>
      <c r="X76" s="38" t="s">
        <v>259</v>
      </c>
      <c r="Y76" s="84">
        <v>357381141</v>
      </c>
      <c r="Z76" s="38" t="s">
        <v>1549</v>
      </c>
      <c r="AA76" s="131">
        <v>45472</v>
      </c>
      <c r="AB76" s="130">
        <v>48000</v>
      </c>
      <c r="AC76" s="131" t="s">
        <v>273</v>
      </c>
      <c r="AD76" s="84">
        <v>24</v>
      </c>
      <c r="AE76" s="84">
        <v>5</v>
      </c>
      <c r="AF76" s="84" t="s">
        <v>324</v>
      </c>
      <c r="AG76" s="131">
        <v>44281</v>
      </c>
      <c r="AH76" s="84" t="s">
        <v>325</v>
      </c>
      <c r="AI76" s="131">
        <v>45506</v>
      </c>
      <c r="AJ76" s="130">
        <v>2560</v>
      </c>
      <c r="AK76" s="130">
        <v>2560</v>
      </c>
      <c r="AL76" s="131">
        <v>45779</v>
      </c>
      <c r="AM76" s="130">
        <v>15955.91</v>
      </c>
      <c r="AN76" s="112">
        <v>8624.09</v>
      </c>
      <c r="AO76" s="112">
        <v>24580</v>
      </c>
      <c r="AP76" s="112">
        <v>32044.09</v>
      </c>
      <c r="AQ76" s="112">
        <v>5180.91</v>
      </c>
      <c r="AR76" s="112">
        <v>37225</v>
      </c>
      <c r="AS76" s="112">
        <v>6874.32</v>
      </c>
      <c r="AT76" s="112">
        <v>1825.68</v>
      </c>
      <c r="AU76" s="112">
        <v>8700</v>
      </c>
      <c r="AV76" s="84">
        <v>13</v>
      </c>
      <c r="AW76" s="84">
        <v>110</v>
      </c>
      <c r="AX76" s="84" t="s">
        <v>264</v>
      </c>
      <c r="AY76" s="131"/>
      <c r="AZ76" s="84"/>
      <c r="BA76" s="84"/>
      <c r="BB76" s="84" t="s">
        <v>265</v>
      </c>
      <c r="BC76" s="84"/>
      <c r="BD76" s="131"/>
      <c r="BE76" s="84">
        <v>0</v>
      </c>
      <c r="BF76" s="38" t="s">
        <v>1548</v>
      </c>
      <c r="BG76" s="84"/>
      <c r="BH76" s="114" t="s">
        <v>1627</v>
      </c>
      <c r="BI76" s="38" t="s">
        <v>110</v>
      </c>
      <c r="BJ76" s="85">
        <v>45890</v>
      </c>
      <c r="BK76" s="84"/>
      <c r="BL76" s="38" t="s">
        <v>114</v>
      </c>
      <c r="BM76" s="38" t="s">
        <v>119</v>
      </c>
      <c r="BN76" s="116" t="s">
        <v>200</v>
      </c>
      <c r="BO76" s="84" t="s">
        <v>242</v>
      </c>
      <c r="BP76" s="84"/>
      <c r="BQ76" s="117"/>
      <c r="BR76" s="132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40034</v>
      </c>
      <c r="J77" s="38" t="s">
        <v>930</v>
      </c>
      <c r="K77" s="84">
        <v>40034</v>
      </c>
      <c r="L77" s="84" t="s">
        <v>252</v>
      </c>
      <c r="M77" s="38" t="s">
        <v>253</v>
      </c>
      <c r="N77" s="84">
        <v>61319</v>
      </c>
      <c r="O77" s="84">
        <v>468611</v>
      </c>
      <c r="P77" s="84">
        <v>89408</v>
      </c>
      <c r="Q77" s="38" t="s">
        <v>476</v>
      </c>
      <c r="R77" s="38" t="s">
        <v>630</v>
      </c>
      <c r="S77" s="84" t="s">
        <v>1304</v>
      </c>
      <c r="T77" s="84" t="s">
        <v>1304</v>
      </c>
      <c r="U77" s="84" t="s">
        <v>309</v>
      </c>
      <c r="V77" s="84" t="s">
        <v>398</v>
      </c>
      <c r="W77" s="84">
        <v>0</v>
      </c>
      <c r="X77" s="38" t="s">
        <v>259</v>
      </c>
      <c r="Y77" s="84">
        <v>354987675</v>
      </c>
      <c r="Z77" s="38" t="s">
        <v>1305</v>
      </c>
      <c r="AA77" s="131">
        <v>45370</v>
      </c>
      <c r="AB77" s="130">
        <v>63000</v>
      </c>
      <c r="AC77" s="131" t="s">
        <v>261</v>
      </c>
      <c r="AD77" s="84">
        <v>24</v>
      </c>
      <c r="AE77" s="84">
        <v>3</v>
      </c>
      <c r="AF77" s="84" t="s">
        <v>581</v>
      </c>
      <c r="AG77" s="131">
        <v>44468</v>
      </c>
      <c r="AH77" s="84" t="s">
        <v>552</v>
      </c>
      <c r="AI77" s="131">
        <v>45414</v>
      </c>
      <c r="AJ77" s="130">
        <v>3360</v>
      </c>
      <c r="AK77" s="130">
        <v>3360</v>
      </c>
      <c r="AL77" s="131">
        <v>45750</v>
      </c>
      <c r="AM77" s="130">
        <v>26731.26</v>
      </c>
      <c r="AN77" s="112">
        <v>13588.74</v>
      </c>
      <c r="AO77" s="112">
        <v>40320</v>
      </c>
      <c r="AP77" s="112">
        <v>36268.74</v>
      </c>
      <c r="AQ77" s="112">
        <v>5260.26</v>
      </c>
      <c r="AR77" s="112">
        <v>41529</v>
      </c>
      <c r="AS77" s="112">
        <v>10665.31</v>
      </c>
      <c r="AT77" s="112">
        <v>2774.69</v>
      </c>
      <c r="AU77" s="112">
        <v>13440</v>
      </c>
      <c r="AV77" s="84">
        <v>16</v>
      </c>
      <c r="AW77" s="84">
        <v>111</v>
      </c>
      <c r="AX77" s="84" t="s">
        <v>264</v>
      </c>
      <c r="AY77" s="131"/>
      <c r="AZ77" s="84"/>
      <c r="BA77" s="84"/>
      <c r="BB77" s="84" t="s">
        <v>265</v>
      </c>
      <c r="BC77" s="84"/>
      <c r="BD77" s="131"/>
      <c r="BE77" s="84">
        <v>0</v>
      </c>
      <c r="BF77" s="38" t="s">
        <v>1304</v>
      </c>
      <c r="BG77" s="84"/>
      <c r="BH77" s="114" t="s">
        <v>1627</v>
      </c>
      <c r="BI77" s="38" t="s">
        <v>110</v>
      </c>
      <c r="BJ77" s="85">
        <v>45890</v>
      </c>
      <c r="BK77" s="84"/>
      <c r="BL77" s="38" t="s">
        <v>114</v>
      </c>
      <c r="BM77" s="38" t="s">
        <v>119</v>
      </c>
      <c r="BN77" s="116" t="s">
        <v>200</v>
      </c>
      <c r="BO77" s="84" t="s">
        <v>242</v>
      </c>
      <c r="BP77" s="84"/>
      <c r="BQ77" s="117"/>
      <c r="BR77" s="132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39936</v>
      </c>
      <c r="J78" s="38" t="s">
        <v>275</v>
      </c>
      <c r="K78" s="84">
        <v>39936</v>
      </c>
      <c r="L78" s="84" t="s">
        <v>252</v>
      </c>
      <c r="M78" s="38" t="s">
        <v>253</v>
      </c>
      <c r="N78" s="84">
        <v>61164</v>
      </c>
      <c r="O78" s="84">
        <v>555085</v>
      </c>
      <c r="P78" s="84">
        <v>89612</v>
      </c>
      <c r="Q78" s="38" t="s">
        <v>726</v>
      </c>
      <c r="R78" s="38" t="s">
        <v>839</v>
      </c>
      <c r="S78" s="84" t="s">
        <v>928</v>
      </c>
      <c r="T78" s="84" t="s">
        <v>928</v>
      </c>
      <c r="U78" s="84" t="s">
        <v>702</v>
      </c>
      <c r="V78" s="84" t="s">
        <v>258</v>
      </c>
      <c r="W78" s="84">
        <v>0</v>
      </c>
      <c r="X78" s="38" t="s">
        <v>723</v>
      </c>
      <c r="Y78" s="84">
        <v>355788880</v>
      </c>
      <c r="Z78" s="38" t="s">
        <v>929</v>
      </c>
      <c r="AA78" s="131">
        <v>45354</v>
      </c>
      <c r="AB78" s="130">
        <v>40000</v>
      </c>
      <c r="AC78" s="131" t="s">
        <v>261</v>
      </c>
      <c r="AD78" s="84">
        <v>18</v>
      </c>
      <c r="AE78" s="84">
        <v>0</v>
      </c>
      <c r="AF78" s="84" t="s">
        <v>838</v>
      </c>
      <c r="AG78" s="131">
        <v>45177</v>
      </c>
      <c r="AH78" s="84" t="s">
        <v>716</v>
      </c>
      <c r="AI78" s="131">
        <v>45386</v>
      </c>
      <c r="AJ78" s="130">
        <v>2690</v>
      </c>
      <c r="AK78" s="130">
        <v>2690</v>
      </c>
      <c r="AL78" s="131">
        <v>45790</v>
      </c>
      <c r="AM78" s="130">
        <v>27336.53</v>
      </c>
      <c r="AN78" s="112">
        <v>7633.47</v>
      </c>
      <c r="AO78" s="112">
        <v>34970</v>
      </c>
      <c r="AP78" s="112">
        <v>12663.47</v>
      </c>
      <c r="AQ78" s="112">
        <v>813.53</v>
      </c>
      <c r="AR78" s="112">
        <v>13477</v>
      </c>
      <c r="AS78" s="112">
        <v>9997.81</v>
      </c>
      <c r="AT78" s="112">
        <v>762.19</v>
      </c>
      <c r="AU78" s="112">
        <v>10760</v>
      </c>
      <c r="AV78" s="84">
        <v>17</v>
      </c>
      <c r="AW78" s="84">
        <v>111</v>
      </c>
      <c r="AX78" s="84" t="s">
        <v>264</v>
      </c>
      <c r="AY78" s="131"/>
      <c r="AZ78" s="84"/>
      <c r="BA78" s="84"/>
      <c r="BB78" s="84" t="s">
        <v>265</v>
      </c>
      <c r="BC78" s="84"/>
      <c r="BD78" s="131"/>
      <c r="BE78" s="84">
        <v>0</v>
      </c>
      <c r="BF78" s="38" t="s">
        <v>928</v>
      </c>
      <c r="BG78" s="84"/>
      <c r="BH78" s="114" t="s">
        <v>1627</v>
      </c>
      <c r="BI78" s="38" t="s">
        <v>110</v>
      </c>
      <c r="BJ78" s="85">
        <v>45889</v>
      </c>
      <c r="BK78" s="84"/>
      <c r="BL78" s="38" t="s">
        <v>115</v>
      </c>
      <c r="BM78" s="38" t="s">
        <v>130</v>
      </c>
      <c r="BN78" s="116" t="s">
        <v>200</v>
      </c>
      <c r="BO78" s="84" t="s">
        <v>243</v>
      </c>
      <c r="BP78" s="84"/>
      <c r="BQ78" s="117"/>
      <c r="BR78" s="132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39936</v>
      </c>
      <c r="J79" s="38" t="s">
        <v>275</v>
      </c>
      <c r="K79" s="84">
        <v>39936</v>
      </c>
      <c r="L79" s="84" t="s">
        <v>252</v>
      </c>
      <c r="M79" s="38" t="s">
        <v>253</v>
      </c>
      <c r="N79" s="84">
        <v>61307</v>
      </c>
      <c r="O79" s="84">
        <v>652667</v>
      </c>
      <c r="P79" s="84">
        <v>89395</v>
      </c>
      <c r="Q79" s="38">
        <v>1131640</v>
      </c>
      <c r="R79" s="38" t="s">
        <v>630</v>
      </c>
      <c r="S79" s="84" t="s">
        <v>1420</v>
      </c>
      <c r="T79" s="84" t="s">
        <v>1420</v>
      </c>
      <c r="U79" s="84" t="s">
        <v>702</v>
      </c>
      <c r="V79" s="84" t="s">
        <v>258</v>
      </c>
      <c r="W79" s="84">
        <v>0</v>
      </c>
      <c r="X79" s="38" t="s">
        <v>259</v>
      </c>
      <c r="Y79" s="84">
        <v>355842636</v>
      </c>
      <c r="Z79" s="38" t="s">
        <v>1421</v>
      </c>
      <c r="AA79" s="131">
        <v>45354</v>
      </c>
      <c r="AB79" s="130">
        <v>65000</v>
      </c>
      <c r="AC79" s="131" t="s">
        <v>261</v>
      </c>
      <c r="AD79" s="84">
        <v>24</v>
      </c>
      <c r="AE79" s="84">
        <v>2</v>
      </c>
      <c r="AF79" s="84" t="s">
        <v>652</v>
      </c>
      <c r="AG79" s="131">
        <v>44830</v>
      </c>
      <c r="AH79" s="84" t="s">
        <v>552</v>
      </c>
      <c r="AI79" s="131">
        <v>45386</v>
      </c>
      <c r="AJ79" s="130">
        <v>3470</v>
      </c>
      <c r="AK79" s="130">
        <v>3470</v>
      </c>
      <c r="AL79" s="131">
        <v>45814</v>
      </c>
      <c r="AM79" s="130">
        <v>31136.97</v>
      </c>
      <c r="AN79" s="112">
        <v>13973.03</v>
      </c>
      <c r="AO79" s="112">
        <v>45110</v>
      </c>
      <c r="AP79" s="112">
        <v>33863.03</v>
      </c>
      <c r="AQ79" s="112">
        <v>4424.97</v>
      </c>
      <c r="AR79" s="112">
        <v>38288</v>
      </c>
      <c r="AS79" s="112">
        <v>11334.68</v>
      </c>
      <c r="AT79" s="112">
        <v>2545.3200000000002</v>
      </c>
      <c r="AU79" s="112">
        <v>13880</v>
      </c>
      <c r="AV79" s="84">
        <v>17</v>
      </c>
      <c r="AW79" s="84">
        <v>111</v>
      </c>
      <c r="AX79" s="84" t="s">
        <v>264</v>
      </c>
      <c r="AY79" s="131"/>
      <c r="AZ79" s="84"/>
      <c r="BA79" s="84"/>
      <c r="BB79" s="84" t="s">
        <v>265</v>
      </c>
      <c r="BC79" s="84"/>
      <c r="BD79" s="131"/>
      <c r="BE79" s="84">
        <v>0</v>
      </c>
      <c r="BF79" s="38" t="s">
        <v>1420</v>
      </c>
      <c r="BG79" s="84"/>
      <c r="BH79" s="114" t="s">
        <v>1627</v>
      </c>
      <c r="BI79" s="38" t="s">
        <v>110</v>
      </c>
      <c r="BJ79" s="85">
        <v>45889</v>
      </c>
      <c r="BK79" s="84"/>
      <c r="BL79" s="38" t="s">
        <v>115</v>
      </c>
      <c r="BM79" s="38" t="s">
        <v>130</v>
      </c>
      <c r="BN79" s="116" t="s">
        <v>200</v>
      </c>
      <c r="BO79" s="84" t="s">
        <v>243</v>
      </c>
      <c r="BP79" s="84"/>
      <c r="BQ79" s="117"/>
      <c r="BR79" s="132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39975</v>
      </c>
      <c r="J80" s="38" t="s">
        <v>750</v>
      </c>
      <c r="K80" s="84">
        <v>39975</v>
      </c>
      <c r="L80" s="84" t="s">
        <v>252</v>
      </c>
      <c r="M80" s="38" t="s">
        <v>253</v>
      </c>
      <c r="N80" s="84">
        <v>61465</v>
      </c>
      <c r="O80" s="84">
        <v>606643</v>
      </c>
      <c r="P80" s="84">
        <v>89600</v>
      </c>
      <c r="Q80" s="38" t="s">
        <v>751</v>
      </c>
      <c r="R80" s="38" t="s">
        <v>630</v>
      </c>
      <c r="S80" s="84" t="s">
        <v>1584</v>
      </c>
      <c r="T80" s="84" t="s">
        <v>1584</v>
      </c>
      <c r="U80" s="84" t="s">
        <v>702</v>
      </c>
      <c r="V80" s="84" t="s">
        <v>258</v>
      </c>
      <c r="W80" s="84">
        <v>0</v>
      </c>
      <c r="X80" s="38" t="s">
        <v>259</v>
      </c>
      <c r="Y80" s="84">
        <v>358602839</v>
      </c>
      <c r="Z80" s="38" t="s">
        <v>1585</v>
      </c>
      <c r="AA80" s="131">
        <v>45566</v>
      </c>
      <c r="AB80" s="130">
        <v>65000</v>
      </c>
      <c r="AC80" s="131" t="s">
        <v>272</v>
      </c>
      <c r="AD80" s="84">
        <v>24</v>
      </c>
      <c r="AE80" s="84" t="s">
        <v>1499</v>
      </c>
      <c r="AF80" s="84" t="s">
        <v>652</v>
      </c>
      <c r="AG80" s="131">
        <v>45006</v>
      </c>
      <c r="AH80" s="84" t="s">
        <v>716</v>
      </c>
      <c r="AI80" s="131">
        <v>45600</v>
      </c>
      <c r="AJ80" s="130">
        <v>3460</v>
      </c>
      <c r="AK80" s="130">
        <v>3460</v>
      </c>
      <c r="AL80" s="131">
        <v>45720</v>
      </c>
      <c r="AM80" s="130">
        <v>10975.52</v>
      </c>
      <c r="AN80" s="112">
        <v>6324.48</v>
      </c>
      <c r="AO80" s="112">
        <v>17300</v>
      </c>
      <c r="AP80" s="112">
        <v>54024.480000000003</v>
      </c>
      <c r="AQ80" s="112">
        <v>11950.52</v>
      </c>
      <c r="AR80" s="112">
        <v>65975</v>
      </c>
      <c r="AS80" s="112">
        <v>12139.34</v>
      </c>
      <c r="AT80" s="112">
        <v>5160.66</v>
      </c>
      <c r="AU80" s="112">
        <v>17300</v>
      </c>
      <c r="AV80" s="84">
        <v>10</v>
      </c>
      <c r="AW80" s="84">
        <v>135</v>
      </c>
      <c r="AX80" s="84" t="s">
        <v>264</v>
      </c>
      <c r="AY80" s="131"/>
      <c r="AZ80" s="84"/>
      <c r="BA80" s="84"/>
      <c r="BB80" s="84" t="s">
        <v>265</v>
      </c>
      <c r="BC80" s="84"/>
      <c r="BD80" s="131"/>
      <c r="BE80" s="84">
        <v>0</v>
      </c>
      <c r="BF80" s="38" t="s">
        <v>1584</v>
      </c>
      <c r="BG80" s="84"/>
      <c r="BH80" s="114" t="s">
        <v>1627</v>
      </c>
      <c r="BI80" s="38" t="s">
        <v>110</v>
      </c>
      <c r="BJ80" s="85">
        <v>45888</v>
      </c>
      <c r="BK80" s="84"/>
      <c r="BL80" s="38" t="s">
        <v>115</v>
      </c>
      <c r="BM80" s="38" t="s">
        <v>130</v>
      </c>
      <c r="BN80" s="116" t="s">
        <v>200</v>
      </c>
      <c r="BO80" s="84" t="s">
        <v>243</v>
      </c>
      <c r="BP80" s="84"/>
      <c r="BQ80" s="117"/>
      <c r="BR80" s="132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39974</v>
      </c>
      <c r="J81" s="38" t="s">
        <v>463</v>
      </c>
      <c r="K81" s="84">
        <v>39974</v>
      </c>
      <c r="L81" s="84" t="s">
        <v>252</v>
      </c>
      <c r="M81" s="38" t="s">
        <v>253</v>
      </c>
      <c r="N81" s="84">
        <v>61420</v>
      </c>
      <c r="O81" s="84">
        <v>622509</v>
      </c>
      <c r="P81" s="84">
        <v>89634</v>
      </c>
      <c r="Q81" s="38" t="s">
        <v>996</v>
      </c>
      <c r="R81" s="38" t="s">
        <v>839</v>
      </c>
      <c r="S81" s="84" t="s">
        <v>997</v>
      </c>
      <c r="T81" s="84" t="s">
        <v>997</v>
      </c>
      <c r="U81" s="84" t="s">
        <v>702</v>
      </c>
      <c r="V81" s="84" t="s">
        <v>258</v>
      </c>
      <c r="W81" s="84">
        <v>0</v>
      </c>
      <c r="X81" s="38" t="s">
        <v>723</v>
      </c>
      <c r="Y81" s="84">
        <v>358045223</v>
      </c>
      <c r="Z81" s="38" t="s">
        <v>462</v>
      </c>
      <c r="AA81" s="131">
        <v>45536</v>
      </c>
      <c r="AB81" s="130">
        <v>30000</v>
      </c>
      <c r="AC81" s="131" t="s">
        <v>272</v>
      </c>
      <c r="AD81" s="84">
        <v>12</v>
      </c>
      <c r="AE81" s="84" t="s">
        <v>1492</v>
      </c>
      <c r="AF81" s="84" t="s">
        <v>838</v>
      </c>
      <c r="AG81" s="131">
        <v>45215</v>
      </c>
      <c r="AH81" s="84" t="s">
        <v>716</v>
      </c>
      <c r="AI81" s="131">
        <v>45572</v>
      </c>
      <c r="AJ81" s="130">
        <v>2850</v>
      </c>
      <c r="AK81" s="130">
        <v>2850</v>
      </c>
      <c r="AL81" s="131">
        <v>45728</v>
      </c>
      <c r="AM81" s="130">
        <v>14055.48</v>
      </c>
      <c r="AN81" s="112">
        <v>3044.52</v>
      </c>
      <c r="AO81" s="112">
        <v>17100</v>
      </c>
      <c r="AP81" s="112">
        <v>15944.52</v>
      </c>
      <c r="AQ81" s="112">
        <v>1196.48</v>
      </c>
      <c r="AR81" s="112">
        <v>17141</v>
      </c>
      <c r="AS81" s="112">
        <v>13107.83</v>
      </c>
      <c r="AT81" s="112">
        <v>1142.17</v>
      </c>
      <c r="AU81" s="112">
        <v>14250</v>
      </c>
      <c r="AV81" s="84">
        <v>11</v>
      </c>
      <c r="AW81" s="84">
        <v>135</v>
      </c>
      <c r="AX81" s="84" t="s">
        <v>264</v>
      </c>
      <c r="AY81" s="131"/>
      <c r="AZ81" s="84"/>
      <c r="BA81" s="84"/>
      <c r="BB81" s="84" t="s">
        <v>265</v>
      </c>
      <c r="BC81" s="84"/>
      <c r="BD81" s="131"/>
      <c r="BE81" s="84">
        <v>0</v>
      </c>
      <c r="BF81" s="38" t="s">
        <v>997</v>
      </c>
      <c r="BG81" s="84"/>
      <c r="BH81" s="114" t="s">
        <v>1627</v>
      </c>
      <c r="BI81" s="38" t="s">
        <v>110</v>
      </c>
      <c r="BJ81" s="85">
        <v>45888</v>
      </c>
      <c r="BK81" s="84"/>
      <c r="BL81" s="38" t="s">
        <v>114</v>
      </c>
      <c r="BM81" s="38" t="s">
        <v>119</v>
      </c>
      <c r="BN81" s="116" t="s">
        <v>200</v>
      </c>
      <c r="BO81" s="84" t="s">
        <v>242</v>
      </c>
      <c r="BP81" s="84"/>
      <c r="BQ81" s="117"/>
      <c r="BR81" s="132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39975</v>
      </c>
      <c r="J82" s="38" t="s">
        <v>750</v>
      </c>
      <c r="K82" s="84">
        <v>39975</v>
      </c>
      <c r="L82" s="84" t="s">
        <v>252</v>
      </c>
      <c r="M82" s="38" t="s">
        <v>253</v>
      </c>
      <c r="N82" s="84">
        <v>61465</v>
      </c>
      <c r="O82" s="84">
        <v>606643</v>
      </c>
      <c r="P82" s="84">
        <v>89600</v>
      </c>
      <c r="Q82" s="38" t="s">
        <v>751</v>
      </c>
      <c r="R82" s="38" t="s">
        <v>630</v>
      </c>
      <c r="S82" s="84" t="s">
        <v>1268</v>
      </c>
      <c r="T82" s="84" t="s">
        <v>1268</v>
      </c>
      <c r="U82" s="84" t="s">
        <v>309</v>
      </c>
      <c r="V82" s="84" t="s">
        <v>258</v>
      </c>
      <c r="W82" s="84">
        <v>0</v>
      </c>
      <c r="X82" s="38" t="s">
        <v>631</v>
      </c>
      <c r="Y82" s="84">
        <v>354759013</v>
      </c>
      <c r="Z82" s="38" t="s">
        <v>1269</v>
      </c>
      <c r="AA82" s="131">
        <v>45373</v>
      </c>
      <c r="AB82" s="130">
        <v>36000</v>
      </c>
      <c r="AC82" s="131" t="s">
        <v>272</v>
      </c>
      <c r="AD82" s="84">
        <v>24</v>
      </c>
      <c r="AE82" s="84">
        <v>5</v>
      </c>
      <c r="AF82" s="84" t="s">
        <v>336</v>
      </c>
      <c r="AG82" s="131">
        <v>44203</v>
      </c>
      <c r="AH82" s="84" t="s">
        <v>263</v>
      </c>
      <c r="AI82" s="131">
        <v>45418</v>
      </c>
      <c r="AJ82" s="130">
        <v>1920</v>
      </c>
      <c r="AK82" s="130">
        <v>1920</v>
      </c>
      <c r="AL82" s="131">
        <v>45725</v>
      </c>
      <c r="AM82" s="130">
        <v>13923.98</v>
      </c>
      <c r="AN82" s="112">
        <v>7196.02</v>
      </c>
      <c r="AO82" s="112">
        <v>21120</v>
      </c>
      <c r="AP82" s="112">
        <v>22076.02</v>
      </c>
      <c r="AQ82" s="112">
        <v>3453.98</v>
      </c>
      <c r="AR82" s="112">
        <v>25530</v>
      </c>
      <c r="AS82" s="112">
        <v>7575.46</v>
      </c>
      <c r="AT82" s="112">
        <v>2024.54</v>
      </c>
      <c r="AU82" s="112">
        <v>9600</v>
      </c>
      <c r="AV82" s="84">
        <v>16</v>
      </c>
      <c r="AW82" s="84">
        <v>135</v>
      </c>
      <c r="AX82" s="84" t="s">
        <v>264</v>
      </c>
      <c r="AY82" s="131"/>
      <c r="AZ82" s="84"/>
      <c r="BA82" s="84"/>
      <c r="BB82" s="84" t="s">
        <v>265</v>
      </c>
      <c r="BC82" s="84"/>
      <c r="BD82" s="131"/>
      <c r="BE82" s="84">
        <v>0</v>
      </c>
      <c r="BF82" s="38" t="s">
        <v>1268</v>
      </c>
      <c r="BG82" s="84"/>
      <c r="BH82" s="114" t="s">
        <v>1627</v>
      </c>
      <c r="BI82" s="38" t="s">
        <v>110</v>
      </c>
      <c r="BJ82" s="85">
        <v>45888</v>
      </c>
      <c r="BK82" s="84"/>
      <c r="BL82" s="38" t="s">
        <v>115</v>
      </c>
      <c r="BM82" s="38" t="s">
        <v>130</v>
      </c>
      <c r="BN82" s="116" t="s">
        <v>200</v>
      </c>
      <c r="BO82" s="84" t="s">
        <v>243</v>
      </c>
      <c r="BP82" s="84"/>
      <c r="BQ82" s="117"/>
      <c r="BR82" s="132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40016</v>
      </c>
      <c r="J83" s="38" t="s">
        <v>717</v>
      </c>
      <c r="K83" s="84">
        <v>40016</v>
      </c>
      <c r="L83" s="84" t="s">
        <v>252</v>
      </c>
      <c r="M83" s="38" t="s">
        <v>253</v>
      </c>
      <c r="N83" s="84">
        <v>61507</v>
      </c>
      <c r="O83" s="84">
        <v>491969</v>
      </c>
      <c r="P83" s="84">
        <v>89664</v>
      </c>
      <c r="Q83" s="38" t="s">
        <v>519</v>
      </c>
      <c r="R83" s="38" t="s">
        <v>630</v>
      </c>
      <c r="S83" s="84" t="s">
        <v>1385</v>
      </c>
      <c r="T83" s="84" t="s">
        <v>1385</v>
      </c>
      <c r="U83" s="84" t="s">
        <v>702</v>
      </c>
      <c r="V83" s="84" t="s">
        <v>258</v>
      </c>
      <c r="W83" s="84">
        <v>0</v>
      </c>
      <c r="X83" s="38" t="s">
        <v>259</v>
      </c>
      <c r="Y83" s="84">
        <v>355639210</v>
      </c>
      <c r="Z83" s="38" t="s">
        <v>1386</v>
      </c>
      <c r="AA83" s="131">
        <v>45354</v>
      </c>
      <c r="AB83" s="130">
        <v>80000</v>
      </c>
      <c r="AC83" s="131" t="s">
        <v>272</v>
      </c>
      <c r="AD83" s="84">
        <v>24</v>
      </c>
      <c r="AE83" s="84">
        <v>7</v>
      </c>
      <c r="AF83" s="84" t="s">
        <v>354</v>
      </c>
      <c r="AG83" s="131">
        <v>44127</v>
      </c>
      <c r="AH83" s="84" t="s">
        <v>325</v>
      </c>
      <c r="AI83" s="131">
        <v>45383</v>
      </c>
      <c r="AJ83" s="130">
        <v>4270</v>
      </c>
      <c r="AK83" s="130">
        <v>4270</v>
      </c>
      <c r="AL83" s="131">
        <v>45782</v>
      </c>
      <c r="AM83" s="130">
        <v>35021.47</v>
      </c>
      <c r="AN83" s="112">
        <v>16218.53</v>
      </c>
      <c r="AO83" s="112">
        <v>51240</v>
      </c>
      <c r="AP83" s="112">
        <v>44978.53</v>
      </c>
      <c r="AQ83" s="112">
        <v>6398.47</v>
      </c>
      <c r="AR83" s="112">
        <v>51377</v>
      </c>
      <c r="AS83" s="112">
        <v>17300.48</v>
      </c>
      <c r="AT83" s="112">
        <v>4049.52</v>
      </c>
      <c r="AU83" s="112">
        <v>21350</v>
      </c>
      <c r="AV83" s="84">
        <v>17</v>
      </c>
      <c r="AW83" s="84">
        <v>135</v>
      </c>
      <c r="AX83" s="84" t="s">
        <v>264</v>
      </c>
      <c r="AY83" s="131"/>
      <c r="AZ83" s="84"/>
      <c r="BA83" s="84"/>
      <c r="BB83" s="84" t="s">
        <v>265</v>
      </c>
      <c r="BC83" s="84"/>
      <c r="BD83" s="131"/>
      <c r="BE83" s="84">
        <v>0</v>
      </c>
      <c r="BF83" s="38" t="s">
        <v>1385</v>
      </c>
      <c r="BG83" s="84"/>
      <c r="BH83" s="114" t="s">
        <v>1627</v>
      </c>
      <c r="BI83" s="38" t="s">
        <v>110</v>
      </c>
      <c r="BJ83" s="85">
        <v>45888</v>
      </c>
      <c r="BK83" s="84"/>
      <c r="BL83" s="38" t="s">
        <v>114</v>
      </c>
      <c r="BM83" s="38" t="s">
        <v>119</v>
      </c>
      <c r="BN83" s="116" t="s">
        <v>199</v>
      </c>
      <c r="BO83" s="84" t="s">
        <v>242</v>
      </c>
      <c r="BP83" s="84"/>
      <c r="BQ83" s="117"/>
      <c r="BR83" s="132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40016</v>
      </c>
      <c r="J84" s="38" t="s">
        <v>717</v>
      </c>
      <c r="K84" s="84">
        <v>40016</v>
      </c>
      <c r="L84" s="84" t="s">
        <v>252</v>
      </c>
      <c r="M84" s="38" t="s">
        <v>253</v>
      </c>
      <c r="N84" s="84">
        <v>61507</v>
      </c>
      <c r="O84" s="84">
        <v>491969</v>
      </c>
      <c r="P84" s="84">
        <v>89665</v>
      </c>
      <c r="Q84" s="38" t="s">
        <v>675</v>
      </c>
      <c r="R84" s="38" t="s">
        <v>630</v>
      </c>
      <c r="S84" s="84" t="s">
        <v>1387</v>
      </c>
      <c r="T84" s="84" t="s">
        <v>1387</v>
      </c>
      <c r="U84" s="84" t="s">
        <v>702</v>
      </c>
      <c r="V84" s="84" t="s">
        <v>258</v>
      </c>
      <c r="W84" s="84">
        <v>0</v>
      </c>
      <c r="X84" s="38" t="s">
        <v>259</v>
      </c>
      <c r="Y84" s="84">
        <v>355639759</v>
      </c>
      <c r="Z84" s="38" t="s">
        <v>1388</v>
      </c>
      <c r="AA84" s="131">
        <v>45354</v>
      </c>
      <c r="AB84" s="130">
        <v>80000</v>
      </c>
      <c r="AC84" s="131" t="s">
        <v>272</v>
      </c>
      <c r="AD84" s="84">
        <v>24</v>
      </c>
      <c r="AE84" s="84">
        <v>7</v>
      </c>
      <c r="AF84" s="84" t="s">
        <v>353</v>
      </c>
      <c r="AG84" s="131">
        <v>44132</v>
      </c>
      <c r="AH84" s="84" t="s">
        <v>325</v>
      </c>
      <c r="AI84" s="131">
        <v>45383</v>
      </c>
      <c r="AJ84" s="130">
        <v>4270</v>
      </c>
      <c r="AK84" s="130">
        <v>4270</v>
      </c>
      <c r="AL84" s="131">
        <v>45788</v>
      </c>
      <c r="AM84" s="130">
        <v>35021.47</v>
      </c>
      <c r="AN84" s="112">
        <v>16218.53</v>
      </c>
      <c r="AO84" s="112">
        <v>51240</v>
      </c>
      <c r="AP84" s="112">
        <v>44978.53</v>
      </c>
      <c r="AQ84" s="112">
        <v>6398.47</v>
      </c>
      <c r="AR84" s="112">
        <v>51377</v>
      </c>
      <c r="AS84" s="112">
        <v>17300.48</v>
      </c>
      <c r="AT84" s="112">
        <v>4049.52</v>
      </c>
      <c r="AU84" s="112">
        <v>21350</v>
      </c>
      <c r="AV84" s="84">
        <v>17</v>
      </c>
      <c r="AW84" s="84">
        <v>135</v>
      </c>
      <c r="AX84" s="84" t="s">
        <v>264</v>
      </c>
      <c r="AY84" s="131"/>
      <c r="AZ84" s="84"/>
      <c r="BA84" s="84"/>
      <c r="BB84" s="84" t="s">
        <v>265</v>
      </c>
      <c r="BC84" s="84"/>
      <c r="BD84" s="131"/>
      <c r="BE84" s="84">
        <v>0</v>
      </c>
      <c r="BF84" s="38" t="s">
        <v>1387</v>
      </c>
      <c r="BG84" s="84"/>
      <c r="BH84" s="114" t="s">
        <v>1627</v>
      </c>
      <c r="BI84" s="38" t="s">
        <v>110</v>
      </c>
      <c r="BJ84" s="85">
        <v>45888</v>
      </c>
      <c r="BK84" s="84"/>
      <c r="BL84" s="38" t="s">
        <v>114</v>
      </c>
      <c r="BM84" s="38" t="s">
        <v>119</v>
      </c>
      <c r="BN84" s="116" t="s">
        <v>199</v>
      </c>
      <c r="BO84" s="84" t="s">
        <v>242</v>
      </c>
      <c r="BP84" s="84"/>
      <c r="BQ84" s="117"/>
      <c r="BR84" s="132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40007</v>
      </c>
      <c r="J85" s="38" t="s">
        <v>402</v>
      </c>
      <c r="K85" s="84">
        <v>40007</v>
      </c>
      <c r="L85" s="84" t="s">
        <v>252</v>
      </c>
      <c r="M85" s="38" t="s">
        <v>253</v>
      </c>
      <c r="N85" s="84">
        <v>377580</v>
      </c>
      <c r="O85" s="84" t="s">
        <v>760</v>
      </c>
      <c r="P85" s="84">
        <v>552312</v>
      </c>
      <c r="Q85" s="38" t="s">
        <v>761</v>
      </c>
      <c r="R85" s="38" t="s">
        <v>630</v>
      </c>
      <c r="S85" s="84" t="s">
        <v>818</v>
      </c>
      <c r="T85" s="84" t="s">
        <v>818</v>
      </c>
      <c r="U85" s="84" t="s">
        <v>702</v>
      </c>
      <c r="V85" s="84" t="s">
        <v>258</v>
      </c>
      <c r="W85" s="84">
        <v>541</v>
      </c>
      <c r="X85" s="38" t="s">
        <v>259</v>
      </c>
      <c r="Y85" s="84">
        <v>351051959</v>
      </c>
      <c r="Z85" s="38" t="s">
        <v>819</v>
      </c>
      <c r="AA85" s="131">
        <v>45009</v>
      </c>
      <c r="AB85" s="130">
        <v>38821</v>
      </c>
      <c r="AC85" s="131" t="s">
        <v>289</v>
      </c>
      <c r="AD85" s="84">
        <v>24</v>
      </c>
      <c r="AE85" s="84">
        <v>1</v>
      </c>
      <c r="AF85" s="84" t="s">
        <v>652</v>
      </c>
      <c r="AG85" s="131">
        <v>45009</v>
      </c>
      <c r="AH85" s="84" t="s">
        <v>716</v>
      </c>
      <c r="AI85" s="131">
        <v>45053</v>
      </c>
      <c r="AJ85" s="130">
        <v>1962</v>
      </c>
      <c r="AK85" s="130">
        <v>2100</v>
      </c>
      <c r="AL85" s="131">
        <v>45728</v>
      </c>
      <c r="AM85" s="130">
        <v>36764.660000000003</v>
      </c>
      <c r="AN85" s="112">
        <v>11397.34</v>
      </c>
      <c r="AO85" s="112">
        <v>48162</v>
      </c>
      <c r="AP85" s="112">
        <v>2056.34</v>
      </c>
      <c r="AQ85" s="112">
        <v>43.66</v>
      </c>
      <c r="AR85" s="112">
        <v>2100</v>
      </c>
      <c r="AS85" s="112">
        <v>2056.34</v>
      </c>
      <c r="AT85" s="112">
        <v>43.66</v>
      </c>
      <c r="AU85" s="112">
        <v>2100</v>
      </c>
      <c r="AV85" s="84">
        <v>28</v>
      </c>
      <c r="AW85" s="84">
        <v>135</v>
      </c>
      <c r="AX85" s="84" t="s">
        <v>264</v>
      </c>
      <c r="AY85" s="131"/>
      <c r="AZ85" s="84"/>
      <c r="BA85" s="84"/>
      <c r="BB85" s="84" t="s">
        <v>265</v>
      </c>
      <c r="BC85" s="84"/>
      <c r="BD85" s="131"/>
      <c r="BE85" s="84">
        <v>0</v>
      </c>
      <c r="BF85" s="38" t="s">
        <v>818</v>
      </c>
      <c r="BG85" s="84"/>
      <c r="BH85" s="114" t="s">
        <v>1627</v>
      </c>
      <c r="BI85" s="38" t="s">
        <v>110</v>
      </c>
      <c r="BJ85" s="85">
        <v>45888</v>
      </c>
      <c r="BK85" s="84"/>
      <c r="BL85" s="38" t="s">
        <v>115</v>
      </c>
      <c r="BM85" s="38" t="s">
        <v>130</v>
      </c>
      <c r="BN85" s="116" t="s">
        <v>200</v>
      </c>
      <c r="BO85" s="84" t="s">
        <v>243</v>
      </c>
      <c r="BP85" s="84"/>
      <c r="BQ85" s="117"/>
      <c r="BR85" s="132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40069</v>
      </c>
      <c r="J86" s="38" t="s">
        <v>1513</v>
      </c>
      <c r="K86" s="84">
        <v>40069</v>
      </c>
      <c r="L86" s="84" t="s">
        <v>252</v>
      </c>
      <c r="M86" s="38" t="s">
        <v>253</v>
      </c>
      <c r="N86" s="84">
        <v>61380</v>
      </c>
      <c r="O86" s="84">
        <v>211</v>
      </c>
      <c r="P86" s="84">
        <v>89721</v>
      </c>
      <c r="Q86" s="38" t="s">
        <v>870</v>
      </c>
      <c r="R86" s="38" t="s">
        <v>630</v>
      </c>
      <c r="S86" s="84" t="s">
        <v>1552</v>
      </c>
      <c r="T86" s="84" t="s">
        <v>1552</v>
      </c>
      <c r="U86" s="84" t="s">
        <v>702</v>
      </c>
      <c r="V86" s="84" t="s">
        <v>258</v>
      </c>
      <c r="W86" s="84">
        <v>0</v>
      </c>
      <c r="X86" s="38" t="s">
        <v>259</v>
      </c>
      <c r="Y86" s="84">
        <v>357381157</v>
      </c>
      <c r="Z86" s="38" t="s">
        <v>1553</v>
      </c>
      <c r="AA86" s="131">
        <v>45472</v>
      </c>
      <c r="AB86" s="130">
        <v>36000</v>
      </c>
      <c r="AC86" s="131" t="s">
        <v>273</v>
      </c>
      <c r="AD86" s="84">
        <v>24</v>
      </c>
      <c r="AE86" s="84">
        <v>7</v>
      </c>
      <c r="AF86" s="84" t="s">
        <v>354</v>
      </c>
      <c r="AG86" s="131">
        <v>44259</v>
      </c>
      <c r="AH86" s="84" t="s">
        <v>325</v>
      </c>
      <c r="AI86" s="131">
        <v>45506</v>
      </c>
      <c r="AJ86" s="130">
        <v>1900</v>
      </c>
      <c r="AK86" s="130">
        <v>1900</v>
      </c>
      <c r="AL86" s="131">
        <v>45725</v>
      </c>
      <c r="AM86" s="130">
        <v>9932.4699999999993</v>
      </c>
      <c r="AN86" s="112">
        <v>5267.53</v>
      </c>
      <c r="AO86" s="112">
        <v>15200</v>
      </c>
      <c r="AP86" s="112">
        <v>26067.53</v>
      </c>
      <c r="AQ86" s="112">
        <v>4652.47</v>
      </c>
      <c r="AR86" s="112">
        <v>30720</v>
      </c>
      <c r="AS86" s="112">
        <v>7255.9</v>
      </c>
      <c r="AT86" s="112">
        <v>2244.1</v>
      </c>
      <c r="AU86" s="112">
        <v>9500</v>
      </c>
      <c r="AV86" s="84">
        <v>13</v>
      </c>
      <c r="AW86" s="84">
        <v>138</v>
      </c>
      <c r="AX86" s="84" t="s">
        <v>264</v>
      </c>
      <c r="AY86" s="131"/>
      <c r="AZ86" s="84"/>
      <c r="BA86" s="84"/>
      <c r="BB86" s="84" t="s">
        <v>265</v>
      </c>
      <c r="BC86" s="84"/>
      <c r="BD86" s="131"/>
      <c r="BE86" s="84">
        <v>0</v>
      </c>
      <c r="BF86" s="38" t="s">
        <v>1552</v>
      </c>
      <c r="BG86" s="84"/>
      <c r="BH86" s="114" t="s">
        <v>1627</v>
      </c>
      <c r="BI86" s="38" t="s">
        <v>110</v>
      </c>
      <c r="BJ86" s="85">
        <v>45888</v>
      </c>
      <c r="BK86" s="84"/>
      <c r="BL86" s="38" t="s">
        <v>115</v>
      </c>
      <c r="BM86" s="38" t="s">
        <v>130</v>
      </c>
      <c r="BN86" s="116" t="s">
        <v>200</v>
      </c>
      <c r="BO86" s="84" t="s">
        <v>243</v>
      </c>
      <c r="BP86" s="84"/>
      <c r="BQ86" s="117"/>
      <c r="BR86" s="132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40007</v>
      </c>
      <c r="J87" s="38" t="s">
        <v>402</v>
      </c>
      <c r="K87" s="84">
        <v>40007</v>
      </c>
      <c r="L87" s="84" t="s">
        <v>252</v>
      </c>
      <c r="M87" s="38" t="s">
        <v>253</v>
      </c>
      <c r="N87" s="84">
        <v>390790</v>
      </c>
      <c r="O87" s="84" t="s">
        <v>810</v>
      </c>
      <c r="P87" s="84">
        <v>578471</v>
      </c>
      <c r="Q87" s="38" t="s">
        <v>811</v>
      </c>
      <c r="R87" s="38" t="s">
        <v>630</v>
      </c>
      <c r="S87" s="84" t="s">
        <v>1601</v>
      </c>
      <c r="T87" s="84" t="s">
        <v>1601</v>
      </c>
      <c r="U87" s="84" t="s">
        <v>702</v>
      </c>
      <c r="V87" s="84" t="s">
        <v>258</v>
      </c>
      <c r="W87" s="84">
        <v>0</v>
      </c>
      <c r="X87" s="38" t="s">
        <v>259</v>
      </c>
      <c r="Y87" s="84">
        <v>358831067</v>
      </c>
      <c r="Z87" s="38" t="s">
        <v>1602</v>
      </c>
      <c r="AA87" s="131">
        <v>45616</v>
      </c>
      <c r="AB87" s="130">
        <v>18000</v>
      </c>
      <c r="AC87" s="131" t="s">
        <v>261</v>
      </c>
      <c r="AD87" s="84">
        <v>18</v>
      </c>
      <c r="AE87" s="84">
        <v>2</v>
      </c>
      <c r="AF87" s="84" t="s">
        <v>652</v>
      </c>
      <c r="AG87" s="131">
        <v>45003</v>
      </c>
      <c r="AH87" s="84" t="s">
        <v>716</v>
      </c>
      <c r="AI87" s="131">
        <v>45659</v>
      </c>
      <c r="AJ87" s="130">
        <v>1210</v>
      </c>
      <c r="AK87" s="130">
        <v>1210</v>
      </c>
      <c r="AL87" s="131">
        <v>45724</v>
      </c>
      <c r="AM87" s="130">
        <v>2380.66</v>
      </c>
      <c r="AN87" s="112">
        <v>1249.3399999999999</v>
      </c>
      <c r="AO87" s="112">
        <v>3630</v>
      </c>
      <c r="AP87" s="112">
        <v>15619.34</v>
      </c>
      <c r="AQ87" s="112">
        <v>2709.66</v>
      </c>
      <c r="AR87" s="112">
        <v>18329</v>
      </c>
      <c r="AS87" s="112">
        <v>4619.49</v>
      </c>
      <c r="AT87" s="112">
        <v>1430.51</v>
      </c>
      <c r="AU87" s="112">
        <v>6050</v>
      </c>
      <c r="AV87" s="84">
        <v>8</v>
      </c>
      <c r="AW87" s="84">
        <v>139</v>
      </c>
      <c r="AX87" s="84" t="s">
        <v>264</v>
      </c>
      <c r="AY87" s="131"/>
      <c r="AZ87" s="84"/>
      <c r="BA87" s="84"/>
      <c r="BB87" s="84" t="s">
        <v>265</v>
      </c>
      <c r="BC87" s="84"/>
      <c r="BD87" s="131"/>
      <c r="BE87" s="84">
        <v>0</v>
      </c>
      <c r="BF87" s="38" t="s">
        <v>1601</v>
      </c>
      <c r="BG87" s="84"/>
      <c r="BH87" s="114" t="s">
        <v>1627</v>
      </c>
      <c r="BI87" s="38" t="s">
        <v>110</v>
      </c>
      <c r="BJ87" s="85">
        <v>45888</v>
      </c>
      <c r="BK87" s="84"/>
      <c r="BL87" s="38" t="s">
        <v>115</v>
      </c>
      <c r="BM87" s="38" t="s">
        <v>130</v>
      </c>
      <c r="BN87" s="116" t="s">
        <v>200</v>
      </c>
      <c r="BO87" s="84" t="s">
        <v>243</v>
      </c>
      <c r="BP87" s="84"/>
      <c r="BQ87" s="117"/>
      <c r="BR87" s="132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40007</v>
      </c>
      <c r="J88" s="38" t="s">
        <v>402</v>
      </c>
      <c r="K88" s="84">
        <v>40007</v>
      </c>
      <c r="L88" s="84" t="s">
        <v>252</v>
      </c>
      <c r="M88" s="38" t="s">
        <v>253</v>
      </c>
      <c r="N88" s="84">
        <v>61330</v>
      </c>
      <c r="O88" s="84">
        <v>223</v>
      </c>
      <c r="P88" s="84">
        <v>589769</v>
      </c>
      <c r="Q88" s="38" t="s">
        <v>805</v>
      </c>
      <c r="R88" s="38" t="s">
        <v>630</v>
      </c>
      <c r="S88" s="84" t="s">
        <v>1540</v>
      </c>
      <c r="T88" s="84" t="s">
        <v>1540</v>
      </c>
      <c r="U88" s="84" t="s">
        <v>702</v>
      </c>
      <c r="V88" s="84" t="s">
        <v>258</v>
      </c>
      <c r="W88" s="84">
        <v>0</v>
      </c>
      <c r="X88" s="38" t="s">
        <v>259</v>
      </c>
      <c r="Y88" s="84">
        <v>357381126</v>
      </c>
      <c r="Z88" s="38" t="s">
        <v>1541</v>
      </c>
      <c r="AA88" s="131">
        <v>45472</v>
      </c>
      <c r="AB88" s="130">
        <v>29000</v>
      </c>
      <c r="AC88" s="131" t="s">
        <v>261</v>
      </c>
      <c r="AD88" s="84">
        <v>18</v>
      </c>
      <c r="AE88" s="84">
        <v>3</v>
      </c>
      <c r="AF88" s="84" t="s">
        <v>581</v>
      </c>
      <c r="AG88" s="131">
        <v>44463</v>
      </c>
      <c r="AH88" s="84" t="s">
        <v>552</v>
      </c>
      <c r="AI88" s="131">
        <v>45505</v>
      </c>
      <c r="AJ88" s="130">
        <v>1950</v>
      </c>
      <c r="AK88" s="130">
        <v>1950</v>
      </c>
      <c r="AL88" s="131">
        <v>45726</v>
      </c>
      <c r="AM88" s="130">
        <v>11436.37</v>
      </c>
      <c r="AN88" s="112">
        <v>4163.63</v>
      </c>
      <c r="AO88" s="112">
        <v>15600</v>
      </c>
      <c r="AP88" s="112">
        <v>17563.63</v>
      </c>
      <c r="AQ88" s="112">
        <v>2068.37</v>
      </c>
      <c r="AR88" s="112">
        <v>19632</v>
      </c>
      <c r="AS88" s="112">
        <v>8257.2199999999993</v>
      </c>
      <c r="AT88" s="112">
        <v>1492.78</v>
      </c>
      <c r="AU88" s="112">
        <v>9750</v>
      </c>
      <c r="AV88" s="84">
        <v>13</v>
      </c>
      <c r="AW88" s="84">
        <v>139</v>
      </c>
      <c r="AX88" s="84" t="s">
        <v>264</v>
      </c>
      <c r="AY88" s="131"/>
      <c r="AZ88" s="84"/>
      <c r="BA88" s="84"/>
      <c r="BB88" s="84" t="s">
        <v>265</v>
      </c>
      <c r="BC88" s="84"/>
      <c r="BD88" s="131"/>
      <c r="BE88" s="84">
        <v>0</v>
      </c>
      <c r="BF88" s="38" t="s">
        <v>1540</v>
      </c>
      <c r="BG88" s="84"/>
      <c r="BH88" s="114" t="s">
        <v>1627</v>
      </c>
      <c r="BI88" s="38" t="s">
        <v>110</v>
      </c>
      <c r="BJ88" s="85">
        <v>45888</v>
      </c>
      <c r="BK88" s="84"/>
      <c r="BL88" s="38" t="s">
        <v>115</v>
      </c>
      <c r="BM88" s="38" t="s">
        <v>130</v>
      </c>
      <c r="BN88" s="116" t="s">
        <v>200</v>
      </c>
      <c r="BO88" s="84" t="s">
        <v>243</v>
      </c>
      <c r="BP88" s="84"/>
      <c r="BQ88" s="117"/>
      <c r="BR88" s="132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40119</v>
      </c>
      <c r="J89" s="38" t="s">
        <v>577</v>
      </c>
      <c r="K89" s="84">
        <v>40119</v>
      </c>
      <c r="L89" s="84" t="s">
        <v>252</v>
      </c>
      <c r="M89" s="38" t="s">
        <v>253</v>
      </c>
      <c r="N89" s="84">
        <v>61535</v>
      </c>
      <c r="O89" s="84">
        <v>232</v>
      </c>
      <c r="P89" s="84">
        <v>89704</v>
      </c>
      <c r="Q89" s="38" t="s">
        <v>519</v>
      </c>
      <c r="R89" s="38" t="s">
        <v>839</v>
      </c>
      <c r="S89" s="84" t="s">
        <v>969</v>
      </c>
      <c r="T89" s="84" t="s">
        <v>969</v>
      </c>
      <c r="U89" s="84" t="s">
        <v>702</v>
      </c>
      <c r="V89" s="84" t="s">
        <v>258</v>
      </c>
      <c r="W89" s="84">
        <v>0</v>
      </c>
      <c r="X89" s="38" t="s">
        <v>720</v>
      </c>
      <c r="Y89" s="84">
        <v>356400163</v>
      </c>
      <c r="Z89" s="38" t="s">
        <v>970</v>
      </c>
      <c r="AA89" s="131">
        <v>45384</v>
      </c>
      <c r="AB89" s="130">
        <v>40000</v>
      </c>
      <c r="AC89" s="131" t="s">
        <v>261</v>
      </c>
      <c r="AD89" s="84">
        <v>18</v>
      </c>
      <c r="AE89" s="84">
        <v>0</v>
      </c>
      <c r="AF89" s="84" t="s">
        <v>838</v>
      </c>
      <c r="AG89" s="131">
        <v>45190</v>
      </c>
      <c r="AH89" s="84" t="s">
        <v>716</v>
      </c>
      <c r="AI89" s="131">
        <v>45414</v>
      </c>
      <c r="AJ89" s="130">
        <v>2690</v>
      </c>
      <c r="AK89" s="130">
        <v>2690</v>
      </c>
      <c r="AL89" s="131">
        <v>45722</v>
      </c>
      <c r="AM89" s="130">
        <v>22590.87</v>
      </c>
      <c r="AN89" s="112">
        <v>6999.13</v>
      </c>
      <c r="AO89" s="112">
        <v>29590</v>
      </c>
      <c r="AP89" s="112">
        <v>17409.13</v>
      </c>
      <c r="AQ89" s="112">
        <v>1461.87</v>
      </c>
      <c r="AR89" s="112">
        <v>18871</v>
      </c>
      <c r="AS89" s="112">
        <v>12140.98</v>
      </c>
      <c r="AT89" s="112">
        <v>1309.02</v>
      </c>
      <c r="AU89" s="112">
        <v>13450</v>
      </c>
      <c r="AV89" s="84">
        <v>16</v>
      </c>
      <c r="AW89" s="84">
        <v>139</v>
      </c>
      <c r="AX89" s="84" t="s">
        <v>264</v>
      </c>
      <c r="AY89" s="131"/>
      <c r="AZ89" s="84"/>
      <c r="BA89" s="84"/>
      <c r="BB89" s="84" t="s">
        <v>265</v>
      </c>
      <c r="BC89" s="84"/>
      <c r="BD89" s="131"/>
      <c r="BE89" s="84">
        <v>0</v>
      </c>
      <c r="BF89" s="38" t="s">
        <v>969</v>
      </c>
      <c r="BG89" s="84"/>
      <c r="BH89" s="114" t="s">
        <v>1627</v>
      </c>
      <c r="BI89" s="38" t="s">
        <v>110</v>
      </c>
      <c r="BJ89" s="85">
        <v>45888</v>
      </c>
      <c r="BK89" s="84"/>
      <c r="BL89" s="38" t="s">
        <v>115</v>
      </c>
      <c r="BM89" s="38" t="s">
        <v>130</v>
      </c>
      <c r="BN89" s="116" t="s">
        <v>200</v>
      </c>
      <c r="BO89" s="84" t="s">
        <v>243</v>
      </c>
      <c r="BP89" s="84"/>
      <c r="BQ89" s="117"/>
      <c r="BR89" s="132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40066</v>
      </c>
      <c r="J90" s="38" t="s">
        <v>606</v>
      </c>
      <c r="K90" s="84">
        <v>40066</v>
      </c>
      <c r="L90" s="84" t="s">
        <v>252</v>
      </c>
      <c r="M90" s="38" t="s">
        <v>253</v>
      </c>
      <c r="N90" s="84">
        <v>315578</v>
      </c>
      <c r="O90" s="84" t="s">
        <v>656</v>
      </c>
      <c r="P90" s="84">
        <v>435658</v>
      </c>
      <c r="Q90" s="38" t="s">
        <v>657</v>
      </c>
      <c r="R90" s="38" t="s">
        <v>630</v>
      </c>
      <c r="S90" s="84" t="s">
        <v>1426</v>
      </c>
      <c r="T90" s="84" t="s">
        <v>1426</v>
      </c>
      <c r="U90" s="84" t="s">
        <v>702</v>
      </c>
      <c r="V90" s="84" t="s">
        <v>258</v>
      </c>
      <c r="W90" s="84">
        <v>0</v>
      </c>
      <c r="X90" s="38" t="s">
        <v>259</v>
      </c>
      <c r="Y90" s="84">
        <v>355883237</v>
      </c>
      <c r="Z90" s="38" t="s">
        <v>1427</v>
      </c>
      <c r="AA90" s="131">
        <v>45357</v>
      </c>
      <c r="AB90" s="130">
        <v>52000</v>
      </c>
      <c r="AC90" s="131" t="s">
        <v>261</v>
      </c>
      <c r="AD90" s="84">
        <v>24</v>
      </c>
      <c r="AE90" s="84">
        <v>2</v>
      </c>
      <c r="AF90" s="84" t="s">
        <v>838</v>
      </c>
      <c r="AG90" s="131">
        <v>44972</v>
      </c>
      <c r="AH90" s="84" t="s">
        <v>716</v>
      </c>
      <c r="AI90" s="131">
        <v>45386</v>
      </c>
      <c r="AJ90" s="130">
        <v>2780</v>
      </c>
      <c r="AK90" s="130">
        <v>2780</v>
      </c>
      <c r="AL90" s="131">
        <v>45733</v>
      </c>
      <c r="AM90" s="130">
        <v>22883.67</v>
      </c>
      <c r="AN90" s="112">
        <v>10476.33</v>
      </c>
      <c r="AO90" s="112">
        <v>33360</v>
      </c>
      <c r="AP90" s="112">
        <v>29116.33</v>
      </c>
      <c r="AQ90" s="112">
        <v>4043.67</v>
      </c>
      <c r="AR90" s="112">
        <v>33160</v>
      </c>
      <c r="AS90" s="112">
        <v>11323.33</v>
      </c>
      <c r="AT90" s="112">
        <v>2576.67</v>
      </c>
      <c r="AU90" s="112">
        <v>13900</v>
      </c>
      <c r="AV90" s="84">
        <v>17</v>
      </c>
      <c r="AW90" s="84">
        <v>139</v>
      </c>
      <c r="AX90" s="84" t="s">
        <v>264</v>
      </c>
      <c r="AY90" s="131"/>
      <c r="AZ90" s="84"/>
      <c r="BA90" s="84"/>
      <c r="BB90" s="84" t="s">
        <v>265</v>
      </c>
      <c r="BC90" s="84"/>
      <c r="BD90" s="131"/>
      <c r="BE90" s="84">
        <v>0</v>
      </c>
      <c r="BF90" s="38" t="s">
        <v>1426</v>
      </c>
      <c r="BG90" s="84"/>
      <c r="BH90" s="114" t="s">
        <v>1627</v>
      </c>
      <c r="BI90" s="38" t="s">
        <v>110</v>
      </c>
      <c r="BJ90" s="85">
        <v>45888</v>
      </c>
      <c r="BK90" s="84"/>
      <c r="BL90" s="38" t="s">
        <v>115</v>
      </c>
      <c r="BM90" s="38" t="s">
        <v>130</v>
      </c>
      <c r="BN90" s="116" t="s">
        <v>200</v>
      </c>
      <c r="BO90" s="84" t="s">
        <v>243</v>
      </c>
      <c r="BP90" s="84"/>
      <c r="BQ90" s="117"/>
      <c r="BR90" s="132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39951</v>
      </c>
      <c r="J91" s="38" t="s">
        <v>251</v>
      </c>
      <c r="K91" s="84">
        <v>39951</v>
      </c>
      <c r="L91" s="84" t="s">
        <v>252</v>
      </c>
      <c r="M91" s="38" t="s">
        <v>253</v>
      </c>
      <c r="N91" s="84">
        <v>61181</v>
      </c>
      <c r="O91" s="84">
        <v>561077</v>
      </c>
      <c r="P91" s="84">
        <v>89236</v>
      </c>
      <c r="Q91" s="38" t="s">
        <v>319</v>
      </c>
      <c r="R91" s="38" t="s">
        <v>630</v>
      </c>
      <c r="S91" s="84" t="s">
        <v>1239</v>
      </c>
      <c r="T91" s="84" t="s">
        <v>1239</v>
      </c>
      <c r="U91" s="84" t="s">
        <v>702</v>
      </c>
      <c r="V91" s="84" t="s">
        <v>258</v>
      </c>
      <c r="W91" s="84">
        <v>541</v>
      </c>
      <c r="X91" s="38" t="s">
        <v>259</v>
      </c>
      <c r="Y91" s="84">
        <v>354664822</v>
      </c>
      <c r="Z91" s="38" t="s">
        <v>1240</v>
      </c>
      <c r="AA91" s="131">
        <v>45307</v>
      </c>
      <c r="AB91" s="130">
        <v>40000</v>
      </c>
      <c r="AC91" s="131" t="s">
        <v>261</v>
      </c>
      <c r="AD91" s="84">
        <v>24</v>
      </c>
      <c r="AE91" s="84">
        <v>1</v>
      </c>
      <c r="AF91" s="84" t="s">
        <v>838</v>
      </c>
      <c r="AG91" s="131">
        <v>45307</v>
      </c>
      <c r="AH91" s="84" t="s">
        <v>716</v>
      </c>
      <c r="AI91" s="131">
        <v>45358</v>
      </c>
      <c r="AJ91" s="130">
        <v>2130</v>
      </c>
      <c r="AK91" s="130">
        <v>2130</v>
      </c>
      <c r="AL91" s="131">
        <v>45791</v>
      </c>
      <c r="AM91" s="130">
        <v>18460.919999999998</v>
      </c>
      <c r="AN91" s="112">
        <v>9229.08</v>
      </c>
      <c r="AO91" s="112">
        <v>27690</v>
      </c>
      <c r="AP91" s="112">
        <v>21539.08</v>
      </c>
      <c r="AQ91" s="112">
        <v>2863.92</v>
      </c>
      <c r="AR91" s="112">
        <v>24403</v>
      </c>
      <c r="AS91" s="112">
        <v>8760.4500000000007</v>
      </c>
      <c r="AT91" s="112">
        <v>1889.55</v>
      </c>
      <c r="AU91" s="112">
        <v>10650</v>
      </c>
      <c r="AV91" s="84">
        <v>18</v>
      </c>
      <c r="AW91" s="84">
        <v>139</v>
      </c>
      <c r="AX91" s="84" t="s">
        <v>264</v>
      </c>
      <c r="AY91" s="131"/>
      <c r="AZ91" s="84"/>
      <c r="BA91" s="84"/>
      <c r="BB91" s="84" t="s">
        <v>265</v>
      </c>
      <c r="BC91" s="84"/>
      <c r="BD91" s="131"/>
      <c r="BE91" s="84">
        <v>0</v>
      </c>
      <c r="BF91" s="38" t="s">
        <v>1239</v>
      </c>
      <c r="BG91" s="84"/>
      <c r="BH91" s="114" t="s">
        <v>1627</v>
      </c>
      <c r="BI91" s="38" t="s">
        <v>110</v>
      </c>
      <c r="BJ91" s="85">
        <v>45888</v>
      </c>
      <c r="BK91" s="84"/>
      <c r="BL91" s="38" t="s">
        <v>115</v>
      </c>
      <c r="BM91" s="38" t="s">
        <v>130</v>
      </c>
      <c r="BN91" s="116" t="s">
        <v>200</v>
      </c>
      <c r="BO91" s="84" t="s">
        <v>243</v>
      </c>
      <c r="BP91" s="84"/>
      <c r="BQ91" s="117"/>
      <c r="BR91" s="132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40007</v>
      </c>
      <c r="J92" s="38" t="s">
        <v>402</v>
      </c>
      <c r="K92" s="84">
        <v>40007</v>
      </c>
      <c r="L92" s="84" t="s">
        <v>252</v>
      </c>
      <c r="M92" s="38" t="s">
        <v>253</v>
      </c>
      <c r="N92" s="84">
        <v>61330</v>
      </c>
      <c r="O92" s="84">
        <v>223</v>
      </c>
      <c r="P92" s="84">
        <v>89520</v>
      </c>
      <c r="Q92" s="38" t="s">
        <v>820</v>
      </c>
      <c r="R92" s="38" t="s">
        <v>630</v>
      </c>
      <c r="S92" s="84" t="s">
        <v>1294</v>
      </c>
      <c r="T92" s="84" t="s">
        <v>1294</v>
      </c>
      <c r="U92" s="84" t="s">
        <v>702</v>
      </c>
      <c r="V92" s="84" t="s">
        <v>258</v>
      </c>
      <c r="W92" s="84">
        <v>0</v>
      </c>
      <c r="X92" s="38" t="s">
        <v>1105</v>
      </c>
      <c r="Y92" s="84">
        <v>354906676</v>
      </c>
      <c r="Z92" s="38" t="s">
        <v>1295</v>
      </c>
      <c r="AA92" s="131">
        <v>45320</v>
      </c>
      <c r="AB92" s="130">
        <v>42000</v>
      </c>
      <c r="AC92" s="131" t="s">
        <v>261</v>
      </c>
      <c r="AD92" s="84">
        <v>24</v>
      </c>
      <c r="AE92" s="84">
        <v>1</v>
      </c>
      <c r="AF92" s="84" t="s">
        <v>838</v>
      </c>
      <c r="AG92" s="131">
        <v>45320</v>
      </c>
      <c r="AH92" s="84" t="s">
        <v>716</v>
      </c>
      <c r="AI92" s="131">
        <v>45358</v>
      </c>
      <c r="AJ92" s="130">
        <v>2240</v>
      </c>
      <c r="AK92" s="130">
        <v>2240</v>
      </c>
      <c r="AL92" s="131">
        <v>45722</v>
      </c>
      <c r="AM92" s="130">
        <v>19914.29</v>
      </c>
      <c r="AN92" s="112">
        <v>9205.7099999999991</v>
      </c>
      <c r="AO92" s="112">
        <v>29120</v>
      </c>
      <c r="AP92" s="112">
        <v>22085.71</v>
      </c>
      <c r="AQ92" s="112">
        <v>2867.29</v>
      </c>
      <c r="AR92" s="112">
        <v>24953</v>
      </c>
      <c r="AS92" s="112">
        <v>9275.09</v>
      </c>
      <c r="AT92" s="112">
        <v>1924.91</v>
      </c>
      <c r="AU92" s="112">
        <v>11200</v>
      </c>
      <c r="AV92" s="84">
        <v>18</v>
      </c>
      <c r="AW92" s="84">
        <v>139</v>
      </c>
      <c r="AX92" s="84" t="s">
        <v>264</v>
      </c>
      <c r="AY92" s="131"/>
      <c r="AZ92" s="84"/>
      <c r="BA92" s="84"/>
      <c r="BB92" s="84" t="s">
        <v>265</v>
      </c>
      <c r="BC92" s="84"/>
      <c r="BD92" s="131"/>
      <c r="BE92" s="84">
        <v>0</v>
      </c>
      <c r="BF92" s="38" t="s">
        <v>1294</v>
      </c>
      <c r="BG92" s="84"/>
      <c r="BH92" s="114" t="s">
        <v>1627</v>
      </c>
      <c r="BI92" s="38" t="s">
        <v>110</v>
      </c>
      <c r="BJ92" s="85">
        <v>45888</v>
      </c>
      <c r="BK92" s="84"/>
      <c r="BL92" s="38" t="s">
        <v>115</v>
      </c>
      <c r="BM92" s="38" t="s">
        <v>130</v>
      </c>
      <c r="BN92" s="116" t="s">
        <v>200</v>
      </c>
      <c r="BO92" s="84" t="s">
        <v>243</v>
      </c>
      <c r="BP92" s="84"/>
      <c r="BQ92" s="117"/>
      <c r="BR92" s="132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40007</v>
      </c>
      <c r="J93" s="38" t="s">
        <v>402</v>
      </c>
      <c r="K93" s="84">
        <v>40007</v>
      </c>
      <c r="L93" s="84" t="s">
        <v>252</v>
      </c>
      <c r="M93" s="38" t="s">
        <v>253</v>
      </c>
      <c r="N93" s="84">
        <v>61330</v>
      </c>
      <c r="O93" s="84">
        <v>223</v>
      </c>
      <c r="P93" s="84">
        <v>589769</v>
      </c>
      <c r="Q93" s="38" t="s">
        <v>805</v>
      </c>
      <c r="R93" s="38" t="s">
        <v>630</v>
      </c>
      <c r="S93" s="84" t="s">
        <v>1170</v>
      </c>
      <c r="T93" s="84" t="s">
        <v>1170</v>
      </c>
      <c r="U93" s="84" t="s">
        <v>702</v>
      </c>
      <c r="V93" s="84" t="s">
        <v>258</v>
      </c>
      <c r="W93" s="84">
        <v>0</v>
      </c>
      <c r="X93" s="38" t="s">
        <v>1105</v>
      </c>
      <c r="Y93" s="84">
        <v>354302116</v>
      </c>
      <c r="Z93" s="38" t="s">
        <v>1171</v>
      </c>
      <c r="AA93" s="131">
        <v>45283</v>
      </c>
      <c r="AB93" s="130">
        <v>42000</v>
      </c>
      <c r="AC93" s="131" t="s">
        <v>261</v>
      </c>
      <c r="AD93" s="84">
        <v>24</v>
      </c>
      <c r="AE93" s="84">
        <v>1</v>
      </c>
      <c r="AF93" s="84" t="s">
        <v>838</v>
      </c>
      <c r="AG93" s="131">
        <v>45283</v>
      </c>
      <c r="AH93" s="84" t="s">
        <v>716</v>
      </c>
      <c r="AI93" s="131">
        <v>45323</v>
      </c>
      <c r="AJ93" s="130">
        <v>2240</v>
      </c>
      <c r="AK93" s="130">
        <v>2240</v>
      </c>
      <c r="AL93" s="131">
        <v>45728</v>
      </c>
      <c r="AM93" s="130">
        <v>21452.28</v>
      </c>
      <c r="AN93" s="112">
        <v>9907.7199999999993</v>
      </c>
      <c r="AO93" s="112">
        <v>31360</v>
      </c>
      <c r="AP93" s="112">
        <v>20547.72</v>
      </c>
      <c r="AQ93" s="112">
        <v>2459.2800000000002</v>
      </c>
      <c r="AR93" s="112">
        <v>23007</v>
      </c>
      <c r="AS93" s="112">
        <v>9444.2900000000009</v>
      </c>
      <c r="AT93" s="112">
        <v>1755.71</v>
      </c>
      <c r="AU93" s="112">
        <v>11200</v>
      </c>
      <c r="AV93" s="84">
        <v>19</v>
      </c>
      <c r="AW93" s="84">
        <v>139</v>
      </c>
      <c r="AX93" s="84" t="s">
        <v>264</v>
      </c>
      <c r="AY93" s="131"/>
      <c r="AZ93" s="84"/>
      <c r="BA93" s="84"/>
      <c r="BB93" s="84" t="s">
        <v>265</v>
      </c>
      <c r="BC93" s="84"/>
      <c r="BD93" s="131"/>
      <c r="BE93" s="84">
        <v>0</v>
      </c>
      <c r="BF93" s="38" t="s">
        <v>1170</v>
      </c>
      <c r="BG93" s="84"/>
      <c r="BH93" s="114" t="s">
        <v>1627</v>
      </c>
      <c r="BI93" s="38" t="s">
        <v>110</v>
      </c>
      <c r="BJ93" s="85">
        <v>45888</v>
      </c>
      <c r="BK93" s="84"/>
      <c r="BL93" s="38" t="s">
        <v>115</v>
      </c>
      <c r="BM93" s="38" t="s">
        <v>130</v>
      </c>
      <c r="BN93" s="116" t="s">
        <v>200</v>
      </c>
      <c r="BO93" s="84" t="s">
        <v>243</v>
      </c>
      <c r="BP93" s="84"/>
      <c r="BQ93" s="117"/>
      <c r="BR93" s="132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39936</v>
      </c>
      <c r="J94" s="38" t="s">
        <v>275</v>
      </c>
      <c r="K94" s="84">
        <v>39936</v>
      </c>
      <c r="L94" s="84" t="s">
        <v>252</v>
      </c>
      <c r="M94" s="38" t="s">
        <v>253</v>
      </c>
      <c r="N94" s="84">
        <v>61351</v>
      </c>
      <c r="O94" s="84">
        <v>426683</v>
      </c>
      <c r="P94" s="84">
        <v>89447</v>
      </c>
      <c r="Q94" s="38" t="s">
        <v>345</v>
      </c>
      <c r="R94" s="38" t="s">
        <v>839</v>
      </c>
      <c r="S94" s="84" t="s">
        <v>1083</v>
      </c>
      <c r="T94" s="84" t="s">
        <v>1083</v>
      </c>
      <c r="U94" s="84" t="s">
        <v>309</v>
      </c>
      <c r="V94" s="84" t="s">
        <v>258</v>
      </c>
      <c r="W94" s="84">
        <v>541</v>
      </c>
      <c r="X94" s="38" t="s">
        <v>723</v>
      </c>
      <c r="Y94" s="84">
        <v>353892965</v>
      </c>
      <c r="Z94" s="38" t="s">
        <v>1084</v>
      </c>
      <c r="AA94" s="131">
        <v>45259</v>
      </c>
      <c r="AB94" s="130">
        <v>23000</v>
      </c>
      <c r="AC94" s="131" t="s">
        <v>261</v>
      </c>
      <c r="AD94" s="84">
        <v>18</v>
      </c>
      <c r="AE94" s="84">
        <v>0</v>
      </c>
      <c r="AF94" s="84" t="s">
        <v>324</v>
      </c>
      <c r="AG94" s="131">
        <v>44127</v>
      </c>
      <c r="AH94" s="84" t="s">
        <v>325</v>
      </c>
      <c r="AI94" s="131">
        <v>45295</v>
      </c>
      <c r="AJ94" s="130">
        <v>1550</v>
      </c>
      <c r="AK94" s="130">
        <v>1550</v>
      </c>
      <c r="AL94" s="131">
        <v>45722</v>
      </c>
      <c r="AM94" s="130">
        <v>18504.900000000001</v>
      </c>
      <c r="AN94" s="112">
        <v>4745.1000000000004</v>
      </c>
      <c r="AO94" s="112">
        <v>23250</v>
      </c>
      <c r="AP94" s="112">
        <v>4495.1000000000004</v>
      </c>
      <c r="AQ94" s="112">
        <v>181.9</v>
      </c>
      <c r="AR94" s="112">
        <v>4677</v>
      </c>
      <c r="AS94" s="112">
        <v>4495.1000000000004</v>
      </c>
      <c r="AT94" s="112">
        <v>181.9</v>
      </c>
      <c r="AU94" s="112">
        <v>4677</v>
      </c>
      <c r="AV94" s="84">
        <v>20</v>
      </c>
      <c r="AW94" s="84">
        <v>139</v>
      </c>
      <c r="AX94" s="84" t="s">
        <v>264</v>
      </c>
      <c r="AY94" s="131"/>
      <c r="AZ94" s="84"/>
      <c r="BA94" s="84"/>
      <c r="BB94" s="84" t="s">
        <v>265</v>
      </c>
      <c r="BC94" s="84"/>
      <c r="BD94" s="131"/>
      <c r="BE94" s="84">
        <v>0</v>
      </c>
      <c r="BF94" s="38" t="s">
        <v>1083</v>
      </c>
      <c r="BG94" s="84"/>
      <c r="BH94" s="114" t="s">
        <v>1627</v>
      </c>
      <c r="BI94" s="38" t="s">
        <v>110</v>
      </c>
      <c r="BJ94" s="85">
        <v>45889</v>
      </c>
      <c r="BK94" s="84"/>
      <c r="BL94" s="38" t="s">
        <v>115</v>
      </c>
      <c r="BM94" s="38" t="s">
        <v>130</v>
      </c>
      <c r="BN94" s="116" t="s">
        <v>200</v>
      </c>
      <c r="BO94" s="84" t="s">
        <v>243</v>
      </c>
      <c r="BP94" s="84"/>
      <c r="BQ94" s="117"/>
      <c r="BR94" s="132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40019</v>
      </c>
      <c r="J95" s="38" t="s">
        <v>499</v>
      </c>
      <c r="K95" s="84">
        <v>40019</v>
      </c>
      <c r="L95" s="84" t="s">
        <v>252</v>
      </c>
      <c r="M95" s="38" t="s">
        <v>253</v>
      </c>
      <c r="N95" s="84">
        <v>61437</v>
      </c>
      <c r="O95" s="84">
        <v>549356</v>
      </c>
      <c r="P95" s="84">
        <v>89563</v>
      </c>
      <c r="Q95" s="38" t="s">
        <v>500</v>
      </c>
      <c r="R95" s="38" t="s">
        <v>630</v>
      </c>
      <c r="S95" s="84" t="s">
        <v>866</v>
      </c>
      <c r="T95" s="84" t="s">
        <v>866</v>
      </c>
      <c r="U95" s="84" t="s">
        <v>702</v>
      </c>
      <c r="V95" s="84" t="s">
        <v>258</v>
      </c>
      <c r="W95" s="84">
        <v>541</v>
      </c>
      <c r="X95" s="38" t="s">
        <v>720</v>
      </c>
      <c r="Y95" s="84">
        <v>351882423</v>
      </c>
      <c r="Z95" s="38" t="s">
        <v>867</v>
      </c>
      <c r="AA95" s="131">
        <v>45099</v>
      </c>
      <c r="AB95" s="130">
        <v>52000</v>
      </c>
      <c r="AC95" s="131" t="s">
        <v>261</v>
      </c>
      <c r="AD95" s="84">
        <v>24</v>
      </c>
      <c r="AE95" s="84">
        <v>2</v>
      </c>
      <c r="AF95" s="84" t="s">
        <v>652</v>
      </c>
      <c r="AG95" s="131">
        <v>44681</v>
      </c>
      <c r="AH95" s="84" t="s">
        <v>552</v>
      </c>
      <c r="AI95" s="131">
        <v>45144</v>
      </c>
      <c r="AJ95" s="130">
        <v>2780</v>
      </c>
      <c r="AK95" s="130">
        <v>2780</v>
      </c>
      <c r="AL95" s="131">
        <v>45722</v>
      </c>
      <c r="AM95" s="130">
        <v>40760.71</v>
      </c>
      <c r="AN95" s="112">
        <v>14839.29</v>
      </c>
      <c r="AO95" s="112">
        <v>55600</v>
      </c>
      <c r="AP95" s="112">
        <v>11239.29</v>
      </c>
      <c r="AQ95" s="112">
        <v>617.71</v>
      </c>
      <c r="AR95" s="112">
        <v>11857</v>
      </c>
      <c r="AS95" s="112">
        <v>11239.29</v>
      </c>
      <c r="AT95" s="112">
        <v>617.71</v>
      </c>
      <c r="AU95" s="112">
        <v>11857</v>
      </c>
      <c r="AV95" s="84">
        <v>25</v>
      </c>
      <c r="AW95" s="84">
        <v>139</v>
      </c>
      <c r="AX95" s="84" t="s">
        <v>264</v>
      </c>
      <c r="AY95" s="131"/>
      <c r="AZ95" s="84"/>
      <c r="BA95" s="84"/>
      <c r="BB95" s="84" t="s">
        <v>265</v>
      </c>
      <c r="BC95" s="84"/>
      <c r="BD95" s="131"/>
      <c r="BE95" s="84">
        <v>0</v>
      </c>
      <c r="BF95" s="38" t="s">
        <v>866</v>
      </c>
      <c r="BG95" s="84"/>
      <c r="BH95" s="114" t="s">
        <v>1627</v>
      </c>
      <c r="BI95" s="38" t="s">
        <v>110</v>
      </c>
      <c r="BJ95" s="85">
        <v>45888</v>
      </c>
      <c r="BK95" s="84"/>
      <c r="BL95" s="38" t="s">
        <v>115</v>
      </c>
      <c r="BM95" s="38" t="s">
        <v>130</v>
      </c>
      <c r="BN95" s="116" t="s">
        <v>200</v>
      </c>
      <c r="BO95" s="84" t="s">
        <v>243</v>
      </c>
      <c r="BP95" s="84"/>
      <c r="BQ95" s="117"/>
      <c r="BR95" s="132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40007</v>
      </c>
      <c r="J96" s="38" t="s">
        <v>402</v>
      </c>
      <c r="K96" s="84">
        <v>40007</v>
      </c>
      <c r="L96" s="84" t="s">
        <v>252</v>
      </c>
      <c r="M96" s="38" t="s">
        <v>253</v>
      </c>
      <c r="N96" s="84">
        <v>377580</v>
      </c>
      <c r="O96" s="84" t="s">
        <v>760</v>
      </c>
      <c r="P96" s="84">
        <v>552312</v>
      </c>
      <c r="Q96" s="38" t="s">
        <v>761</v>
      </c>
      <c r="R96" s="38" t="s">
        <v>630</v>
      </c>
      <c r="S96" s="84" t="s">
        <v>1595</v>
      </c>
      <c r="T96" s="84" t="s">
        <v>1595</v>
      </c>
      <c r="U96" s="84" t="s">
        <v>309</v>
      </c>
      <c r="V96" s="84" t="s">
        <v>258</v>
      </c>
      <c r="W96" s="84">
        <v>0</v>
      </c>
      <c r="X96" s="38" t="s">
        <v>720</v>
      </c>
      <c r="Y96" s="84">
        <v>358831064</v>
      </c>
      <c r="Z96" s="38" t="s">
        <v>1596</v>
      </c>
      <c r="AA96" s="131">
        <v>45617</v>
      </c>
      <c r="AB96" s="130">
        <v>32000</v>
      </c>
      <c r="AC96" s="131" t="s">
        <v>289</v>
      </c>
      <c r="AD96" s="84">
        <v>24</v>
      </c>
      <c r="AE96" s="84">
        <v>2</v>
      </c>
      <c r="AF96" s="84" t="s">
        <v>652</v>
      </c>
      <c r="AG96" s="131">
        <v>44925</v>
      </c>
      <c r="AH96" s="84" t="s">
        <v>716</v>
      </c>
      <c r="AI96" s="131">
        <v>45658</v>
      </c>
      <c r="AJ96" s="130">
        <v>1700</v>
      </c>
      <c r="AK96" s="130">
        <v>1700</v>
      </c>
      <c r="AL96" s="131">
        <v>45725</v>
      </c>
      <c r="AM96" s="130">
        <v>2896.19</v>
      </c>
      <c r="AN96" s="112">
        <v>2203.81</v>
      </c>
      <c r="AO96" s="112">
        <v>5100</v>
      </c>
      <c r="AP96" s="112">
        <v>29103.81</v>
      </c>
      <c r="AQ96" s="112">
        <v>7149.19</v>
      </c>
      <c r="AR96" s="112">
        <v>36253</v>
      </c>
      <c r="AS96" s="112">
        <v>5702.37</v>
      </c>
      <c r="AT96" s="112">
        <v>2797.63</v>
      </c>
      <c r="AU96" s="112">
        <v>8500</v>
      </c>
      <c r="AV96" s="84">
        <v>8</v>
      </c>
      <c r="AW96" s="84">
        <v>140</v>
      </c>
      <c r="AX96" s="84" t="s">
        <v>264</v>
      </c>
      <c r="AY96" s="131"/>
      <c r="AZ96" s="84"/>
      <c r="BA96" s="84"/>
      <c r="BB96" s="84" t="s">
        <v>265</v>
      </c>
      <c r="BC96" s="84"/>
      <c r="BD96" s="131"/>
      <c r="BE96" s="84">
        <v>0</v>
      </c>
      <c r="BF96" s="38" t="s">
        <v>1595</v>
      </c>
      <c r="BG96" s="84"/>
      <c r="BH96" s="114" t="s">
        <v>1627</v>
      </c>
      <c r="BI96" s="38" t="s">
        <v>110</v>
      </c>
      <c r="BJ96" s="85">
        <v>45890</v>
      </c>
      <c r="BK96" s="84"/>
      <c r="BL96" s="38" t="s">
        <v>115</v>
      </c>
      <c r="BM96" s="38" t="s">
        <v>130</v>
      </c>
      <c r="BN96" s="116" t="s">
        <v>200</v>
      </c>
      <c r="BO96" s="84" t="s">
        <v>243</v>
      </c>
      <c r="BP96" s="84"/>
      <c r="BQ96" s="117"/>
      <c r="BR96" s="132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40007</v>
      </c>
      <c r="J97" s="38" t="s">
        <v>402</v>
      </c>
      <c r="K97" s="84">
        <v>40007</v>
      </c>
      <c r="L97" s="84" t="s">
        <v>252</v>
      </c>
      <c r="M97" s="38" t="s">
        <v>253</v>
      </c>
      <c r="N97" s="84">
        <v>377580</v>
      </c>
      <c r="O97" s="84" t="s">
        <v>760</v>
      </c>
      <c r="P97" s="84">
        <v>552312</v>
      </c>
      <c r="Q97" s="38" t="s">
        <v>761</v>
      </c>
      <c r="R97" s="38" t="s">
        <v>630</v>
      </c>
      <c r="S97" s="84" t="s">
        <v>1597</v>
      </c>
      <c r="T97" s="84" t="s">
        <v>1597</v>
      </c>
      <c r="U97" s="84" t="s">
        <v>309</v>
      </c>
      <c r="V97" s="84" t="s">
        <v>258</v>
      </c>
      <c r="W97" s="84">
        <v>0</v>
      </c>
      <c r="X97" s="38" t="s">
        <v>720</v>
      </c>
      <c r="Y97" s="84">
        <v>358831065</v>
      </c>
      <c r="Z97" s="38" t="s">
        <v>1598</v>
      </c>
      <c r="AA97" s="131">
        <v>45617</v>
      </c>
      <c r="AB97" s="130">
        <v>13000</v>
      </c>
      <c r="AC97" s="131" t="s">
        <v>289</v>
      </c>
      <c r="AD97" s="84">
        <v>18</v>
      </c>
      <c r="AE97" s="84">
        <v>2</v>
      </c>
      <c r="AF97" s="84" t="s">
        <v>652</v>
      </c>
      <c r="AG97" s="131">
        <v>44925</v>
      </c>
      <c r="AH97" s="84" t="s">
        <v>716</v>
      </c>
      <c r="AI97" s="131">
        <v>45658</v>
      </c>
      <c r="AJ97" s="130">
        <v>870</v>
      </c>
      <c r="AK97" s="130">
        <v>870</v>
      </c>
      <c r="AL97" s="131">
        <v>45721</v>
      </c>
      <c r="AM97" s="130">
        <v>1725.84</v>
      </c>
      <c r="AN97" s="112">
        <v>884.16</v>
      </c>
      <c r="AO97" s="112">
        <v>2610</v>
      </c>
      <c r="AP97" s="112">
        <v>11274.16</v>
      </c>
      <c r="AQ97" s="112">
        <v>1973.84</v>
      </c>
      <c r="AR97" s="112">
        <v>13248</v>
      </c>
      <c r="AS97" s="112">
        <v>3312.39</v>
      </c>
      <c r="AT97" s="112">
        <v>1037.6099999999999</v>
      </c>
      <c r="AU97" s="112">
        <v>4350</v>
      </c>
      <c r="AV97" s="84">
        <v>8</v>
      </c>
      <c r="AW97" s="84">
        <v>140</v>
      </c>
      <c r="AX97" s="84" t="s">
        <v>264</v>
      </c>
      <c r="AY97" s="131"/>
      <c r="AZ97" s="84"/>
      <c r="BA97" s="84"/>
      <c r="BB97" s="84" t="s">
        <v>265</v>
      </c>
      <c r="BC97" s="84"/>
      <c r="BD97" s="131"/>
      <c r="BE97" s="84">
        <v>0</v>
      </c>
      <c r="BF97" s="38" t="s">
        <v>1597</v>
      </c>
      <c r="BG97" s="84"/>
      <c r="BH97" s="114" t="s">
        <v>1627</v>
      </c>
      <c r="BI97" s="38" t="s">
        <v>110</v>
      </c>
      <c r="BJ97" s="85">
        <v>45890</v>
      </c>
      <c r="BK97" s="84"/>
      <c r="BL97" s="38" t="s">
        <v>115</v>
      </c>
      <c r="BM97" s="38" t="s">
        <v>130</v>
      </c>
      <c r="BN97" s="116" t="s">
        <v>200</v>
      </c>
      <c r="BO97" s="84" t="s">
        <v>243</v>
      </c>
      <c r="BP97" s="84"/>
      <c r="BQ97" s="117"/>
      <c r="BR97" s="132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40007</v>
      </c>
      <c r="J98" s="38" t="s">
        <v>402</v>
      </c>
      <c r="K98" s="84">
        <v>40007</v>
      </c>
      <c r="L98" s="84" t="s">
        <v>252</v>
      </c>
      <c r="M98" s="38" t="s">
        <v>253</v>
      </c>
      <c r="N98" s="84">
        <v>377580</v>
      </c>
      <c r="O98" s="84" t="s">
        <v>760</v>
      </c>
      <c r="P98" s="84">
        <v>596609</v>
      </c>
      <c r="Q98" s="38" t="s">
        <v>1123</v>
      </c>
      <c r="R98" s="38" t="s">
        <v>630</v>
      </c>
      <c r="S98" s="84" t="s">
        <v>1599</v>
      </c>
      <c r="T98" s="84" t="s">
        <v>1599</v>
      </c>
      <c r="U98" s="84" t="s">
        <v>270</v>
      </c>
      <c r="V98" s="84" t="s">
        <v>258</v>
      </c>
      <c r="W98" s="84">
        <v>0</v>
      </c>
      <c r="X98" s="38" t="s">
        <v>720</v>
      </c>
      <c r="Y98" s="84">
        <v>358831066</v>
      </c>
      <c r="Z98" s="38" t="s">
        <v>1600</v>
      </c>
      <c r="AA98" s="131">
        <v>45615</v>
      </c>
      <c r="AB98" s="130">
        <v>34000</v>
      </c>
      <c r="AC98" s="131" t="s">
        <v>289</v>
      </c>
      <c r="AD98" s="84">
        <v>24</v>
      </c>
      <c r="AE98" s="84">
        <v>2</v>
      </c>
      <c r="AF98" s="84" t="s">
        <v>838</v>
      </c>
      <c r="AG98" s="131">
        <v>45274</v>
      </c>
      <c r="AH98" s="84" t="s">
        <v>716</v>
      </c>
      <c r="AI98" s="131">
        <v>45658</v>
      </c>
      <c r="AJ98" s="130">
        <v>1810</v>
      </c>
      <c r="AK98" s="130">
        <v>1810</v>
      </c>
      <c r="AL98" s="131">
        <v>45725</v>
      </c>
      <c r="AM98" s="130">
        <v>3040.57</v>
      </c>
      <c r="AN98" s="112">
        <v>2389.4299999999998</v>
      </c>
      <c r="AO98" s="112">
        <v>5430</v>
      </c>
      <c r="AP98" s="112">
        <v>30959.43</v>
      </c>
      <c r="AQ98" s="112">
        <v>7597.57</v>
      </c>
      <c r="AR98" s="112">
        <v>38557</v>
      </c>
      <c r="AS98" s="112">
        <v>6074.36</v>
      </c>
      <c r="AT98" s="112">
        <v>2975.64</v>
      </c>
      <c r="AU98" s="112">
        <v>9050</v>
      </c>
      <c r="AV98" s="84">
        <v>8</v>
      </c>
      <c r="AW98" s="84">
        <v>140</v>
      </c>
      <c r="AX98" s="84" t="s">
        <v>264</v>
      </c>
      <c r="AY98" s="131"/>
      <c r="AZ98" s="84"/>
      <c r="BA98" s="84"/>
      <c r="BB98" s="84" t="s">
        <v>265</v>
      </c>
      <c r="BC98" s="84"/>
      <c r="BD98" s="131"/>
      <c r="BE98" s="84">
        <v>0</v>
      </c>
      <c r="BF98" s="38" t="s">
        <v>1599</v>
      </c>
      <c r="BG98" s="84"/>
      <c r="BH98" s="114" t="s">
        <v>1627</v>
      </c>
      <c r="BI98" s="38" t="s">
        <v>110</v>
      </c>
      <c r="BJ98" s="85">
        <v>45890</v>
      </c>
      <c r="BK98" s="84"/>
      <c r="BL98" s="38" t="s">
        <v>115</v>
      </c>
      <c r="BM98" s="38" t="s">
        <v>130</v>
      </c>
      <c r="BN98" s="116" t="s">
        <v>200</v>
      </c>
      <c r="BO98" s="84" t="s">
        <v>243</v>
      </c>
      <c r="BP98" s="84"/>
      <c r="BQ98" s="117"/>
      <c r="BR98" s="132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40048</v>
      </c>
      <c r="J99" s="38" t="s">
        <v>422</v>
      </c>
      <c r="K99" s="84">
        <v>40048</v>
      </c>
      <c r="L99" s="84" t="s">
        <v>252</v>
      </c>
      <c r="M99" s="38" t="s">
        <v>253</v>
      </c>
      <c r="N99" s="84">
        <v>61336</v>
      </c>
      <c r="O99" s="84">
        <v>472325</v>
      </c>
      <c r="P99" s="84">
        <v>89435</v>
      </c>
      <c r="Q99" s="38" t="s">
        <v>519</v>
      </c>
      <c r="R99" s="38" t="s">
        <v>630</v>
      </c>
      <c r="S99" s="84" t="s">
        <v>1530</v>
      </c>
      <c r="T99" s="84" t="s">
        <v>1530</v>
      </c>
      <c r="U99" s="84" t="s">
        <v>702</v>
      </c>
      <c r="V99" s="84" t="s">
        <v>258</v>
      </c>
      <c r="W99" s="84">
        <v>0</v>
      </c>
      <c r="X99" s="38" t="s">
        <v>259</v>
      </c>
      <c r="Y99" s="84">
        <v>357277430</v>
      </c>
      <c r="Z99" s="38" t="s">
        <v>1531</v>
      </c>
      <c r="AA99" s="131">
        <v>45444</v>
      </c>
      <c r="AB99" s="130">
        <v>31000</v>
      </c>
      <c r="AC99" s="131" t="s">
        <v>289</v>
      </c>
      <c r="AD99" s="84">
        <v>24</v>
      </c>
      <c r="AE99" s="84">
        <v>4</v>
      </c>
      <c r="AF99" s="84" t="s">
        <v>652</v>
      </c>
      <c r="AG99" s="131">
        <v>43891</v>
      </c>
      <c r="AH99" s="84" t="s">
        <v>716</v>
      </c>
      <c r="AI99" s="131">
        <v>45476</v>
      </c>
      <c r="AJ99" s="130">
        <v>1650</v>
      </c>
      <c r="AK99" s="130">
        <v>1650</v>
      </c>
      <c r="AL99" s="131">
        <v>45722</v>
      </c>
      <c r="AM99" s="130">
        <v>9744.02</v>
      </c>
      <c r="AN99" s="112">
        <v>5105.9799999999996</v>
      </c>
      <c r="AO99" s="112">
        <v>14850</v>
      </c>
      <c r="AP99" s="112">
        <v>21255.98</v>
      </c>
      <c r="AQ99" s="112">
        <v>3744.02</v>
      </c>
      <c r="AR99" s="112">
        <v>25000</v>
      </c>
      <c r="AS99" s="112">
        <v>6275.17</v>
      </c>
      <c r="AT99" s="112">
        <v>1974.83</v>
      </c>
      <c r="AU99" s="112">
        <v>8250</v>
      </c>
      <c r="AV99" s="84">
        <v>14</v>
      </c>
      <c r="AW99" s="84">
        <v>140</v>
      </c>
      <c r="AX99" s="84" t="s">
        <v>264</v>
      </c>
      <c r="AY99" s="131"/>
      <c r="AZ99" s="84"/>
      <c r="BA99" s="84"/>
      <c r="BB99" s="84" t="s">
        <v>265</v>
      </c>
      <c r="BC99" s="84"/>
      <c r="BD99" s="131"/>
      <c r="BE99" s="84">
        <v>0</v>
      </c>
      <c r="BF99" s="38" t="s">
        <v>1530</v>
      </c>
      <c r="BG99" s="84"/>
      <c r="BH99" s="114" t="s">
        <v>1627</v>
      </c>
      <c r="BI99" s="38" t="s">
        <v>110</v>
      </c>
      <c r="BJ99" s="85">
        <v>45890</v>
      </c>
      <c r="BK99" s="84"/>
      <c r="BL99" s="38" t="s">
        <v>115</v>
      </c>
      <c r="BM99" s="38" t="s">
        <v>130</v>
      </c>
      <c r="BN99" s="116" t="s">
        <v>200</v>
      </c>
      <c r="BO99" s="84" t="s">
        <v>243</v>
      </c>
      <c r="BP99" s="84"/>
      <c r="BQ99" s="117"/>
      <c r="BR99" s="132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40048</v>
      </c>
      <c r="J100" s="38" t="s">
        <v>422</v>
      </c>
      <c r="K100" s="84">
        <v>40048</v>
      </c>
      <c r="L100" s="84" t="s">
        <v>252</v>
      </c>
      <c r="M100" s="38" t="s">
        <v>253</v>
      </c>
      <c r="N100" s="84">
        <v>61389</v>
      </c>
      <c r="O100" s="84">
        <v>477449</v>
      </c>
      <c r="P100" s="84">
        <v>89493</v>
      </c>
      <c r="Q100" s="38" t="s">
        <v>847</v>
      </c>
      <c r="R100" s="38" t="s">
        <v>839</v>
      </c>
      <c r="S100" s="84" t="s">
        <v>848</v>
      </c>
      <c r="T100" s="84" t="s">
        <v>848</v>
      </c>
      <c r="U100" s="84" t="s">
        <v>702</v>
      </c>
      <c r="V100" s="84" t="s">
        <v>258</v>
      </c>
      <c r="W100" s="84">
        <v>0</v>
      </c>
      <c r="X100" s="38" t="s">
        <v>259</v>
      </c>
      <c r="Y100" s="84">
        <v>356642652</v>
      </c>
      <c r="Z100" s="38" t="s">
        <v>849</v>
      </c>
      <c r="AA100" s="131">
        <v>45414</v>
      </c>
      <c r="AB100" s="130">
        <v>40000</v>
      </c>
      <c r="AC100" s="131" t="s">
        <v>289</v>
      </c>
      <c r="AD100" s="84">
        <v>18</v>
      </c>
      <c r="AE100" s="84">
        <v>0</v>
      </c>
      <c r="AF100" s="84" t="s">
        <v>262</v>
      </c>
      <c r="AG100" s="131">
        <v>43827</v>
      </c>
      <c r="AH100" s="84" t="s">
        <v>325</v>
      </c>
      <c r="AI100" s="131">
        <v>45448</v>
      </c>
      <c r="AJ100" s="130">
        <v>2690</v>
      </c>
      <c r="AK100" s="130">
        <v>2690</v>
      </c>
      <c r="AL100" s="131">
        <v>45737</v>
      </c>
      <c r="AM100" s="130">
        <v>20307.54</v>
      </c>
      <c r="AN100" s="112">
        <v>6592.46</v>
      </c>
      <c r="AO100" s="112">
        <v>26900</v>
      </c>
      <c r="AP100" s="112">
        <v>19692.46</v>
      </c>
      <c r="AQ100" s="112">
        <v>1889.54</v>
      </c>
      <c r="AR100" s="112">
        <v>21582</v>
      </c>
      <c r="AS100" s="112">
        <v>11876.32</v>
      </c>
      <c r="AT100" s="112">
        <v>1573.68</v>
      </c>
      <c r="AU100" s="112">
        <v>13450</v>
      </c>
      <c r="AV100" s="84">
        <v>15</v>
      </c>
      <c r="AW100" s="84">
        <v>140</v>
      </c>
      <c r="AX100" s="84" t="s">
        <v>264</v>
      </c>
      <c r="AY100" s="131"/>
      <c r="AZ100" s="84"/>
      <c r="BA100" s="84"/>
      <c r="BB100" s="84" t="s">
        <v>265</v>
      </c>
      <c r="BC100" s="84"/>
      <c r="BD100" s="131"/>
      <c r="BE100" s="84">
        <v>0</v>
      </c>
      <c r="BF100" s="38" t="s">
        <v>848</v>
      </c>
      <c r="BG100" s="84"/>
      <c r="BH100" s="114" t="s">
        <v>1627</v>
      </c>
      <c r="BI100" s="38" t="s">
        <v>110</v>
      </c>
      <c r="BJ100" s="85">
        <v>45890</v>
      </c>
      <c r="BK100" s="84"/>
      <c r="BL100" s="38" t="s">
        <v>115</v>
      </c>
      <c r="BM100" s="38" t="s">
        <v>130</v>
      </c>
      <c r="BN100" s="116" t="s">
        <v>200</v>
      </c>
      <c r="BO100" s="84" t="s">
        <v>243</v>
      </c>
      <c r="BP100" s="84"/>
      <c r="BQ100" s="117"/>
      <c r="BR100" s="132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39970</v>
      </c>
      <c r="J101" s="38" t="s">
        <v>446</v>
      </c>
      <c r="K101" s="84">
        <v>39970</v>
      </c>
      <c r="L101" s="84" t="s">
        <v>252</v>
      </c>
      <c r="M101" s="38" t="s">
        <v>253</v>
      </c>
      <c r="N101" s="84">
        <v>61453</v>
      </c>
      <c r="O101" s="84">
        <v>558065</v>
      </c>
      <c r="P101" s="84">
        <v>89587</v>
      </c>
      <c r="Q101" s="38" t="s">
        <v>754</v>
      </c>
      <c r="R101" s="38" t="s">
        <v>630</v>
      </c>
      <c r="S101" s="84" t="s">
        <v>1329</v>
      </c>
      <c r="T101" s="84" t="s">
        <v>1329</v>
      </c>
      <c r="U101" s="84" t="s">
        <v>702</v>
      </c>
      <c r="V101" s="84" t="s">
        <v>258</v>
      </c>
      <c r="W101" s="84">
        <v>541</v>
      </c>
      <c r="X101" s="38" t="s">
        <v>723</v>
      </c>
      <c r="Y101" s="84">
        <v>355298610</v>
      </c>
      <c r="Z101" s="38" t="s">
        <v>1330</v>
      </c>
      <c r="AA101" s="131">
        <v>45343</v>
      </c>
      <c r="AB101" s="130">
        <v>42000</v>
      </c>
      <c r="AC101" s="131" t="s">
        <v>289</v>
      </c>
      <c r="AD101" s="84">
        <v>24</v>
      </c>
      <c r="AE101" s="84">
        <v>1</v>
      </c>
      <c r="AF101" s="84" t="s">
        <v>838</v>
      </c>
      <c r="AG101" s="131">
        <v>45343</v>
      </c>
      <c r="AH101" s="84" t="s">
        <v>716</v>
      </c>
      <c r="AI101" s="131">
        <v>45385</v>
      </c>
      <c r="AJ101" s="130">
        <v>2240</v>
      </c>
      <c r="AK101" s="130">
        <v>2240</v>
      </c>
      <c r="AL101" s="131">
        <v>45733</v>
      </c>
      <c r="AM101" s="130">
        <v>17928.599999999999</v>
      </c>
      <c r="AN101" s="112">
        <v>8951.4</v>
      </c>
      <c r="AO101" s="112">
        <v>26880</v>
      </c>
      <c r="AP101" s="112">
        <v>24071.4</v>
      </c>
      <c r="AQ101" s="112">
        <v>3452.6</v>
      </c>
      <c r="AR101" s="112">
        <v>27524</v>
      </c>
      <c r="AS101" s="112">
        <v>9045.4500000000007</v>
      </c>
      <c r="AT101" s="112">
        <v>2154.5500000000002</v>
      </c>
      <c r="AU101" s="112">
        <v>11200</v>
      </c>
      <c r="AV101" s="84">
        <v>17</v>
      </c>
      <c r="AW101" s="84">
        <v>140</v>
      </c>
      <c r="AX101" s="84" t="s">
        <v>264</v>
      </c>
      <c r="AY101" s="131"/>
      <c r="AZ101" s="84"/>
      <c r="BA101" s="84"/>
      <c r="BB101" s="84" t="s">
        <v>265</v>
      </c>
      <c r="BC101" s="84"/>
      <c r="BD101" s="131"/>
      <c r="BE101" s="84">
        <v>0</v>
      </c>
      <c r="BF101" s="38" t="s">
        <v>1329</v>
      </c>
      <c r="BG101" s="84"/>
      <c r="BH101" s="114" t="s">
        <v>1627</v>
      </c>
      <c r="BI101" s="38" t="s">
        <v>110</v>
      </c>
      <c r="BJ101" s="85">
        <v>45889</v>
      </c>
      <c r="BK101" s="84"/>
      <c r="BL101" s="38" t="s">
        <v>115</v>
      </c>
      <c r="BM101" s="38" t="s">
        <v>130</v>
      </c>
      <c r="BN101" s="116" t="s">
        <v>200</v>
      </c>
      <c r="BO101" s="84" t="s">
        <v>243</v>
      </c>
      <c r="BP101" s="84"/>
      <c r="BQ101" s="117"/>
      <c r="BR101" s="132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40111</v>
      </c>
      <c r="J102" s="38" t="s">
        <v>543</v>
      </c>
      <c r="K102" s="84">
        <v>40111</v>
      </c>
      <c r="L102" s="84" t="s">
        <v>252</v>
      </c>
      <c r="M102" s="38" t="s">
        <v>253</v>
      </c>
      <c r="N102" s="84">
        <v>61484</v>
      </c>
      <c r="O102" s="84">
        <v>460247</v>
      </c>
      <c r="P102" s="84">
        <v>89625</v>
      </c>
      <c r="Q102" s="38" t="s">
        <v>547</v>
      </c>
      <c r="R102" s="38" t="s">
        <v>630</v>
      </c>
      <c r="S102" s="84" t="s">
        <v>1408</v>
      </c>
      <c r="T102" s="84" t="s">
        <v>1408</v>
      </c>
      <c r="U102" s="84" t="s">
        <v>702</v>
      </c>
      <c r="V102" s="84" t="s">
        <v>258</v>
      </c>
      <c r="W102" s="84">
        <v>0</v>
      </c>
      <c r="X102" s="38" t="s">
        <v>259</v>
      </c>
      <c r="Y102" s="84">
        <v>355730328</v>
      </c>
      <c r="Z102" s="38" t="s">
        <v>1409</v>
      </c>
      <c r="AA102" s="131">
        <v>45354</v>
      </c>
      <c r="AB102" s="130">
        <v>70000</v>
      </c>
      <c r="AC102" s="131" t="s">
        <v>289</v>
      </c>
      <c r="AD102" s="84">
        <v>24</v>
      </c>
      <c r="AE102" s="84">
        <v>4</v>
      </c>
      <c r="AF102" s="84" t="s">
        <v>262</v>
      </c>
      <c r="AG102" s="131">
        <v>43741</v>
      </c>
      <c r="AH102" s="84" t="s">
        <v>325</v>
      </c>
      <c r="AI102" s="131">
        <v>45385</v>
      </c>
      <c r="AJ102" s="130">
        <v>3740</v>
      </c>
      <c r="AK102" s="130">
        <v>3740</v>
      </c>
      <c r="AL102" s="131">
        <v>45740</v>
      </c>
      <c r="AM102" s="130">
        <v>30633.16</v>
      </c>
      <c r="AN102" s="112">
        <v>14246.84</v>
      </c>
      <c r="AO102" s="112">
        <v>44880</v>
      </c>
      <c r="AP102" s="112">
        <v>39366.839999999997</v>
      </c>
      <c r="AQ102" s="112">
        <v>5534.16</v>
      </c>
      <c r="AR102" s="112">
        <v>44901</v>
      </c>
      <c r="AS102" s="112">
        <v>15193.3</v>
      </c>
      <c r="AT102" s="112">
        <v>3506.7</v>
      </c>
      <c r="AU102" s="112">
        <v>18700</v>
      </c>
      <c r="AV102" s="84">
        <v>17</v>
      </c>
      <c r="AW102" s="84">
        <v>140</v>
      </c>
      <c r="AX102" s="84" t="s">
        <v>264</v>
      </c>
      <c r="AY102" s="131"/>
      <c r="AZ102" s="84"/>
      <c r="BA102" s="84"/>
      <c r="BB102" s="84" t="s">
        <v>265</v>
      </c>
      <c r="BC102" s="84"/>
      <c r="BD102" s="131"/>
      <c r="BE102" s="84">
        <v>0</v>
      </c>
      <c r="BF102" s="38" t="s">
        <v>1408</v>
      </c>
      <c r="BG102" s="84"/>
      <c r="BH102" s="114" t="s">
        <v>1627</v>
      </c>
      <c r="BI102" s="38" t="s">
        <v>110</v>
      </c>
      <c r="BJ102" s="85">
        <v>45889</v>
      </c>
      <c r="BK102" s="84"/>
      <c r="BL102" s="38" t="s">
        <v>115</v>
      </c>
      <c r="BM102" s="38" t="s">
        <v>130</v>
      </c>
      <c r="BN102" s="116" t="s">
        <v>200</v>
      </c>
      <c r="BO102" s="84" t="s">
        <v>243</v>
      </c>
      <c r="BP102" s="84"/>
      <c r="BQ102" s="117"/>
      <c r="BR102" s="132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40048</v>
      </c>
      <c r="J103" s="38" t="s">
        <v>422</v>
      </c>
      <c r="K103" s="84">
        <v>40048</v>
      </c>
      <c r="L103" s="84" t="s">
        <v>252</v>
      </c>
      <c r="M103" s="38" t="s">
        <v>253</v>
      </c>
      <c r="N103" s="84">
        <v>61333</v>
      </c>
      <c r="O103" s="84">
        <v>472325</v>
      </c>
      <c r="P103" s="84">
        <v>89425</v>
      </c>
      <c r="Q103" s="38">
        <v>907350</v>
      </c>
      <c r="R103" s="38" t="s">
        <v>630</v>
      </c>
      <c r="S103" s="84" t="s">
        <v>1310</v>
      </c>
      <c r="T103" s="84" t="s">
        <v>1310</v>
      </c>
      <c r="U103" s="84" t="s">
        <v>257</v>
      </c>
      <c r="V103" s="84" t="s">
        <v>258</v>
      </c>
      <c r="W103" s="84">
        <v>541</v>
      </c>
      <c r="X103" s="38" t="s">
        <v>259</v>
      </c>
      <c r="Y103" s="84">
        <v>355036520</v>
      </c>
      <c r="Z103" s="38" t="s">
        <v>1311</v>
      </c>
      <c r="AA103" s="131">
        <v>45326</v>
      </c>
      <c r="AB103" s="130">
        <v>42000</v>
      </c>
      <c r="AC103" s="131" t="s">
        <v>289</v>
      </c>
      <c r="AD103" s="84">
        <v>24</v>
      </c>
      <c r="AE103" s="84">
        <v>1</v>
      </c>
      <c r="AF103" s="84" t="s">
        <v>838</v>
      </c>
      <c r="AG103" s="131">
        <v>45326</v>
      </c>
      <c r="AH103" s="84" t="s">
        <v>716</v>
      </c>
      <c r="AI103" s="131">
        <v>45357</v>
      </c>
      <c r="AJ103" s="130">
        <v>2240</v>
      </c>
      <c r="AK103" s="130">
        <v>2240</v>
      </c>
      <c r="AL103" s="131">
        <v>45734</v>
      </c>
      <c r="AM103" s="130">
        <v>20159.84</v>
      </c>
      <c r="AN103" s="112">
        <v>8960.16</v>
      </c>
      <c r="AO103" s="112">
        <v>29120</v>
      </c>
      <c r="AP103" s="112">
        <v>21840.16</v>
      </c>
      <c r="AQ103" s="112">
        <v>2827.84</v>
      </c>
      <c r="AR103" s="112">
        <v>24668</v>
      </c>
      <c r="AS103" s="112">
        <v>9290.9</v>
      </c>
      <c r="AT103" s="112">
        <v>1909.1</v>
      </c>
      <c r="AU103" s="112">
        <v>11200</v>
      </c>
      <c r="AV103" s="84">
        <v>18</v>
      </c>
      <c r="AW103" s="84">
        <v>140</v>
      </c>
      <c r="AX103" s="84" t="s">
        <v>264</v>
      </c>
      <c r="AY103" s="131"/>
      <c r="AZ103" s="84"/>
      <c r="BA103" s="84"/>
      <c r="BB103" s="84" t="s">
        <v>265</v>
      </c>
      <c r="BC103" s="84"/>
      <c r="BD103" s="131"/>
      <c r="BE103" s="84">
        <v>0</v>
      </c>
      <c r="BF103" s="38" t="s">
        <v>1310</v>
      </c>
      <c r="BG103" s="84"/>
      <c r="BH103" s="114" t="s">
        <v>1627</v>
      </c>
      <c r="BI103" s="38" t="s">
        <v>110</v>
      </c>
      <c r="BJ103" s="85">
        <v>45890</v>
      </c>
      <c r="BK103" s="84"/>
      <c r="BL103" s="38" t="s">
        <v>115</v>
      </c>
      <c r="BM103" s="38" t="s">
        <v>130</v>
      </c>
      <c r="BN103" s="116" t="s">
        <v>200</v>
      </c>
      <c r="BO103" s="84" t="s">
        <v>243</v>
      </c>
      <c r="BP103" s="84"/>
      <c r="BQ103" s="117"/>
      <c r="BR103" s="132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40007</v>
      </c>
      <c r="J104" s="38" t="s">
        <v>402</v>
      </c>
      <c r="K104" s="84">
        <v>40007</v>
      </c>
      <c r="L104" s="84" t="s">
        <v>252</v>
      </c>
      <c r="M104" s="38" t="s">
        <v>253</v>
      </c>
      <c r="N104" s="84">
        <v>377580</v>
      </c>
      <c r="O104" s="84" t="s">
        <v>760</v>
      </c>
      <c r="P104" s="84">
        <v>596609</v>
      </c>
      <c r="Q104" s="38" t="s">
        <v>1123</v>
      </c>
      <c r="R104" s="38" t="s">
        <v>630</v>
      </c>
      <c r="S104" s="84" t="s">
        <v>1191</v>
      </c>
      <c r="T104" s="84" t="s">
        <v>1191</v>
      </c>
      <c r="U104" s="84" t="s">
        <v>702</v>
      </c>
      <c r="V104" s="84" t="s">
        <v>258</v>
      </c>
      <c r="W104" s="84">
        <v>541</v>
      </c>
      <c r="X104" s="38" t="s">
        <v>720</v>
      </c>
      <c r="Y104" s="84">
        <v>354423008</v>
      </c>
      <c r="Z104" s="38" t="s">
        <v>1192</v>
      </c>
      <c r="AA104" s="131">
        <v>45291</v>
      </c>
      <c r="AB104" s="130">
        <v>42000</v>
      </c>
      <c r="AC104" s="131" t="s">
        <v>289</v>
      </c>
      <c r="AD104" s="84">
        <v>24</v>
      </c>
      <c r="AE104" s="84">
        <v>1</v>
      </c>
      <c r="AF104" s="84" t="s">
        <v>838</v>
      </c>
      <c r="AG104" s="131">
        <v>45291</v>
      </c>
      <c r="AH104" s="84" t="s">
        <v>716</v>
      </c>
      <c r="AI104" s="131">
        <v>45329</v>
      </c>
      <c r="AJ104" s="130">
        <v>2240</v>
      </c>
      <c r="AK104" s="130">
        <v>2240</v>
      </c>
      <c r="AL104" s="131">
        <v>45742</v>
      </c>
      <c r="AM104" s="130">
        <v>21766.22</v>
      </c>
      <c r="AN104" s="112">
        <v>9593.7800000000007</v>
      </c>
      <c r="AO104" s="112">
        <v>31360</v>
      </c>
      <c r="AP104" s="112">
        <v>20233.78</v>
      </c>
      <c r="AQ104" s="112">
        <v>2412.2199999999998</v>
      </c>
      <c r="AR104" s="112">
        <v>22646</v>
      </c>
      <c r="AS104" s="112">
        <v>9467.6200000000008</v>
      </c>
      <c r="AT104" s="112">
        <v>1732.38</v>
      </c>
      <c r="AU104" s="112">
        <v>11200</v>
      </c>
      <c r="AV104" s="84">
        <v>19</v>
      </c>
      <c r="AW104" s="84">
        <v>140</v>
      </c>
      <c r="AX104" s="84" t="s">
        <v>264</v>
      </c>
      <c r="AY104" s="131"/>
      <c r="AZ104" s="84"/>
      <c r="BA104" s="84"/>
      <c r="BB104" s="84" t="s">
        <v>265</v>
      </c>
      <c r="BC104" s="84"/>
      <c r="BD104" s="131"/>
      <c r="BE104" s="84">
        <v>0</v>
      </c>
      <c r="BF104" s="38" t="s">
        <v>1191</v>
      </c>
      <c r="BG104" s="84"/>
      <c r="BH104" s="114" t="s">
        <v>1627</v>
      </c>
      <c r="BI104" s="38" t="s">
        <v>110</v>
      </c>
      <c r="BJ104" s="85">
        <v>45890</v>
      </c>
      <c r="BK104" s="84"/>
      <c r="BL104" s="38" t="s">
        <v>115</v>
      </c>
      <c r="BM104" s="38" t="s">
        <v>130</v>
      </c>
      <c r="BN104" s="116" t="s">
        <v>200</v>
      </c>
      <c r="BO104" s="84" t="s">
        <v>243</v>
      </c>
      <c r="BP104" s="84"/>
      <c r="BQ104" s="117"/>
      <c r="BR104" s="132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40007</v>
      </c>
      <c r="J105" s="38" t="s">
        <v>402</v>
      </c>
      <c r="K105" s="84">
        <v>40007</v>
      </c>
      <c r="L105" s="84" t="s">
        <v>252</v>
      </c>
      <c r="M105" s="38" t="s">
        <v>253</v>
      </c>
      <c r="N105" s="84">
        <v>377580</v>
      </c>
      <c r="O105" s="84" t="s">
        <v>760</v>
      </c>
      <c r="P105" s="84">
        <v>552312</v>
      </c>
      <c r="Q105" s="38" t="s">
        <v>761</v>
      </c>
      <c r="R105" s="38" t="s">
        <v>839</v>
      </c>
      <c r="S105" s="84" t="s">
        <v>818</v>
      </c>
      <c r="T105" s="84" t="s">
        <v>818</v>
      </c>
      <c r="U105" s="84" t="s">
        <v>309</v>
      </c>
      <c r="V105" s="84" t="s">
        <v>258</v>
      </c>
      <c r="W105" s="84">
        <v>541</v>
      </c>
      <c r="X105" s="38" t="s">
        <v>720</v>
      </c>
      <c r="Y105" s="84">
        <v>353762362</v>
      </c>
      <c r="Z105" s="38" t="s">
        <v>819</v>
      </c>
      <c r="AA105" s="131">
        <v>45253</v>
      </c>
      <c r="AB105" s="130">
        <v>30000</v>
      </c>
      <c r="AC105" s="131" t="s">
        <v>289</v>
      </c>
      <c r="AD105" s="84">
        <v>18</v>
      </c>
      <c r="AE105" s="84">
        <v>0</v>
      </c>
      <c r="AF105" s="84" t="s">
        <v>652</v>
      </c>
      <c r="AG105" s="131">
        <v>45009</v>
      </c>
      <c r="AH105" s="84" t="s">
        <v>716</v>
      </c>
      <c r="AI105" s="131">
        <v>45294</v>
      </c>
      <c r="AJ105" s="130">
        <v>2020</v>
      </c>
      <c r="AK105" s="130">
        <v>2020</v>
      </c>
      <c r="AL105" s="131">
        <v>45726</v>
      </c>
      <c r="AM105" s="130">
        <v>23946</v>
      </c>
      <c r="AN105" s="112">
        <v>6354</v>
      </c>
      <c r="AO105" s="112">
        <v>30300</v>
      </c>
      <c r="AP105" s="112">
        <v>6054</v>
      </c>
      <c r="AQ105" s="112">
        <v>259</v>
      </c>
      <c r="AR105" s="112">
        <v>6313</v>
      </c>
      <c r="AS105" s="112">
        <v>6054</v>
      </c>
      <c r="AT105" s="112">
        <v>259</v>
      </c>
      <c r="AU105" s="112">
        <v>6313</v>
      </c>
      <c r="AV105" s="84">
        <v>20</v>
      </c>
      <c r="AW105" s="84">
        <v>140</v>
      </c>
      <c r="AX105" s="84" t="s">
        <v>264</v>
      </c>
      <c r="AY105" s="131"/>
      <c r="AZ105" s="84"/>
      <c r="BA105" s="84"/>
      <c r="BB105" s="84" t="s">
        <v>265</v>
      </c>
      <c r="BC105" s="84"/>
      <c r="BD105" s="131"/>
      <c r="BE105" s="84">
        <v>0</v>
      </c>
      <c r="BF105" s="38" t="s">
        <v>818</v>
      </c>
      <c r="BG105" s="84"/>
      <c r="BH105" s="114" t="s">
        <v>1627</v>
      </c>
      <c r="BI105" s="38" t="s">
        <v>110</v>
      </c>
      <c r="BJ105" s="85">
        <v>45890</v>
      </c>
      <c r="BK105" s="84"/>
      <c r="BL105" s="38" t="s">
        <v>115</v>
      </c>
      <c r="BM105" s="38" t="s">
        <v>130</v>
      </c>
      <c r="BN105" s="116" t="s">
        <v>200</v>
      </c>
      <c r="BO105" s="84" t="s">
        <v>243</v>
      </c>
      <c r="BP105" s="84"/>
      <c r="BQ105" s="117"/>
      <c r="BR105" s="132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39936</v>
      </c>
      <c r="J106" s="38" t="s">
        <v>275</v>
      </c>
      <c r="K106" s="84">
        <v>39936</v>
      </c>
      <c r="L106" s="84" t="s">
        <v>252</v>
      </c>
      <c r="M106" s="38" t="s">
        <v>253</v>
      </c>
      <c r="N106" s="84">
        <v>61163</v>
      </c>
      <c r="O106" s="84">
        <v>568202</v>
      </c>
      <c r="P106" s="84">
        <v>89216</v>
      </c>
      <c r="Q106" s="38">
        <v>1033821</v>
      </c>
      <c r="R106" s="38" t="s">
        <v>630</v>
      </c>
      <c r="S106" s="84" t="s">
        <v>904</v>
      </c>
      <c r="T106" s="84" t="s">
        <v>904</v>
      </c>
      <c r="U106" s="84" t="s">
        <v>702</v>
      </c>
      <c r="V106" s="84" t="s">
        <v>258</v>
      </c>
      <c r="W106" s="84">
        <v>541</v>
      </c>
      <c r="X106" s="38" t="s">
        <v>723</v>
      </c>
      <c r="Y106" s="84">
        <v>352629023</v>
      </c>
      <c r="Z106" s="38" t="s">
        <v>905</v>
      </c>
      <c r="AA106" s="131">
        <v>45162</v>
      </c>
      <c r="AB106" s="130">
        <v>32000</v>
      </c>
      <c r="AC106" s="131" t="s">
        <v>289</v>
      </c>
      <c r="AD106" s="84">
        <v>24</v>
      </c>
      <c r="AE106" s="84">
        <v>4</v>
      </c>
      <c r="AF106" s="84" t="s">
        <v>324</v>
      </c>
      <c r="AG106" s="131">
        <v>44127</v>
      </c>
      <c r="AH106" s="84" t="s">
        <v>325</v>
      </c>
      <c r="AI106" s="131">
        <v>45203</v>
      </c>
      <c r="AJ106" s="130">
        <v>1710</v>
      </c>
      <c r="AK106" s="130">
        <v>1710</v>
      </c>
      <c r="AL106" s="131">
        <v>45876</v>
      </c>
      <c r="AM106" s="130">
        <v>29994.98</v>
      </c>
      <c r="AN106" s="112">
        <v>9335.02</v>
      </c>
      <c r="AO106" s="112">
        <v>39330</v>
      </c>
      <c r="AP106" s="112">
        <v>2005.02</v>
      </c>
      <c r="AQ106" s="112">
        <v>38.979999999999997</v>
      </c>
      <c r="AR106" s="112">
        <v>2044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31"/>
      <c r="AZ106" s="84"/>
      <c r="BA106" s="84"/>
      <c r="BB106" s="84" t="s">
        <v>265</v>
      </c>
      <c r="BC106" s="84"/>
      <c r="BD106" s="131"/>
      <c r="BE106" s="84">
        <v>0</v>
      </c>
      <c r="BF106" s="38" t="s">
        <v>904</v>
      </c>
      <c r="BG106" s="84"/>
      <c r="BH106" s="114" t="s">
        <v>1627</v>
      </c>
      <c r="BI106" s="38" t="s">
        <v>110</v>
      </c>
      <c r="BJ106" s="85">
        <v>45889</v>
      </c>
      <c r="BK106" s="84"/>
      <c r="BL106" s="38" t="s">
        <v>114</v>
      </c>
      <c r="BM106" s="38" t="s">
        <v>119</v>
      </c>
      <c r="BN106" s="116" t="s">
        <v>199</v>
      </c>
      <c r="BO106" s="84" t="s">
        <v>242</v>
      </c>
      <c r="BP106" s="84"/>
      <c r="BQ106" s="117"/>
      <c r="BR106" s="132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39936</v>
      </c>
      <c r="J107" s="38" t="s">
        <v>275</v>
      </c>
      <c r="K107" s="84">
        <v>39936</v>
      </c>
      <c r="L107" s="84" t="s">
        <v>252</v>
      </c>
      <c r="M107" s="38" t="s">
        <v>253</v>
      </c>
      <c r="N107" s="84">
        <v>61164</v>
      </c>
      <c r="O107" s="84">
        <v>555085</v>
      </c>
      <c r="P107" s="84">
        <v>89612</v>
      </c>
      <c r="Q107" s="38" t="s">
        <v>726</v>
      </c>
      <c r="R107" s="38" t="s">
        <v>630</v>
      </c>
      <c r="S107" s="84" t="s">
        <v>937</v>
      </c>
      <c r="T107" s="84" t="s">
        <v>937</v>
      </c>
      <c r="U107" s="84" t="s">
        <v>702</v>
      </c>
      <c r="V107" s="84" t="s">
        <v>258</v>
      </c>
      <c r="W107" s="84">
        <v>541</v>
      </c>
      <c r="X107" s="38" t="s">
        <v>723</v>
      </c>
      <c r="Y107" s="84">
        <v>352853989</v>
      </c>
      <c r="Z107" s="38" t="s">
        <v>938</v>
      </c>
      <c r="AA107" s="131">
        <v>45177</v>
      </c>
      <c r="AB107" s="130">
        <v>80000</v>
      </c>
      <c r="AC107" s="131" t="s">
        <v>261</v>
      </c>
      <c r="AD107" s="84">
        <v>24</v>
      </c>
      <c r="AE107" s="84">
        <v>5</v>
      </c>
      <c r="AF107" s="84" t="s">
        <v>324</v>
      </c>
      <c r="AG107" s="131">
        <v>44127</v>
      </c>
      <c r="AH107" s="84" t="s">
        <v>325</v>
      </c>
      <c r="AI107" s="131">
        <v>45232</v>
      </c>
      <c r="AJ107" s="130">
        <v>4270</v>
      </c>
      <c r="AK107" s="130">
        <v>4270</v>
      </c>
      <c r="AL107" s="131">
        <v>45876</v>
      </c>
      <c r="AM107" s="130">
        <v>69438.02</v>
      </c>
      <c r="AN107" s="112">
        <v>24501.98</v>
      </c>
      <c r="AO107" s="112">
        <v>93940</v>
      </c>
      <c r="AP107" s="112">
        <v>10561.98</v>
      </c>
      <c r="AQ107" s="112">
        <v>327.11</v>
      </c>
      <c r="AR107" s="112">
        <v>10889.09</v>
      </c>
      <c r="AS107" s="112">
        <v>0</v>
      </c>
      <c r="AT107" s="112">
        <v>0</v>
      </c>
      <c r="AU107" s="112">
        <v>0</v>
      </c>
      <c r="AV107" s="84">
        <v>22</v>
      </c>
      <c r="AW107" s="84"/>
      <c r="AX107" s="84"/>
      <c r="AY107" s="131"/>
      <c r="AZ107" s="84"/>
      <c r="BA107" s="84"/>
      <c r="BB107" s="84" t="s">
        <v>265</v>
      </c>
      <c r="BC107" s="84"/>
      <c r="BD107" s="131"/>
      <c r="BE107" s="84">
        <v>0</v>
      </c>
      <c r="BF107" s="38" t="s">
        <v>937</v>
      </c>
      <c r="BG107" s="84"/>
      <c r="BH107" s="114" t="s">
        <v>1627</v>
      </c>
      <c r="BI107" s="38" t="s">
        <v>110</v>
      </c>
      <c r="BJ107" s="85">
        <v>45889</v>
      </c>
      <c r="BK107" s="84"/>
      <c r="BL107" s="38" t="s">
        <v>114</v>
      </c>
      <c r="BM107" s="38" t="s">
        <v>119</v>
      </c>
      <c r="BN107" s="116" t="s">
        <v>200</v>
      </c>
      <c r="BO107" s="84" t="s">
        <v>242</v>
      </c>
      <c r="BP107" s="84"/>
      <c r="BQ107" s="117"/>
      <c r="BR107" s="132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39936</v>
      </c>
      <c r="J108" s="38" t="s">
        <v>275</v>
      </c>
      <c r="K108" s="84">
        <v>39936</v>
      </c>
      <c r="L108" s="84" t="s">
        <v>252</v>
      </c>
      <c r="M108" s="38" t="s">
        <v>253</v>
      </c>
      <c r="N108" s="84">
        <v>61307</v>
      </c>
      <c r="O108" s="84">
        <v>652667</v>
      </c>
      <c r="P108" s="84">
        <v>382051</v>
      </c>
      <c r="Q108" s="38" t="s">
        <v>376</v>
      </c>
      <c r="R108" s="38" t="s">
        <v>630</v>
      </c>
      <c r="S108" s="84" t="s">
        <v>942</v>
      </c>
      <c r="T108" s="84" t="s">
        <v>942</v>
      </c>
      <c r="U108" s="84" t="s">
        <v>702</v>
      </c>
      <c r="V108" s="84" t="s">
        <v>258</v>
      </c>
      <c r="W108" s="84">
        <v>541</v>
      </c>
      <c r="X108" s="38" t="s">
        <v>723</v>
      </c>
      <c r="Y108" s="84">
        <v>352854315</v>
      </c>
      <c r="Z108" s="38" t="s">
        <v>943</v>
      </c>
      <c r="AA108" s="131">
        <v>45177</v>
      </c>
      <c r="AB108" s="130">
        <v>42000</v>
      </c>
      <c r="AC108" s="131" t="s">
        <v>261</v>
      </c>
      <c r="AD108" s="84">
        <v>24</v>
      </c>
      <c r="AE108" s="84">
        <v>1</v>
      </c>
      <c r="AF108" s="84" t="s">
        <v>838</v>
      </c>
      <c r="AG108" s="131">
        <v>45177</v>
      </c>
      <c r="AH108" s="84" t="s">
        <v>716</v>
      </c>
      <c r="AI108" s="131">
        <v>45232</v>
      </c>
      <c r="AJ108" s="130">
        <v>2240</v>
      </c>
      <c r="AK108" s="130">
        <v>2240</v>
      </c>
      <c r="AL108" s="131">
        <v>45876</v>
      </c>
      <c r="AM108" s="130">
        <v>36406.660000000003</v>
      </c>
      <c r="AN108" s="112">
        <v>12873.34</v>
      </c>
      <c r="AO108" s="112">
        <v>49280</v>
      </c>
      <c r="AP108" s="112">
        <v>5593.34</v>
      </c>
      <c r="AQ108" s="112">
        <v>173.64</v>
      </c>
      <c r="AR108" s="112">
        <v>5766.98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31"/>
      <c r="AZ108" s="84"/>
      <c r="BA108" s="84"/>
      <c r="BB108" s="84" t="s">
        <v>265</v>
      </c>
      <c r="BC108" s="84"/>
      <c r="BD108" s="131"/>
      <c r="BE108" s="84">
        <v>0</v>
      </c>
      <c r="BF108" s="38" t="s">
        <v>942</v>
      </c>
      <c r="BG108" s="84"/>
      <c r="BH108" s="114" t="s">
        <v>1627</v>
      </c>
      <c r="BI108" s="38" t="s">
        <v>110</v>
      </c>
      <c r="BJ108" s="85">
        <v>45889</v>
      </c>
      <c r="BK108" s="84"/>
      <c r="BL108" s="38" t="s">
        <v>114</v>
      </c>
      <c r="BM108" s="38" t="s">
        <v>119</v>
      </c>
      <c r="BN108" s="116" t="s">
        <v>200</v>
      </c>
      <c r="BO108" s="84" t="s">
        <v>242</v>
      </c>
      <c r="BP108" s="84"/>
      <c r="BQ108" s="117"/>
      <c r="BR108" s="132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40038</v>
      </c>
      <c r="J109" s="38" t="s">
        <v>388</v>
      </c>
      <c r="K109" s="84">
        <v>40038</v>
      </c>
      <c r="L109" s="84" t="s">
        <v>252</v>
      </c>
      <c r="M109" s="38" t="s">
        <v>253</v>
      </c>
      <c r="N109" s="84">
        <v>61342</v>
      </c>
      <c r="O109" s="84">
        <v>468521</v>
      </c>
      <c r="P109" s="84">
        <v>89434</v>
      </c>
      <c r="Q109" s="38" t="s">
        <v>394</v>
      </c>
      <c r="R109" s="38" t="s">
        <v>630</v>
      </c>
      <c r="S109" s="84" t="s">
        <v>1363</v>
      </c>
      <c r="T109" s="84" t="s">
        <v>1363</v>
      </c>
      <c r="U109" s="84" t="s">
        <v>702</v>
      </c>
      <c r="V109" s="84" t="s">
        <v>258</v>
      </c>
      <c r="W109" s="84">
        <v>541</v>
      </c>
      <c r="X109" s="38" t="s">
        <v>723</v>
      </c>
      <c r="Y109" s="84">
        <v>355590303</v>
      </c>
      <c r="Z109" s="38" t="s">
        <v>1364</v>
      </c>
      <c r="AA109" s="131">
        <v>45354</v>
      </c>
      <c r="AB109" s="130">
        <v>42000</v>
      </c>
      <c r="AC109" s="131" t="s">
        <v>289</v>
      </c>
      <c r="AD109" s="84">
        <v>24</v>
      </c>
      <c r="AE109" s="84">
        <v>1</v>
      </c>
      <c r="AF109" s="84" t="s">
        <v>838</v>
      </c>
      <c r="AG109" s="131">
        <v>45354</v>
      </c>
      <c r="AH109" s="84" t="s">
        <v>716</v>
      </c>
      <c r="AI109" s="131">
        <v>45385</v>
      </c>
      <c r="AJ109" s="130">
        <v>2240</v>
      </c>
      <c r="AK109" s="130">
        <v>2240</v>
      </c>
      <c r="AL109" s="131">
        <v>45875</v>
      </c>
      <c r="AM109" s="130">
        <v>27415.11</v>
      </c>
      <c r="AN109" s="112">
        <v>10664.89</v>
      </c>
      <c r="AO109" s="112">
        <v>38080</v>
      </c>
      <c r="AP109" s="112">
        <v>14584.89</v>
      </c>
      <c r="AQ109" s="112">
        <v>1231.1099999999999</v>
      </c>
      <c r="AR109" s="112">
        <v>15816</v>
      </c>
      <c r="AS109" s="112">
        <v>0</v>
      </c>
      <c r="AT109" s="112">
        <v>0</v>
      </c>
      <c r="AU109" s="112">
        <v>0</v>
      </c>
      <c r="AV109" s="84">
        <v>17</v>
      </c>
      <c r="AW109" s="84"/>
      <c r="AX109" s="84"/>
      <c r="AY109" s="131"/>
      <c r="AZ109" s="84"/>
      <c r="BA109" s="84"/>
      <c r="BB109" s="84" t="s">
        <v>265</v>
      </c>
      <c r="BC109" s="84"/>
      <c r="BD109" s="131"/>
      <c r="BE109" s="84">
        <v>0</v>
      </c>
      <c r="BF109" s="38" t="s">
        <v>1363</v>
      </c>
      <c r="BG109" s="84"/>
      <c r="BH109" s="114" t="s">
        <v>1627</v>
      </c>
      <c r="BI109" s="38" t="s">
        <v>110</v>
      </c>
      <c r="BJ109" s="85">
        <v>45889</v>
      </c>
      <c r="BK109" s="84"/>
      <c r="BL109" s="38" t="s">
        <v>114</v>
      </c>
      <c r="BM109" s="38" t="s">
        <v>119</v>
      </c>
      <c r="BN109" s="116" t="s">
        <v>200</v>
      </c>
      <c r="BO109" s="84" t="s">
        <v>242</v>
      </c>
      <c r="BP109" s="84"/>
      <c r="BQ109" s="117"/>
      <c r="BR109" s="132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40038</v>
      </c>
      <c r="J110" s="38" t="s">
        <v>388</v>
      </c>
      <c r="K110" s="84">
        <v>40038</v>
      </c>
      <c r="L110" s="84" t="s">
        <v>252</v>
      </c>
      <c r="M110" s="38" t="s">
        <v>253</v>
      </c>
      <c r="N110" s="84">
        <v>343663</v>
      </c>
      <c r="O110" s="84" t="s">
        <v>1459</v>
      </c>
      <c r="P110" s="84">
        <v>485798</v>
      </c>
      <c r="Q110" s="38" t="s">
        <v>1460</v>
      </c>
      <c r="R110" s="38" t="s">
        <v>630</v>
      </c>
      <c r="S110" s="84" t="s">
        <v>1470</v>
      </c>
      <c r="T110" s="84" t="s">
        <v>1470</v>
      </c>
      <c r="U110" s="84" t="s">
        <v>702</v>
      </c>
      <c r="V110" s="84" t="s">
        <v>258</v>
      </c>
      <c r="W110" s="84">
        <v>541</v>
      </c>
      <c r="X110" s="38" t="s">
        <v>723</v>
      </c>
      <c r="Y110" s="84">
        <v>356546262</v>
      </c>
      <c r="Z110" s="38" t="s">
        <v>1471</v>
      </c>
      <c r="AA110" s="131">
        <v>45413</v>
      </c>
      <c r="AB110" s="130">
        <v>42000</v>
      </c>
      <c r="AC110" s="131" t="s">
        <v>289</v>
      </c>
      <c r="AD110" s="84">
        <v>24</v>
      </c>
      <c r="AE110" s="84">
        <v>1</v>
      </c>
      <c r="AF110" s="84" t="s">
        <v>1444</v>
      </c>
      <c r="AG110" s="131">
        <v>45413</v>
      </c>
      <c r="AH110" s="84" t="s">
        <v>716</v>
      </c>
      <c r="AI110" s="131">
        <v>45448</v>
      </c>
      <c r="AJ110" s="130">
        <v>2240</v>
      </c>
      <c r="AK110" s="130">
        <v>2240</v>
      </c>
      <c r="AL110" s="131">
        <v>45887</v>
      </c>
      <c r="AM110" s="130">
        <v>23573.91</v>
      </c>
      <c r="AN110" s="112">
        <v>10026.09</v>
      </c>
      <c r="AO110" s="112">
        <v>33600</v>
      </c>
      <c r="AP110" s="112">
        <v>18426.09</v>
      </c>
      <c r="AQ110" s="112">
        <v>1963.91</v>
      </c>
      <c r="AR110" s="112">
        <v>20390</v>
      </c>
      <c r="AS110" s="112">
        <v>0</v>
      </c>
      <c r="AT110" s="112">
        <v>0</v>
      </c>
      <c r="AU110" s="112">
        <v>0</v>
      </c>
      <c r="AV110" s="84">
        <v>15</v>
      </c>
      <c r="AW110" s="84"/>
      <c r="AX110" s="84"/>
      <c r="AY110" s="131"/>
      <c r="AZ110" s="84"/>
      <c r="BA110" s="84"/>
      <c r="BB110" s="84" t="s">
        <v>265</v>
      </c>
      <c r="BC110" s="84"/>
      <c r="BD110" s="131"/>
      <c r="BE110" s="84">
        <v>0</v>
      </c>
      <c r="BF110" s="38" t="s">
        <v>1470</v>
      </c>
      <c r="BG110" s="84"/>
      <c r="BH110" s="114" t="s">
        <v>1627</v>
      </c>
      <c r="BI110" s="38" t="s">
        <v>110</v>
      </c>
      <c r="BJ110" s="85">
        <v>45889</v>
      </c>
      <c r="BK110" s="84"/>
      <c r="BL110" s="38" t="s">
        <v>114</v>
      </c>
      <c r="BM110" s="38" t="s">
        <v>119</v>
      </c>
      <c r="BN110" s="116" t="s">
        <v>200</v>
      </c>
      <c r="BO110" s="84" t="s">
        <v>242</v>
      </c>
      <c r="BP110" s="84"/>
      <c r="BQ110" s="117"/>
      <c r="BR110" s="132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39970</v>
      </c>
      <c r="J111" s="38" t="s">
        <v>446</v>
      </c>
      <c r="K111" s="84">
        <v>39970</v>
      </c>
      <c r="L111" s="84" t="s">
        <v>252</v>
      </c>
      <c r="M111" s="38" t="s">
        <v>253</v>
      </c>
      <c r="N111" s="84">
        <v>61455</v>
      </c>
      <c r="O111" s="84">
        <v>558065</v>
      </c>
      <c r="P111" s="84">
        <v>89589</v>
      </c>
      <c r="Q111" s="38">
        <v>1018911</v>
      </c>
      <c r="R111" s="38" t="s">
        <v>255</v>
      </c>
      <c r="S111" s="84" t="s">
        <v>449</v>
      </c>
      <c r="T111" s="84" t="s">
        <v>449</v>
      </c>
      <c r="U111" s="84" t="s">
        <v>270</v>
      </c>
      <c r="V111" s="84" t="s">
        <v>258</v>
      </c>
      <c r="W111" s="84">
        <v>0</v>
      </c>
      <c r="X111" s="38" t="s">
        <v>259</v>
      </c>
      <c r="Y111" s="84">
        <v>18994903</v>
      </c>
      <c r="Z111" s="38" t="s">
        <v>450</v>
      </c>
      <c r="AA111" s="131">
        <v>43895</v>
      </c>
      <c r="AB111" s="130">
        <v>46674</v>
      </c>
      <c r="AC111" s="131" t="s">
        <v>289</v>
      </c>
      <c r="AD111" s="84">
        <v>24</v>
      </c>
      <c r="AE111" s="84">
        <v>2</v>
      </c>
      <c r="AF111" s="84" t="s">
        <v>262</v>
      </c>
      <c r="AG111" s="131">
        <v>43895</v>
      </c>
      <c r="AH111" s="84" t="s">
        <v>263</v>
      </c>
      <c r="AI111" s="131">
        <v>43895</v>
      </c>
      <c r="AJ111" s="130">
        <v>2450</v>
      </c>
      <c r="AK111" s="130">
        <v>2450</v>
      </c>
      <c r="AL111" s="131">
        <v>45118</v>
      </c>
      <c r="AM111" s="130">
        <v>46679.83</v>
      </c>
      <c r="AN111" s="112">
        <v>1532</v>
      </c>
      <c r="AO111" s="112">
        <v>48211.83</v>
      </c>
      <c r="AP111" s="112">
        <v>797.17</v>
      </c>
      <c r="AQ111" s="112">
        <v>0</v>
      </c>
      <c r="AR111" s="112">
        <v>797.17</v>
      </c>
      <c r="AS111" s="112">
        <v>0</v>
      </c>
      <c r="AT111" s="112">
        <v>0</v>
      </c>
      <c r="AU111" s="112">
        <v>0</v>
      </c>
      <c r="AV111" s="84">
        <v>48</v>
      </c>
      <c r="AW111" s="84"/>
      <c r="AX111" s="84"/>
      <c r="AY111" s="131"/>
      <c r="AZ111" s="84"/>
      <c r="BA111" s="84"/>
      <c r="BB111" s="84" t="s">
        <v>265</v>
      </c>
      <c r="BC111" s="84"/>
      <c r="BD111" s="131"/>
      <c r="BE111" s="84">
        <v>0</v>
      </c>
      <c r="BF111" s="38" t="s">
        <v>449</v>
      </c>
      <c r="BG111" s="84"/>
      <c r="BH111" s="114" t="s">
        <v>1627</v>
      </c>
      <c r="BI111" s="38" t="s">
        <v>110</v>
      </c>
      <c r="BJ111" s="85">
        <v>45889</v>
      </c>
      <c r="BK111" s="84"/>
      <c r="BL111" s="38" t="s">
        <v>115</v>
      </c>
      <c r="BM111" s="38" t="s">
        <v>130</v>
      </c>
      <c r="BN111" s="116" t="s">
        <v>200</v>
      </c>
      <c r="BO111" s="84" t="s">
        <v>243</v>
      </c>
      <c r="BP111" s="84"/>
      <c r="BQ111" s="117"/>
      <c r="BR111" s="132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40085</v>
      </c>
      <c r="J112" s="38" t="s">
        <v>367</v>
      </c>
      <c r="K112" s="84">
        <v>40085</v>
      </c>
      <c r="L112" s="84" t="s">
        <v>252</v>
      </c>
      <c r="M112" s="38" t="s">
        <v>253</v>
      </c>
      <c r="N112" s="84">
        <v>401526</v>
      </c>
      <c r="O112" s="84" t="s">
        <v>368</v>
      </c>
      <c r="P112" s="84">
        <v>601695</v>
      </c>
      <c r="Q112" s="38" t="s">
        <v>369</v>
      </c>
      <c r="R112" s="38" t="s">
        <v>630</v>
      </c>
      <c r="S112" s="84" t="s">
        <v>918</v>
      </c>
      <c r="T112" s="84" t="s">
        <v>918</v>
      </c>
      <c r="U112" s="84" t="s">
        <v>702</v>
      </c>
      <c r="V112" s="84" t="s">
        <v>258</v>
      </c>
      <c r="W112" s="84">
        <v>541</v>
      </c>
      <c r="X112" s="38" t="s">
        <v>723</v>
      </c>
      <c r="Y112" s="84">
        <v>352785282</v>
      </c>
      <c r="Z112" s="38" t="s">
        <v>919</v>
      </c>
      <c r="AA112" s="131">
        <v>45169</v>
      </c>
      <c r="AB112" s="130">
        <v>42000</v>
      </c>
      <c r="AC112" s="131" t="s">
        <v>289</v>
      </c>
      <c r="AD112" s="84">
        <v>24</v>
      </c>
      <c r="AE112" s="84">
        <v>1</v>
      </c>
      <c r="AF112" s="84" t="s">
        <v>838</v>
      </c>
      <c r="AG112" s="131">
        <v>45169</v>
      </c>
      <c r="AH112" s="84" t="s">
        <v>716</v>
      </c>
      <c r="AI112" s="131">
        <v>45203</v>
      </c>
      <c r="AJ112" s="130">
        <v>2240</v>
      </c>
      <c r="AK112" s="130">
        <v>2240</v>
      </c>
      <c r="AL112" s="131">
        <v>45875</v>
      </c>
      <c r="AM112" s="130">
        <v>39558.410000000003</v>
      </c>
      <c r="AN112" s="112">
        <v>11961.59</v>
      </c>
      <c r="AO112" s="112">
        <v>51520</v>
      </c>
      <c r="AP112" s="112">
        <v>2441.59</v>
      </c>
      <c r="AQ112" s="112">
        <v>47.41</v>
      </c>
      <c r="AR112" s="112">
        <v>2489</v>
      </c>
      <c r="AS112" s="112">
        <v>0</v>
      </c>
      <c r="AT112" s="112">
        <v>0</v>
      </c>
      <c r="AU112" s="112">
        <v>0</v>
      </c>
      <c r="AV112" s="84">
        <v>23</v>
      </c>
      <c r="AW112" s="84"/>
      <c r="AX112" s="84"/>
      <c r="AY112" s="131"/>
      <c r="AZ112" s="84"/>
      <c r="BA112" s="84"/>
      <c r="BB112" s="84" t="s">
        <v>265</v>
      </c>
      <c r="BC112" s="84"/>
      <c r="BD112" s="131"/>
      <c r="BE112" s="84">
        <v>0</v>
      </c>
      <c r="BF112" s="38" t="s">
        <v>918</v>
      </c>
      <c r="BG112" s="84"/>
      <c r="BH112" s="114" t="s">
        <v>1627</v>
      </c>
      <c r="BI112" s="38" t="s">
        <v>110</v>
      </c>
      <c r="BJ112" s="85">
        <v>45889</v>
      </c>
      <c r="BK112" s="84"/>
      <c r="BL112" s="38" t="s">
        <v>115</v>
      </c>
      <c r="BM112" s="38" t="s">
        <v>130</v>
      </c>
      <c r="BN112" s="116" t="s">
        <v>200</v>
      </c>
      <c r="BO112" s="84" t="s">
        <v>243</v>
      </c>
      <c r="BP112" s="84"/>
      <c r="BQ112" s="117"/>
      <c r="BR112" s="132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39936</v>
      </c>
      <c r="J113" s="38" t="s">
        <v>275</v>
      </c>
      <c r="K113" s="84">
        <v>39936</v>
      </c>
      <c r="L113" s="84" t="s">
        <v>252</v>
      </c>
      <c r="M113" s="38" t="s">
        <v>253</v>
      </c>
      <c r="N113" s="84">
        <v>61307</v>
      </c>
      <c r="O113" s="84">
        <v>652667</v>
      </c>
      <c r="P113" s="84">
        <v>382051</v>
      </c>
      <c r="Q113" s="38" t="s">
        <v>376</v>
      </c>
      <c r="R113" s="38" t="s">
        <v>630</v>
      </c>
      <c r="S113" s="84" t="s">
        <v>922</v>
      </c>
      <c r="T113" s="84" t="s">
        <v>922</v>
      </c>
      <c r="U113" s="84" t="s">
        <v>702</v>
      </c>
      <c r="V113" s="84" t="s">
        <v>258</v>
      </c>
      <c r="W113" s="84">
        <v>541</v>
      </c>
      <c r="X113" s="38" t="s">
        <v>723</v>
      </c>
      <c r="Y113" s="84">
        <v>352799887</v>
      </c>
      <c r="Z113" s="38" t="s">
        <v>923</v>
      </c>
      <c r="AA113" s="131">
        <v>45175</v>
      </c>
      <c r="AB113" s="130">
        <v>41000</v>
      </c>
      <c r="AC113" s="131" t="s">
        <v>261</v>
      </c>
      <c r="AD113" s="84">
        <v>24</v>
      </c>
      <c r="AE113" s="84">
        <v>1</v>
      </c>
      <c r="AF113" s="84" t="s">
        <v>838</v>
      </c>
      <c r="AG113" s="131">
        <v>45175</v>
      </c>
      <c r="AH113" s="84" t="s">
        <v>716</v>
      </c>
      <c r="AI113" s="131">
        <v>45204</v>
      </c>
      <c r="AJ113" s="130">
        <v>2190</v>
      </c>
      <c r="AK113" s="130">
        <v>2190</v>
      </c>
      <c r="AL113" s="131">
        <v>45876</v>
      </c>
      <c r="AM113" s="130">
        <v>35544.949999999997</v>
      </c>
      <c r="AN113" s="112">
        <v>12635.05</v>
      </c>
      <c r="AO113" s="112">
        <v>48180</v>
      </c>
      <c r="AP113" s="112">
        <v>5455.05</v>
      </c>
      <c r="AQ113" s="112">
        <v>169.24</v>
      </c>
      <c r="AR113" s="112">
        <v>5624.29</v>
      </c>
      <c r="AS113" s="112">
        <v>0</v>
      </c>
      <c r="AT113" s="112">
        <v>0</v>
      </c>
      <c r="AU113" s="112">
        <v>0</v>
      </c>
      <c r="AV113" s="84">
        <v>22</v>
      </c>
      <c r="AW113" s="84"/>
      <c r="AX113" s="84"/>
      <c r="AY113" s="131"/>
      <c r="AZ113" s="84"/>
      <c r="BA113" s="84"/>
      <c r="BB113" s="84" t="s">
        <v>265</v>
      </c>
      <c r="BC113" s="84"/>
      <c r="BD113" s="131"/>
      <c r="BE113" s="84">
        <v>0</v>
      </c>
      <c r="BF113" s="38" t="s">
        <v>922</v>
      </c>
      <c r="BG113" s="84"/>
      <c r="BH113" s="114" t="s">
        <v>1627</v>
      </c>
      <c r="BI113" s="38" t="s">
        <v>110</v>
      </c>
      <c r="BJ113" s="85">
        <v>45889</v>
      </c>
      <c r="BK113" s="84"/>
      <c r="BL113" s="38" t="s">
        <v>115</v>
      </c>
      <c r="BM113" s="38" t="s">
        <v>130</v>
      </c>
      <c r="BN113" s="116" t="s">
        <v>200</v>
      </c>
      <c r="BO113" s="84" t="s">
        <v>243</v>
      </c>
      <c r="BP113" s="84"/>
      <c r="BQ113" s="117"/>
      <c r="BR113" s="132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39936</v>
      </c>
      <c r="J114" s="38" t="s">
        <v>275</v>
      </c>
      <c r="K114" s="84">
        <v>39936</v>
      </c>
      <c r="L114" s="84" t="s">
        <v>252</v>
      </c>
      <c r="M114" s="38" t="s">
        <v>253</v>
      </c>
      <c r="N114" s="84">
        <v>61307</v>
      </c>
      <c r="O114" s="84">
        <v>652667</v>
      </c>
      <c r="P114" s="84">
        <v>382051</v>
      </c>
      <c r="Q114" s="38" t="s">
        <v>376</v>
      </c>
      <c r="R114" s="38" t="s">
        <v>630</v>
      </c>
      <c r="S114" s="84" t="s">
        <v>924</v>
      </c>
      <c r="T114" s="84" t="s">
        <v>924</v>
      </c>
      <c r="U114" s="84" t="s">
        <v>702</v>
      </c>
      <c r="V114" s="84" t="s">
        <v>258</v>
      </c>
      <c r="W114" s="84">
        <v>541</v>
      </c>
      <c r="X114" s="38" t="s">
        <v>723</v>
      </c>
      <c r="Y114" s="84">
        <v>352800870</v>
      </c>
      <c r="Z114" s="38" t="s">
        <v>925</v>
      </c>
      <c r="AA114" s="131">
        <v>45175</v>
      </c>
      <c r="AB114" s="130">
        <v>42000</v>
      </c>
      <c r="AC114" s="131" t="s">
        <v>261</v>
      </c>
      <c r="AD114" s="84">
        <v>24</v>
      </c>
      <c r="AE114" s="84">
        <v>1</v>
      </c>
      <c r="AF114" s="84" t="s">
        <v>838</v>
      </c>
      <c r="AG114" s="131">
        <v>45175</v>
      </c>
      <c r="AH114" s="84" t="s">
        <v>716</v>
      </c>
      <c r="AI114" s="131">
        <v>45204</v>
      </c>
      <c r="AJ114" s="130">
        <v>2240</v>
      </c>
      <c r="AK114" s="130">
        <v>2240</v>
      </c>
      <c r="AL114" s="131">
        <v>45880</v>
      </c>
      <c r="AM114" s="130">
        <v>36317.61</v>
      </c>
      <c r="AN114" s="112">
        <v>12962.39</v>
      </c>
      <c r="AO114" s="112">
        <v>49280</v>
      </c>
      <c r="AP114" s="112">
        <v>5682.39</v>
      </c>
      <c r="AQ114" s="112">
        <v>177.09</v>
      </c>
      <c r="AR114" s="112">
        <v>5859.48</v>
      </c>
      <c r="AS114" s="112">
        <v>0</v>
      </c>
      <c r="AT114" s="112">
        <v>0</v>
      </c>
      <c r="AU114" s="112">
        <v>0</v>
      </c>
      <c r="AV114" s="84">
        <v>22</v>
      </c>
      <c r="AW114" s="84"/>
      <c r="AX114" s="84"/>
      <c r="AY114" s="131"/>
      <c r="AZ114" s="84"/>
      <c r="BA114" s="84"/>
      <c r="BB114" s="84" t="s">
        <v>265</v>
      </c>
      <c r="BC114" s="84"/>
      <c r="BD114" s="131"/>
      <c r="BE114" s="84">
        <v>0</v>
      </c>
      <c r="BF114" s="38" t="s">
        <v>924</v>
      </c>
      <c r="BG114" s="84"/>
      <c r="BH114" s="114" t="s">
        <v>1627</v>
      </c>
      <c r="BI114" s="38" t="s">
        <v>110</v>
      </c>
      <c r="BJ114" s="85">
        <v>45889</v>
      </c>
      <c r="BK114" s="84"/>
      <c r="BL114" s="38" t="s">
        <v>115</v>
      </c>
      <c r="BM114" s="38" t="s">
        <v>130</v>
      </c>
      <c r="BN114" s="116" t="s">
        <v>200</v>
      </c>
      <c r="BO114" s="84" t="s">
        <v>243</v>
      </c>
      <c r="BP114" s="84"/>
      <c r="BQ114" s="117"/>
      <c r="BR114" s="132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40038</v>
      </c>
      <c r="J115" s="38" t="s">
        <v>388</v>
      </c>
      <c r="K115" s="84">
        <v>40038</v>
      </c>
      <c r="L115" s="84" t="s">
        <v>252</v>
      </c>
      <c r="M115" s="38" t="s">
        <v>253</v>
      </c>
      <c r="N115" s="84">
        <v>339154</v>
      </c>
      <c r="O115" s="84" t="s">
        <v>1022</v>
      </c>
      <c r="P115" s="84">
        <v>477695</v>
      </c>
      <c r="Q115" s="38" t="s">
        <v>1023</v>
      </c>
      <c r="R115" s="38" t="s">
        <v>630</v>
      </c>
      <c r="S115" s="84" t="s">
        <v>1024</v>
      </c>
      <c r="T115" s="84" t="s">
        <v>1024</v>
      </c>
      <c r="U115" s="84" t="s">
        <v>702</v>
      </c>
      <c r="V115" s="84" t="s">
        <v>258</v>
      </c>
      <c r="W115" s="84">
        <v>541</v>
      </c>
      <c r="X115" s="38" t="s">
        <v>723</v>
      </c>
      <c r="Y115" s="84">
        <v>353527125</v>
      </c>
      <c r="Z115" s="38" t="s">
        <v>1025</v>
      </c>
      <c r="AA115" s="131">
        <v>45239</v>
      </c>
      <c r="AB115" s="130">
        <v>42000</v>
      </c>
      <c r="AC115" s="131" t="s">
        <v>289</v>
      </c>
      <c r="AD115" s="84">
        <v>24</v>
      </c>
      <c r="AE115" s="84">
        <v>1</v>
      </c>
      <c r="AF115" s="84" t="s">
        <v>838</v>
      </c>
      <c r="AG115" s="131">
        <v>45239</v>
      </c>
      <c r="AH115" s="84" t="s">
        <v>716</v>
      </c>
      <c r="AI115" s="131">
        <v>45266</v>
      </c>
      <c r="AJ115" s="130">
        <v>2240</v>
      </c>
      <c r="AK115" s="130">
        <v>2240</v>
      </c>
      <c r="AL115" s="131">
        <v>45875</v>
      </c>
      <c r="AM115" s="130">
        <v>35696.65</v>
      </c>
      <c r="AN115" s="112">
        <v>11343.35</v>
      </c>
      <c r="AO115" s="112">
        <v>47040</v>
      </c>
      <c r="AP115" s="112">
        <v>6303.35</v>
      </c>
      <c r="AQ115" s="112">
        <v>250.65</v>
      </c>
      <c r="AR115" s="112">
        <v>6554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31"/>
      <c r="AZ115" s="84"/>
      <c r="BA115" s="84"/>
      <c r="BB115" s="84" t="s">
        <v>265</v>
      </c>
      <c r="BC115" s="84"/>
      <c r="BD115" s="131"/>
      <c r="BE115" s="84">
        <v>0</v>
      </c>
      <c r="BF115" s="38" t="s">
        <v>1024</v>
      </c>
      <c r="BG115" s="84"/>
      <c r="BH115" s="114" t="s">
        <v>1627</v>
      </c>
      <c r="BI115" s="38" t="s">
        <v>110</v>
      </c>
      <c r="BJ115" s="85">
        <v>45889</v>
      </c>
      <c r="BK115" s="84"/>
      <c r="BL115" s="38" t="s">
        <v>115</v>
      </c>
      <c r="BM115" s="38" t="s">
        <v>130</v>
      </c>
      <c r="BN115" s="116" t="s">
        <v>200</v>
      </c>
      <c r="BO115" s="84" t="s">
        <v>243</v>
      </c>
      <c r="BP115" s="84"/>
      <c r="BQ115" s="117"/>
      <c r="BR115" s="132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40085</v>
      </c>
      <c r="J116" s="38" t="s">
        <v>367</v>
      </c>
      <c r="K116" s="84">
        <v>40085</v>
      </c>
      <c r="L116" s="84" t="s">
        <v>252</v>
      </c>
      <c r="M116" s="38" t="s">
        <v>253</v>
      </c>
      <c r="N116" s="84">
        <v>401526</v>
      </c>
      <c r="O116" s="84" t="s">
        <v>368</v>
      </c>
      <c r="P116" s="84">
        <v>601695</v>
      </c>
      <c r="Q116" s="38" t="s">
        <v>369</v>
      </c>
      <c r="R116" s="38" t="s">
        <v>630</v>
      </c>
      <c r="S116" s="84" t="s">
        <v>1046</v>
      </c>
      <c r="T116" s="84" t="s">
        <v>1046</v>
      </c>
      <c r="U116" s="84" t="s">
        <v>702</v>
      </c>
      <c r="V116" s="84" t="s">
        <v>258</v>
      </c>
      <c r="W116" s="84">
        <v>541</v>
      </c>
      <c r="X116" s="38" t="s">
        <v>723</v>
      </c>
      <c r="Y116" s="84">
        <v>353610110</v>
      </c>
      <c r="Z116" s="38" t="s">
        <v>1047</v>
      </c>
      <c r="AA116" s="131">
        <v>45240</v>
      </c>
      <c r="AB116" s="130">
        <v>42000</v>
      </c>
      <c r="AC116" s="131" t="s">
        <v>289</v>
      </c>
      <c r="AD116" s="84">
        <v>24</v>
      </c>
      <c r="AE116" s="84">
        <v>1</v>
      </c>
      <c r="AF116" s="84" t="s">
        <v>838</v>
      </c>
      <c r="AG116" s="131">
        <v>45240</v>
      </c>
      <c r="AH116" s="84" t="s">
        <v>716</v>
      </c>
      <c r="AI116" s="131">
        <v>45266</v>
      </c>
      <c r="AJ116" s="130">
        <v>2240</v>
      </c>
      <c r="AK116" s="130">
        <v>2240</v>
      </c>
      <c r="AL116" s="131">
        <v>45883</v>
      </c>
      <c r="AM116" s="130">
        <v>35740.11</v>
      </c>
      <c r="AN116" s="112">
        <v>11299.89</v>
      </c>
      <c r="AO116" s="112">
        <v>47040</v>
      </c>
      <c r="AP116" s="112">
        <v>6259.89</v>
      </c>
      <c r="AQ116" s="112">
        <v>247.11</v>
      </c>
      <c r="AR116" s="112">
        <v>6507</v>
      </c>
      <c r="AS116" s="112">
        <v>0</v>
      </c>
      <c r="AT116" s="112">
        <v>0</v>
      </c>
      <c r="AU116" s="112">
        <v>0</v>
      </c>
      <c r="AV116" s="84">
        <v>21</v>
      </c>
      <c r="AW116" s="84"/>
      <c r="AX116" s="84"/>
      <c r="AY116" s="131"/>
      <c r="AZ116" s="84"/>
      <c r="BA116" s="84"/>
      <c r="BB116" s="84" t="s">
        <v>265</v>
      </c>
      <c r="BC116" s="84"/>
      <c r="BD116" s="131"/>
      <c r="BE116" s="84">
        <v>0</v>
      </c>
      <c r="BF116" s="38" t="s">
        <v>1046</v>
      </c>
      <c r="BG116" s="84"/>
      <c r="BH116" s="114" t="s">
        <v>1627</v>
      </c>
      <c r="BI116" s="38" t="s">
        <v>110</v>
      </c>
      <c r="BJ116" s="85">
        <v>45889</v>
      </c>
      <c r="BK116" s="84"/>
      <c r="BL116" s="38" t="s">
        <v>115</v>
      </c>
      <c r="BM116" s="38" t="s">
        <v>130</v>
      </c>
      <c r="BN116" s="116" t="s">
        <v>200</v>
      </c>
      <c r="BO116" s="84" t="s">
        <v>243</v>
      </c>
      <c r="BP116" s="84"/>
      <c r="BQ116" s="117"/>
      <c r="BR116" s="132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39936</v>
      </c>
      <c r="J117" s="38" t="s">
        <v>275</v>
      </c>
      <c r="K117" s="84">
        <v>39936</v>
      </c>
      <c r="L117" s="84" t="s">
        <v>252</v>
      </c>
      <c r="M117" s="38" t="s">
        <v>253</v>
      </c>
      <c r="N117" s="84">
        <v>61163</v>
      </c>
      <c r="O117" s="84">
        <v>568202</v>
      </c>
      <c r="P117" s="84">
        <v>386509</v>
      </c>
      <c r="Q117" s="38" t="s">
        <v>555</v>
      </c>
      <c r="R117" s="38" t="s">
        <v>630</v>
      </c>
      <c r="S117" s="84" t="s">
        <v>1064</v>
      </c>
      <c r="T117" s="84" t="s">
        <v>1064</v>
      </c>
      <c r="U117" s="84" t="s">
        <v>309</v>
      </c>
      <c r="V117" s="84" t="s">
        <v>258</v>
      </c>
      <c r="W117" s="84">
        <v>541</v>
      </c>
      <c r="X117" s="38" t="s">
        <v>723</v>
      </c>
      <c r="Y117" s="84">
        <v>353701805</v>
      </c>
      <c r="Z117" s="38" t="s">
        <v>1065</v>
      </c>
      <c r="AA117" s="131">
        <v>45247</v>
      </c>
      <c r="AB117" s="130">
        <v>42000</v>
      </c>
      <c r="AC117" s="131" t="s">
        <v>289</v>
      </c>
      <c r="AD117" s="84">
        <v>24</v>
      </c>
      <c r="AE117" s="84">
        <v>1</v>
      </c>
      <c r="AF117" s="84" t="s">
        <v>838</v>
      </c>
      <c r="AG117" s="131">
        <v>45247</v>
      </c>
      <c r="AH117" s="84" t="s">
        <v>716</v>
      </c>
      <c r="AI117" s="131">
        <v>45294</v>
      </c>
      <c r="AJ117" s="130">
        <v>2240</v>
      </c>
      <c r="AK117" s="130">
        <v>2240</v>
      </c>
      <c r="AL117" s="131">
        <v>45875</v>
      </c>
      <c r="AM117" s="130">
        <v>32675.279999999999</v>
      </c>
      <c r="AN117" s="112">
        <v>12124.72</v>
      </c>
      <c r="AO117" s="112">
        <v>44800</v>
      </c>
      <c r="AP117" s="112">
        <v>9324.7199999999993</v>
      </c>
      <c r="AQ117" s="112">
        <v>501.28</v>
      </c>
      <c r="AR117" s="112">
        <v>9826</v>
      </c>
      <c r="AS117" s="112">
        <v>0</v>
      </c>
      <c r="AT117" s="112">
        <v>0</v>
      </c>
      <c r="AU117" s="112">
        <v>0</v>
      </c>
      <c r="AV117" s="84">
        <v>20</v>
      </c>
      <c r="AW117" s="84"/>
      <c r="AX117" s="84"/>
      <c r="AY117" s="131"/>
      <c r="AZ117" s="84"/>
      <c r="BA117" s="84"/>
      <c r="BB117" s="84" t="s">
        <v>265</v>
      </c>
      <c r="BC117" s="84"/>
      <c r="BD117" s="131"/>
      <c r="BE117" s="84">
        <v>0</v>
      </c>
      <c r="BF117" s="38" t="s">
        <v>1064</v>
      </c>
      <c r="BG117" s="84"/>
      <c r="BH117" s="114" t="s">
        <v>1627</v>
      </c>
      <c r="BI117" s="38" t="s">
        <v>110</v>
      </c>
      <c r="BJ117" s="85">
        <v>45889</v>
      </c>
      <c r="BK117" s="84"/>
      <c r="BL117" s="38" t="s">
        <v>115</v>
      </c>
      <c r="BM117" s="38" t="s">
        <v>130</v>
      </c>
      <c r="BN117" s="116" t="s">
        <v>200</v>
      </c>
      <c r="BO117" s="84" t="s">
        <v>243</v>
      </c>
      <c r="BP117" s="84"/>
      <c r="BQ117" s="117"/>
      <c r="BR117" s="132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40038</v>
      </c>
      <c r="J118" s="38" t="s">
        <v>388</v>
      </c>
      <c r="K118" s="84">
        <v>40038</v>
      </c>
      <c r="L118" s="84" t="s">
        <v>252</v>
      </c>
      <c r="M118" s="38" t="s">
        <v>253</v>
      </c>
      <c r="N118" s="84">
        <v>339154</v>
      </c>
      <c r="O118" s="84" t="s">
        <v>1022</v>
      </c>
      <c r="P118" s="84">
        <v>477695</v>
      </c>
      <c r="Q118" s="38" t="s">
        <v>1023</v>
      </c>
      <c r="R118" s="38" t="s">
        <v>630</v>
      </c>
      <c r="S118" s="84" t="s">
        <v>1080</v>
      </c>
      <c r="T118" s="84" t="s">
        <v>1080</v>
      </c>
      <c r="U118" s="84" t="s">
        <v>702</v>
      </c>
      <c r="V118" s="84" t="s">
        <v>258</v>
      </c>
      <c r="W118" s="84">
        <v>541</v>
      </c>
      <c r="X118" s="38" t="s">
        <v>723</v>
      </c>
      <c r="Y118" s="84">
        <v>353885218</v>
      </c>
      <c r="Z118" s="38" t="s">
        <v>1081</v>
      </c>
      <c r="AA118" s="131">
        <v>45259</v>
      </c>
      <c r="AB118" s="130">
        <v>35000</v>
      </c>
      <c r="AC118" s="131" t="s">
        <v>289</v>
      </c>
      <c r="AD118" s="84">
        <v>24</v>
      </c>
      <c r="AE118" s="84">
        <v>1</v>
      </c>
      <c r="AF118" s="84" t="s">
        <v>838</v>
      </c>
      <c r="AG118" s="131">
        <v>45259</v>
      </c>
      <c r="AH118" s="84" t="s">
        <v>716</v>
      </c>
      <c r="AI118" s="131">
        <v>45294</v>
      </c>
      <c r="AJ118" s="130">
        <v>1870</v>
      </c>
      <c r="AK118" s="130">
        <v>1870</v>
      </c>
      <c r="AL118" s="131">
        <v>45875</v>
      </c>
      <c r="AM118" s="130">
        <v>27737.65</v>
      </c>
      <c r="AN118" s="112">
        <v>9662.35</v>
      </c>
      <c r="AO118" s="112">
        <v>37400</v>
      </c>
      <c r="AP118" s="112">
        <v>7262.35</v>
      </c>
      <c r="AQ118" s="112">
        <v>374.65</v>
      </c>
      <c r="AR118" s="112">
        <v>7637</v>
      </c>
      <c r="AS118" s="112">
        <v>0</v>
      </c>
      <c r="AT118" s="112">
        <v>0</v>
      </c>
      <c r="AU118" s="112">
        <v>0</v>
      </c>
      <c r="AV118" s="84">
        <v>20</v>
      </c>
      <c r="AW118" s="84"/>
      <c r="AX118" s="84"/>
      <c r="AY118" s="131"/>
      <c r="AZ118" s="84"/>
      <c r="BA118" s="84"/>
      <c r="BB118" s="84" t="s">
        <v>265</v>
      </c>
      <c r="BC118" s="84"/>
      <c r="BD118" s="131"/>
      <c r="BE118" s="84">
        <v>0</v>
      </c>
      <c r="BF118" s="38" t="s">
        <v>1080</v>
      </c>
      <c r="BG118" s="84"/>
      <c r="BH118" s="114" t="s">
        <v>1627</v>
      </c>
      <c r="BI118" s="38" t="s">
        <v>110</v>
      </c>
      <c r="BJ118" s="85">
        <v>45889</v>
      </c>
      <c r="BK118" s="84"/>
      <c r="BL118" s="38" t="s">
        <v>115</v>
      </c>
      <c r="BM118" s="38" t="s">
        <v>130</v>
      </c>
      <c r="BN118" s="116" t="s">
        <v>200</v>
      </c>
      <c r="BO118" s="84" t="s">
        <v>243</v>
      </c>
      <c r="BP118" s="84"/>
      <c r="BQ118" s="117"/>
      <c r="BR118" s="132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39975</v>
      </c>
      <c r="J119" s="38" t="s">
        <v>750</v>
      </c>
      <c r="K119" s="84">
        <v>39975</v>
      </c>
      <c r="L119" s="84" t="s">
        <v>252</v>
      </c>
      <c r="M119" s="38" t="s">
        <v>253</v>
      </c>
      <c r="N119" s="84">
        <v>61537</v>
      </c>
      <c r="O119" s="84">
        <v>434748</v>
      </c>
      <c r="P119" s="84">
        <v>89707</v>
      </c>
      <c r="Q119" s="38" t="s">
        <v>1117</v>
      </c>
      <c r="R119" s="38" t="s">
        <v>630</v>
      </c>
      <c r="S119" s="84" t="s">
        <v>1118</v>
      </c>
      <c r="T119" s="84" t="s">
        <v>1118</v>
      </c>
      <c r="U119" s="84" t="s">
        <v>702</v>
      </c>
      <c r="V119" s="84" t="s">
        <v>258</v>
      </c>
      <c r="W119" s="84">
        <v>0</v>
      </c>
      <c r="X119" s="38" t="s">
        <v>1105</v>
      </c>
      <c r="Y119" s="84">
        <v>354065274</v>
      </c>
      <c r="Z119" s="38" t="s">
        <v>1119</v>
      </c>
      <c r="AA119" s="131">
        <v>45271</v>
      </c>
      <c r="AB119" s="130">
        <v>42000</v>
      </c>
      <c r="AC119" s="131" t="s">
        <v>272</v>
      </c>
      <c r="AD119" s="84">
        <v>24</v>
      </c>
      <c r="AE119" s="84">
        <v>1</v>
      </c>
      <c r="AF119" s="84" t="s">
        <v>838</v>
      </c>
      <c r="AG119" s="131">
        <v>45271</v>
      </c>
      <c r="AH119" s="84" t="s">
        <v>716</v>
      </c>
      <c r="AI119" s="131">
        <v>45292</v>
      </c>
      <c r="AJ119" s="130">
        <v>2240</v>
      </c>
      <c r="AK119" s="130">
        <v>2240</v>
      </c>
      <c r="AL119" s="131">
        <v>45880</v>
      </c>
      <c r="AM119" s="130">
        <v>33722.589999999997</v>
      </c>
      <c r="AN119" s="112">
        <v>11077.41</v>
      </c>
      <c r="AO119" s="112">
        <v>44800</v>
      </c>
      <c r="AP119" s="112">
        <v>8277.41</v>
      </c>
      <c r="AQ119" s="112">
        <v>423.59</v>
      </c>
      <c r="AR119" s="112">
        <v>8701</v>
      </c>
      <c r="AS119" s="112">
        <v>0</v>
      </c>
      <c r="AT119" s="112">
        <v>0</v>
      </c>
      <c r="AU119" s="112">
        <v>0</v>
      </c>
      <c r="AV119" s="84">
        <v>20</v>
      </c>
      <c r="AW119" s="84"/>
      <c r="AX119" s="84"/>
      <c r="AY119" s="131"/>
      <c r="AZ119" s="84"/>
      <c r="BA119" s="84"/>
      <c r="BB119" s="84" t="s">
        <v>265</v>
      </c>
      <c r="BC119" s="84"/>
      <c r="BD119" s="131"/>
      <c r="BE119" s="84">
        <v>0</v>
      </c>
      <c r="BF119" s="38" t="s">
        <v>1118</v>
      </c>
      <c r="BG119" s="84"/>
      <c r="BH119" s="114" t="s">
        <v>1627</v>
      </c>
      <c r="BI119" s="38" t="s">
        <v>110</v>
      </c>
      <c r="BJ119" s="85">
        <v>45889</v>
      </c>
      <c r="BK119" s="84"/>
      <c r="BL119" s="38" t="s">
        <v>115</v>
      </c>
      <c r="BM119" s="38" t="s">
        <v>130</v>
      </c>
      <c r="BN119" s="116" t="s">
        <v>200</v>
      </c>
      <c r="BO119" s="84" t="s">
        <v>243</v>
      </c>
      <c r="BP119" s="84"/>
      <c r="BQ119" s="117"/>
      <c r="BR119" s="132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40038</v>
      </c>
      <c r="J120" s="38" t="s">
        <v>388</v>
      </c>
      <c r="K120" s="84">
        <v>40038</v>
      </c>
      <c r="L120" s="84" t="s">
        <v>252</v>
      </c>
      <c r="M120" s="38" t="s">
        <v>253</v>
      </c>
      <c r="N120" s="84">
        <v>61342</v>
      </c>
      <c r="O120" s="84">
        <v>468521</v>
      </c>
      <c r="P120" s="84">
        <v>89434</v>
      </c>
      <c r="Q120" s="38" t="s">
        <v>394</v>
      </c>
      <c r="R120" s="38" t="s">
        <v>630</v>
      </c>
      <c r="S120" s="84" t="s">
        <v>959</v>
      </c>
      <c r="T120" s="84" t="s">
        <v>959</v>
      </c>
      <c r="U120" s="84" t="s">
        <v>702</v>
      </c>
      <c r="V120" s="84" t="s">
        <v>258</v>
      </c>
      <c r="W120" s="84">
        <v>541</v>
      </c>
      <c r="X120" s="38" t="s">
        <v>723</v>
      </c>
      <c r="Y120" s="84">
        <v>352993571</v>
      </c>
      <c r="Z120" s="38" t="s">
        <v>960</v>
      </c>
      <c r="AA120" s="131">
        <v>45184</v>
      </c>
      <c r="AB120" s="130">
        <v>40000</v>
      </c>
      <c r="AC120" s="131" t="s">
        <v>289</v>
      </c>
      <c r="AD120" s="84">
        <v>24</v>
      </c>
      <c r="AE120" s="84">
        <v>1</v>
      </c>
      <c r="AF120" s="84" t="s">
        <v>838</v>
      </c>
      <c r="AG120" s="131">
        <v>45184</v>
      </c>
      <c r="AH120" s="84" t="s">
        <v>716</v>
      </c>
      <c r="AI120" s="131">
        <v>45203</v>
      </c>
      <c r="AJ120" s="130">
        <v>2130</v>
      </c>
      <c r="AK120" s="130">
        <v>2130</v>
      </c>
      <c r="AL120" s="131">
        <v>45749</v>
      </c>
      <c r="AM120" s="130">
        <v>28487.27</v>
      </c>
      <c r="AN120" s="112">
        <v>10178.73</v>
      </c>
      <c r="AO120" s="112">
        <v>38666</v>
      </c>
      <c r="AP120" s="112">
        <v>11512.73</v>
      </c>
      <c r="AQ120" s="112">
        <v>620.27</v>
      </c>
      <c r="AR120" s="112">
        <v>12133</v>
      </c>
      <c r="AS120" s="112">
        <v>9738.2099999999991</v>
      </c>
      <c r="AT120" s="112">
        <v>585.79</v>
      </c>
      <c r="AU120" s="112">
        <v>10324</v>
      </c>
      <c r="AV120" s="84">
        <v>23</v>
      </c>
      <c r="AW120" s="84">
        <v>140</v>
      </c>
      <c r="AX120" s="84" t="s">
        <v>264</v>
      </c>
      <c r="AY120" s="131"/>
      <c r="AZ120" s="84"/>
      <c r="BA120" s="84"/>
      <c r="BB120" s="84" t="s">
        <v>265</v>
      </c>
      <c r="BC120" s="84"/>
      <c r="BD120" s="131"/>
      <c r="BE120" s="84">
        <v>0</v>
      </c>
      <c r="BF120" s="38" t="s">
        <v>959</v>
      </c>
      <c r="BG120" s="84"/>
      <c r="BH120" s="114" t="s">
        <v>1627</v>
      </c>
      <c r="BI120" s="38" t="s">
        <v>110</v>
      </c>
      <c r="BJ120" s="85">
        <v>45889</v>
      </c>
      <c r="BK120" s="84"/>
      <c r="BL120" s="38" t="s">
        <v>115</v>
      </c>
      <c r="BM120" s="38" t="s">
        <v>130</v>
      </c>
      <c r="BN120" s="116" t="s">
        <v>200</v>
      </c>
      <c r="BO120" s="84" t="s">
        <v>243</v>
      </c>
      <c r="BP120" s="84"/>
      <c r="BQ120" s="117"/>
      <c r="BR120" s="132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40111</v>
      </c>
      <c r="J121" s="38" t="s">
        <v>543</v>
      </c>
      <c r="K121" s="84">
        <v>40111</v>
      </c>
      <c r="L121" s="84" t="s">
        <v>252</v>
      </c>
      <c r="M121" s="38" t="s">
        <v>253</v>
      </c>
      <c r="N121" s="84">
        <v>61484</v>
      </c>
      <c r="O121" s="84">
        <v>460247</v>
      </c>
      <c r="P121" s="84">
        <v>89625</v>
      </c>
      <c r="Q121" s="38" t="s">
        <v>547</v>
      </c>
      <c r="R121" s="38" t="s">
        <v>630</v>
      </c>
      <c r="S121" s="84" t="s">
        <v>876</v>
      </c>
      <c r="T121" s="84" t="s">
        <v>876</v>
      </c>
      <c r="U121" s="84" t="s">
        <v>702</v>
      </c>
      <c r="V121" s="84" t="s">
        <v>258</v>
      </c>
      <c r="W121" s="84">
        <v>541</v>
      </c>
      <c r="X121" s="38" t="s">
        <v>723</v>
      </c>
      <c r="Y121" s="84">
        <v>352057080</v>
      </c>
      <c r="Z121" s="38" t="s">
        <v>877</v>
      </c>
      <c r="AA121" s="131">
        <v>45115</v>
      </c>
      <c r="AB121" s="130">
        <v>57000</v>
      </c>
      <c r="AC121" s="131" t="s">
        <v>289</v>
      </c>
      <c r="AD121" s="84">
        <v>24</v>
      </c>
      <c r="AE121" s="84">
        <v>3</v>
      </c>
      <c r="AF121" s="84" t="s">
        <v>336</v>
      </c>
      <c r="AG121" s="131">
        <v>44449</v>
      </c>
      <c r="AH121" s="84" t="s">
        <v>263</v>
      </c>
      <c r="AI121" s="131">
        <v>45175</v>
      </c>
      <c r="AJ121" s="130">
        <v>3040</v>
      </c>
      <c r="AK121" s="130">
        <v>3040</v>
      </c>
      <c r="AL121" s="131">
        <v>45725</v>
      </c>
      <c r="AM121" s="130">
        <v>41060.519999999997</v>
      </c>
      <c r="AN121" s="112">
        <v>16699.48</v>
      </c>
      <c r="AO121" s="112">
        <v>57760</v>
      </c>
      <c r="AP121" s="112">
        <v>15939.48</v>
      </c>
      <c r="AQ121" s="112">
        <v>1084.52</v>
      </c>
      <c r="AR121" s="112">
        <v>17024</v>
      </c>
      <c r="AS121" s="112">
        <v>15939.48</v>
      </c>
      <c r="AT121" s="112">
        <v>1084.52</v>
      </c>
      <c r="AU121" s="112">
        <v>17024</v>
      </c>
      <c r="AV121" s="84">
        <v>24</v>
      </c>
      <c r="AW121" s="84">
        <v>140</v>
      </c>
      <c r="AX121" s="84" t="s">
        <v>264</v>
      </c>
      <c r="AY121" s="131"/>
      <c r="AZ121" s="84"/>
      <c r="BA121" s="84"/>
      <c r="BB121" s="84" t="s">
        <v>265</v>
      </c>
      <c r="BC121" s="84"/>
      <c r="BD121" s="131"/>
      <c r="BE121" s="84">
        <v>0</v>
      </c>
      <c r="BF121" s="38" t="s">
        <v>876</v>
      </c>
      <c r="BG121" s="84"/>
      <c r="BH121" s="114" t="s">
        <v>1627</v>
      </c>
      <c r="BI121" s="38" t="s">
        <v>110</v>
      </c>
      <c r="BJ121" s="85">
        <v>45889</v>
      </c>
      <c r="BK121" s="84"/>
      <c r="BL121" s="38" t="s">
        <v>115</v>
      </c>
      <c r="BM121" s="38" t="s">
        <v>130</v>
      </c>
      <c r="BN121" s="116" t="s">
        <v>200</v>
      </c>
      <c r="BO121" s="84" t="s">
        <v>243</v>
      </c>
      <c r="BP121" s="84"/>
      <c r="BQ121" s="117"/>
      <c r="BR121" s="132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40048</v>
      </c>
      <c r="J122" s="38" t="s">
        <v>422</v>
      </c>
      <c r="K122" s="84">
        <v>40048</v>
      </c>
      <c r="L122" s="84" t="s">
        <v>252</v>
      </c>
      <c r="M122" s="38" t="s">
        <v>253</v>
      </c>
      <c r="N122" s="84">
        <v>61389</v>
      </c>
      <c r="O122" s="84">
        <v>477449</v>
      </c>
      <c r="P122" s="84">
        <v>89493</v>
      </c>
      <c r="Q122" s="38" t="s">
        <v>847</v>
      </c>
      <c r="R122" s="38" t="s">
        <v>630</v>
      </c>
      <c r="S122" s="84" t="s">
        <v>848</v>
      </c>
      <c r="T122" s="84" t="s">
        <v>848</v>
      </c>
      <c r="U122" s="84" t="s">
        <v>702</v>
      </c>
      <c r="V122" s="84" t="s">
        <v>258</v>
      </c>
      <c r="W122" s="84">
        <v>541</v>
      </c>
      <c r="X122" s="38" t="s">
        <v>701</v>
      </c>
      <c r="Y122" s="84">
        <v>351482318</v>
      </c>
      <c r="Z122" s="38" t="s">
        <v>849</v>
      </c>
      <c r="AA122" s="131">
        <v>45044</v>
      </c>
      <c r="AB122" s="130">
        <v>73000</v>
      </c>
      <c r="AC122" s="131" t="s">
        <v>289</v>
      </c>
      <c r="AD122" s="84">
        <v>24</v>
      </c>
      <c r="AE122" s="84">
        <v>4</v>
      </c>
      <c r="AF122" s="84" t="s">
        <v>262</v>
      </c>
      <c r="AG122" s="131">
        <v>43827</v>
      </c>
      <c r="AH122" s="84" t="s">
        <v>325</v>
      </c>
      <c r="AI122" s="131">
        <v>45081</v>
      </c>
      <c r="AJ122" s="130">
        <v>3900</v>
      </c>
      <c r="AK122" s="130">
        <v>3900</v>
      </c>
      <c r="AL122" s="131">
        <v>45743</v>
      </c>
      <c r="AM122" s="130">
        <v>64979.62</v>
      </c>
      <c r="AN122" s="112">
        <v>20820.38</v>
      </c>
      <c r="AO122" s="112">
        <v>85800</v>
      </c>
      <c r="AP122" s="112">
        <v>8020.38</v>
      </c>
      <c r="AQ122" s="112">
        <v>258.62</v>
      </c>
      <c r="AR122" s="112">
        <v>8279</v>
      </c>
      <c r="AS122" s="112">
        <v>8020.38</v>
      </c>
      <c r="AT122" s="112">
        <v>258.62</v>
      </c>
      <c r="AU122" s="112">
        <v>8279</v>
      </c>
      <c r="AV122" s="84">
        <v>28</v>
      </c>
      <c r="AW122" s="84">
        <v>140</v>
      </c>
      <c r="AX122" s="84" t="s">
        <v>264</v>
      </c>
      <c r="AY122" s="131"/>
      <c r="AZ122" s="84"/>
      <c r="BA122" s="84"/>
      <c r="BB122" s="84" t="s">
        <v>265</v>
      </c>
      <c r="BC122" s="84"/>
      <c r="BD122" s="131"/>
      <c r="BE122" s="84">
        <v>0</v>
      </c>
      <c r="BF122" s="38" t="s">
        <v>848</v>
      </c>
      <c r="BG122" s="84"/>
      <c r="BH122" s="114" t="s">
        <v>1627</v>
      </c>
      <c r="BI122" s="38" t="s">
        <v>110</v>
      </c>
      <c r="BJ122" s="85">
        <v>45890</v>
      </c>
      <c r="BK122" s="84"/>
      <c r="BL122" s="38" t="s">
        <v>115</v>
      </c>
      <c r="BM122" s="38" t="s">
        <v>130</v>
      </c>
      <c r="BN122" s="116" t="s">
        <v>200</v>
      </c>
      <c r="BO122" s="84" t="s">
        <v>243</v>
      </c>
      <c r="BP122" s="84"/>
      <c r="BQ122" s="117"/>
      <c r="BR122" s="132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40082</v>
      </c>
      <c r="J123" s="38" t="s">
        <v>477</v>
      </c>
      <c r="K123" s="84">
        <v>40082</v>
      </c>
      <c r="L123" s="84" t="s">
        <v>252</v>
      </c>
      <c r="M123" s="38" t="s">
        <v>253</v>
      </c>
      <c r="N123" s="84">
        <v>61409</v>
      </c>
      <c r="O123" s="84">
        <v>525760</v>
      </c>
      <c r="P123" s="84">
        <v>407693</v>
      </c>
      <c r="Q123" s="38" t="s">
        <v>387</v>
      </c>
      <c r="R123" s="38" t="s">
        <v>630</v>
      </c>
      <c r="S123" s="84" t="s">
        <v>1436</v>
      </c>
      <c r="T123" s="84" t="s">
        <v>1436</v>
      </c>
      <c r="U123" s="84" t="s">
        <v>702</v>
      </c>
      <c r="V123" s="84" t="s">
        <v>258</v>
      </c>
      <c r="W123" s="84">
        <v>541</v>
      </c>
      <c r="X123" s="38" t="s">
        <v>723</v>
      </c>
      <c r="Y123" s="84">
        <v>356151649</v>
      </c>
      <c r="Z123" s="38" t="s">
        <v>1437</v>
      </c>
      <c r="AA123" s="131">
        <v>45378</v>
      </c>
      <c r="AB123" s="130">
        <v>73000</v>
      </c>
      <c r="AC123" s="131" t="s">
        <v>273</v>
      </c>
      <c r="AD123" s="84">
        <v>24</v>
      </c>
      <c r="AE123" s="84">
        <v>4</v>
      </c>
      <c r="AF123" s="84" t="s">
        <v>262</v>
      </c>
      <c r="AG123" s="131">
        <v>43853</v>
      </c>
      <c r="AH123" s="84" t="s">
        <v>263</v>
      </c>
      <c r="AI123" s="131">
        <v>45415</v>
      </c>
      <c r="AJ123" s="130">
        <v>3900</v>
      </c>
      <c r="AK123" s="130">
        <v>3900</v>
      </c>
      <c r="AL123" s="131">
        <v>45775</v>
      </c>
      <c r="AM123" s="130">
        <v>25488.880000000001</v>
      </c>
      <c r="AN123" s="112">
        <v>13511.12</v>
      </c>
      <c r="AO123" s="112">
        <v>39000</v>
      </c>
      <c r="AP123" s="112">
        <v>47511.12</v>
      </c>
      <c r="AQ123" s="112">
        <v>7674.88</v>
      </c>
      <c r="AR123" s="112">
        <v>55186</v>
      </c>
      <c r="AS123" s="112">
        <v>18623.98</v>
      </c>
      <c r="AT123" s="112">
        <v>4776.0200000000004</v>
      </c>
      <c r="AU123" s="112">
        <v>23400</v>
      </c>
      <c r="AV123" s="84">
        <v>16</v>
      </c>
      <c r="AW123" s="84">
        <v>166</v>
      </c>
      <c r="AX123" s="84" t="s">
        <v>264</v>
      </c>
      <c r="AY123" s="131"/>
      <c r="AZ123" s="84"/>
      <c r="BA123" s="84"/>
      <c r="BB123" s="84" t="s">
        <v>265</v>
      </c>
      <c r="BC123" s="84"/>
      <c r="BD123" s="131"/>
      <c r="BE123" s="84">
        <v>0</v>
      </c>
      <c r="BF123" s="38" t="s">
        <v>1436</v>
      </c>
      <c r="BG123" s="84"/>
      <c r="BH123" s="114" t="s">
        <v>1627</v>
      </c>
      <c r="BI123" s="38" t="s">
        <v>110</v>
      </c>
      <c r="BJ123" s="85">
        <v>45890</v>
      </c>
      <c r="BK123" s="84"/>
      <c r="BL123" s="38" t="s">
        <v>115</v>
      </c>
      <c r="BM123" s="38" t="s">
        <v>130</v>
      </c>
      <c r="BN123" s="116" t="s">
        <v>200</v>
      </c>
      <c r="BO123" s="84" t="s">
        <v>243</v>
      </c>
      <c r="BP123" s="84"/>
      <c r="BQ123" s="117"/>
      <c r="BR123" s="132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40066</v>
      </c>
      <c r="J124" s="38" t="s">
        <v>606</v>
      </c>
      <c r="K124" s="84">
        <v>40066</v>
      </c>
      <c r="L124" s="84" t="s">
        <v>252</v>
      </c>
      <c r="M124" s="38" t="s">
        <v>253</v>
      </c>
      <c r="N124" s="84">
        <v>315578</v>
      </c>
      <c r="O124" s="84" t="s">
        <v>656</v>
      </c>
      <c r="P124" s="84">
        <v>435658</v>
      </c>
      <c r="Q124" s="38" t="s">
        <v>657</v>
      </c>
      <c r="R124" s="38" t="s">
        <v>630</v>
      </c>
      <c r="S124" s="84" t="s">
        <v>1013</v>
      </c>
      <c r="T124" s="84" t="s">
        <v>1013</v>
      </c>
      <c r="U124" s="84" t="s">
        <v>309</v>
      </c>
      <c r="V124" s="84" t="s">
        <v>258</v>
      </c>
      <c r="W124" s="84">
        <v>541</v>
      </c>
      <c r="X124" s="38" t="s">
        <v>259</v>
      </c>
      <c r="Y124" s="84">
        <v>353457481</v>
      </c>
      <c r="Z124" s="38" t="s">
        <v>1014</v>
      </c>
      <c r="AA124" s="131">
        <v>45226</v>
      </c>
      <c r="AB124" s="130">
        <v>52000</v>
      </c>
      <c r="AC124" s="131" t="s">
        <v>261</v>
      </c>
      <c r="AD124" s="84">
        <v>24</v>
      </c>
      <c r="AE124" s="84">
        <v>2</v>
      </c>
      <c r="AF124" s="84" t="s">
        <v>581</v>
      </c>
      <c r="AG124" s="131">
        <v>44615</v>
      </c>
      <c r="AH124" s="84" t="s">
        <v>552</v>
      </c>
      <c r="AI124" s="131">
        <v>45267</v>
      </c>
      <c r="AJ124" s="130">
        <v>2780</v>
      </c>
      <c r="AK124" s="130">
        <v>2780</v>
      </c>
      <c r="AL124" s="131">
        <v>45769</v>
      </c>
      <c r="AM124" s="130">
        <v>29064.71</v>
      </c>
      <c r="AN124" s="112">
        <v>12635.29</v>
      </c>
      <c r="AO124" s="112">
        <v>41700</v>
      </c>
      <c r="AP124" s="112">
        <v>22935.29</v>
      </c>
      <c r="AQ124" s="112">
        <v>2421.71</v>
      </c>
      <c r="AR124" s="112">
        <v>25357</v>
      </c>
      <c r="AS124" s="112">
        <v>14600.9</v>
      </c>
      <c r="AT124" s="112">
        <v>2079.1</v>
      </c>
      <c r="AU124" s="112">
        <v>16680</v>
      </c>
      <c r="AV124" s="84">
        <v>21</v>
      </c>
      <c r="AW124" s="84">
        <v>167</v>
      </c>
      <c r="AX124" s="84" t="s">
        <v>264</v>
      </c>
      <c r="AY124" s="131"/>
      <c r="AZ124" s="84"/>
      <c r="BA124" s="84"/>
      <c r="BB124" s="84" t="s">
        <v>265</v>
      </c>
      <c r="BC124" s="84"/>
      <c r="BD124" s="131"/>
      <c r="BE124" s="84">
        <v>0</v>
      </c>
      <c r="BF124" s="38" t="s">
        <v>1013</v>
      </c>
      <c r="BG124" s="84"/>
      <c r="BH124" s="114" t="s">
        <v>1627</v>
      </c>
      <c r="BI124" s="38" t="s">
        <v>110</v>
      </c>
      <c r="BJ124" s="85">
        <v>45890</v>
      </c>
      <c r="BK124" s="84"/>
      <c r="BL124" s="38" t="s">
        <v>115</v>
      </c>
      <c r="BM124" s="38" t="s">
        <v>130</v>
      </c>
      <c r="BN124" s="116" t="s">
        <v>200</v>
      </c>
      <c r="BO124" s="84" t="s">
        <v>243</v>
      </c>
      <c r="BP124" s="84"/>
      <c r="BQ124" s="117"/>
      <c r="BR124" s="132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40119</v>
      </c>
      <c r="J125" s="38" t="s">
        <v>577</v>
      </c>
      <c r="K125" s="84">
        <v>40119</v>
      </c>
      <c r="L125" s="84" t="s">
        <v>252</v>
      </c>
      <c r="M125" s="38" t="s">
        <v>253</v>
      </c>
      <c r="N125" s="84">
        <v>61535</v>
      </c>
      <c r="O125" s="84">
        <v>232</v>
      </c>
      <c r="P125" s="84">
        <v>89704</v>
      </c>
      <c r="Q125" s="38" t="s">
        <v>519</v>
      </c>
      <c r="R125" s="38" t="s">
        <v>630</v>
      </c>
      <c r="S125" s="84" t="s">
        <v>969</v>
      </c>
      <c r="T125" s="84" t="s">
        <v>969</v>
      </c>
      <c r="U125" s="84" t="s">
        <v>702</v>
      </c>
      <c r="V125" s="84" t="s">
        <v>258</v>
      </c>
      <c r="W125" s="84">
        <v>541</v>
      </c>
      <c r="X125" s="38" t="s">
        <v>720</v>
      </c>
      <c r="Y125" s="84">
        <v>353062133</v>
      </c>
      <c r="Z125" s="38" t="s">
        <v>970</v>
      </c>
      <c r="AA125" s="131">
        <v>45190</v>
      </c>
      <c r="AB125" s="130">
        <v>42000</v>
      </c>
      <c r="AC125" s="131" t="s">
        <v>261</v>
      </c>
      <c r="AD125" s="84">
        <v>24</v>
      </c>
      <c r="AE125" s="84">
        <v>1</v>
      </c>
      <c r="AF125" s="84" t="s">
        <v>838</v>
      </c>
      <c r="AG125" s="131">
        <v>45190</v>
      </c>
      <c r="AH125" s="84" t="s">
        <v>716</v>
      </c>
      <c r="AI125" s="131">
        <v>45232</v>
      </c>
      <c r="AJ125" s="130">
        <v>2240</v>
      </c>
      <c r="AK125" s="130">
        <v>2240</v>
      </c>
      <c r="AL125" s="131">
        <v>45722</v>
      </c>
      <c r="AM125" s="130">
        <v>26937.57</v>
      </c>
      <c r="AN125" s="112">
        <v>11142.43</v>
      </c>
      <c r="AO125" s="112">
        <v>38080</v>
      </c>
      <c r="AP125" s="112">
        <v>15062.43</v>
      </c>
      <c r="AQ125" s="112">
        <v>-98.43</v>
      </c>
      <c r="AR125" s="112">
        <v>14964</v>
      </c>
      <c r="AS125" s="112">
        <v>11089.22</v>
      </c>
      <c r="AT125" s="112">
        <v>110.78</v>
      </c>
      <c r="AU125" s="112">
        <v>11200</v>
      </c>
      <c r="AV125" s="84">
        <v>22</v>
      </c>
      <c r="AW125" s="84">
        <v>167</v>
      </c>
      <c r="AX125" s="84" t="s">
        <v>264</v>
      </c>
      <c r="AY125" s="131"/>
      <c r="AZ125" s="84"/>
      <c r="BA125" s="84"/>
      <c r="BB125" s="84" t="s">
        <v>265</v>
      </c>
      <c r="BC125" s="84"/>
      <c r="BD125" s="131"/>
      <c r="BE125" s="84">
        <v>0</v>
      </c>
      <c r="BF125" s="38" t="s">
        <v>969</v>
      </c>
      <c r="BG125" s="84"/>
      <c r="BH125" s="114" t="s">
        <v>1627</v>
      </c>
      <c r="BI125" s="38" t="s">
        <v>110</v>
      </c>
      <c r="BJ125" s="85">
        <v>45890</v>
      </c>
      <c r="BK125" s="84"/>
      <c r="BL125" s="38" t="s">
        <v>115</v>
      </c>
      <c r="BM125" s="38" t="s">
        <v>130</v>
      </c>
      <c r="BN125" s="116" t="s">
        <v>200</v>
      </c>
      <c r="BO125" s="84" t="s">
        <v>243</v>
      </c>
      <c r="BP125" s="84"/>
      <c r="BQ125" s="117"/>
      <c r="BR125" s="132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40048</v>
      </c>
      <c r="J126" s="38" t="s">
        <v>422</v>
      </c>
      <c r="K126" s="84">
        <v>40048</v>
      </c>
      <c r="L126" s="84" t="s">
        <v>252</v>
      </c>
      <c r="M126" s="38" t="s">
        <v>253</v>
      </c>
      <c r="N126" s="84">
        <v>61389</v>
      </c>
      <c r="O126" s="84">
        <v>477449</v>
      </c>
      <c r="P126" s="84">
        <v>89493</v>
      </c>
      <c r="Q126" s="38" t="s">
        <v>847</v>
      </c>
      <c r="R126" s="38" t="s">
        <v>630</v>
      </c>
      <c r="S126" s="84" t="s">
        <v>1603</v>
      </c>
      <c r="T126" s="84" t="s">
        <v>1603</v>
      </c>
      <c r="U126" s="84" t="s">
        <v>309</v>
      </c>
      <c r="V126" s="84" t="s">
        <v>258</v>
      </c>
      <c r="W126" s="84">
        <v>0</v>
      </c>
      <c r="X126" s="38" t="s">
        <v>259</v>
      </c>
      <c r="Y126" s="84">
        <v>358831074</v>
      </c>
      <c r="Z126" s="38" t="s">
        <v>1604</v>
      </c>
      <c r="AA126" s="131">
        <v>45616</v>
      </c>
      <c r="AB126" s="130">
        <v>75000</v>
      </c>
      <c r="AC126" s="131" t="s">
        <v>289</v>
      </c>
      <c r="AD126" s="84">
        <v>24</v>
      </c>
      <c r="AE126" s="84">
        <v>5</v>
      </c>
      <c r="AF126" s="84" t="s">
        <v>262</v>
      </c>
      <c r="AG126" s="131">
        <v>43854</v>
      </c>
      <c r="AH126" s="84" t="s">
        <v>325</v>
      </c>
      <c r="AI126" s="131">
        <v>45658</v>
      </c>
      <c r="AJ126" s="130">
        <v>3940</v>
      </c>
      <c r="AK126" s="130">
        <v>3940</v>
      </c>
      <c r="AL126" s="131">
        <v>45696</v>
      </c>
      <c r="AM126" s="130">
        <v>4244.51</v>
      </c>
      <c r="AN126" s="112">
        <v>3635.49</v>
      </c>
      <c r="AO126" s="112">
        <v>7880</v>
      </c>
      <c r="AP126" s="112">
        <v>70755.490000000005</v>
      </c>
      <c r="AQ126" s="112">
        <v>16847.509999999998</v>
      </c>
      <c r="AR126" s="112">
        <v>87603</v>
      </c>
      <c r="AS126" s="112">
        <v>16239.7</v>
      </c>
      <c r="AT126" s="112">
        <v>7400.3</v>
      </c>
      <c r="AU126" s="112">
        <v>23640</v>
      </c>
      <c r="AV126" s="84">
        <v>8</v>
      </c>
      <c r="AW126" s="84">
        <v>168</v>
      </c>
      <c r="AX126" s="84" t="s">
        <v>264</v>
      </c>
      <c r="AY126" s="131"/>
      <c r="AZ126" s="84"/>
      <c r="BA126" s="84"/>
      <c r="BB126" s="84" t="s">
        <v>265</v>
      </c>
      <c r="BC126" s="84"/>
      <c r="BD126" s="131"/>
      <c r="BE126" s="84">
        <v>0</v>
      </c>
      <c r="BF126" s="38" t="s">
        <v>1603</v>
      </c>
      <c r="BG126" s="84"/>
      <c r="BH126" s="114" t="s">
        <v>1627</v>
      </c>
      <c r="BI126" s="38" t="s">
        <v>110</v>
      </c>
      <c r="BJ126" s="85">
        <v>45890</v>
      </c>
      <c r="BK126" s="84"/>
      <c r="BL126" s="38" t="s">
        <v>115</v>
      </c>
      <c r="BM126" s="38" t="s">
        <v>130</v>
      </c>
      <c r="BN126" s="116" t="s">
        <v>200</v>
      </c>
      <c r="BO126" s="84" t="s">
        <v>243</v>
      </c>
      <c r="BP126" s="84"/>
      <c r="BQ126" s="117"/>
      <c r="BR126" s="132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40048</v>
      </c>
      <c r="J127" s="38" t="s">
        <v>422</v>
      </c>
      <c r="K127" s="84">
        <v>40048</v>
      </c>
      <c r="L127" s="84" t="s">
        <v>252</v>
      </c>
      <c r="M127" s="38" t="s">
        <v>253</v>
      </c>
      <c r="N127" s="84">
        <v>61341</v>
      </c>
      <c r="O127" s="84">
        <v>518242</v>
      </c>
      <c r="P127" s="84">
        <v>89433</v>
      </c>
      <c r="Q127" s="38" t="s">
        <v>428</v>
      </c>
      <c r="R127" s="38" t="s">
        <v>839</v>
      </c>
      <c r="S127" s="84" t="s">
        <v>1028</v>
      </c>
      <c r="T127" s="84" t="s">
        <v>1028</v>
      </c>
      <c r="U127" s="84" t="s">
        <v>702</v>
      </c>
      <c r="V127" s="84" t="s">
        <v>258</v>
      </c>
      <c r="W127" s="84">
        <v>0</v>
      </c>
      <c r="X127" s="38" t="s">
        <v>720</v>
      </c>
      <c r="Y127" s="84">
        <v>358484654</v>
      </c>
      <c r="Z127" s="38" t="s">
        <v>1029</v>
      </c>
      <c r="AA127" s="131">
        <v>45597</v>
      </c>
      <c r="AB127" s="130">
        <v>20000</v>
      </c>
      <c r="AC127" s="131" t="s">
        <v>289</v>
      </c>
      <c r="AD127" s="84">
        <v>18</v>
      </c>
      <c r="AE127" s="84" t="s">
        <v>1492</v>
      </c>
      <c r="AF127" s="84" t="s">
        <v>838</v>
      </c>
      <c r="AG127" s="131">
        <v>45241</v>
      </c>
      <c r="AH127" s="84" t="s">
        <v>716</v>
      </c>
      <c r="AI127" s="131">
        <v>45630</v>
      </c>
      <c r="AJ127" s="130">
        <v>1340</v>
      </c>
      <c r="AK127" s="130">
        <v>1340</v>
      </c>
      <c r="AL127" s="131">
        <v>45696</v>
      </c>
      <c r="AM127" s="130">
        <v>2779.41</v>
      </c>
      <c r="AN127" s="112">
        <v>1240.5899999999999</v>
      </c>
      <c r="AO127" s="112">
        <v>4020</v>
      </c>
      <c r="AP127" s="112">
        <v>17220.59</v>
      </c>
      <c r="AQ127" s="112">
        <v>2952.41</v>
      </c>
      <c r="AR127" s="112">
        <v>20173</v>
      </c>
      <c r="AS127" s="112">
        <v>6240.86</v>
      </c>
      <c r="AT127" s="112">
        <v>1799.14</v>
      </c>
      <c r="AU127" s="112">
        <v>8040</v>
      </c>
      <c r="AV127" s="84">
        <v>9</v>
      </c>
      <c r="AW127" s="84">
        <v>168</v>
      </c>
      <c r="AX127" s="84" t="s">
        <v>264</v>
      </c>
      <c r="AY127" s="131"/>
      <c r="AZ127" s="84"/>
      <c r="BA127" s="84"/>
      <c r="BB127" s="84" t="s">
        <v>265</v>
      </c>
      <c r="BC127" s="84"/>
      <c r="BD127" s="131"/>
      <c r="BE127" s="84">
        <v>0</v>
      </c>
      <c r="BF127" s="38" t="s">
        <v>1028</v>
      </c>
      <c r="BG127" s="84"/>
      <c r="BH127" s="114" t="s">
        <v>1627</v>
      </c>
      <c r="BI127" s="38" t="s">
        <v>110</v>
      </c>
      <c r="BJ127" s="85">
        <v>45890</v>
      </c>
      <c r="BK127" s="84"/>
      <c r="BL127" s="38" t="s">
        <v>115</v>
      </c>
      <c r="BM127" s="38" t="s">
        <v>130</v>
      </c>
      <c r="BN127" s="116" t="s">
        <v>200</v>
      </c>
      <c r="BO127" s="84" t="s">
        <v>243</v>
      </c>
      <c r="BP127" s="84"/>
      <c r="BQ127" s="117"/>
      <c r="BR127" s="132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40048</v>
      </c>
      <c r="J128" s="38" t="s">
        <v>422</v>
      </c>
      <c r="K128" s="84">
        <v>40048</v>
      </c>
      <c r="L128" s="84" t="s">
        <v>252</v>
      </c>
      <c r="M128" s="38" t="s">
        <v>253</v>
      </c>
      <c r="N128" s="84">
        <v>61341</v>
      </c>
      <c r="O128" s="84">
        <v>518242</v>
      </c>
      <c r="P128" s="84">
        <v>89433</v>
      </c>
      <c r="Q128" s="38" t="s">
        <v>428</v>
      </c>
      <c r="R128" s="38" t="s">
        <v>630</v>
      </c>
      <c r="S128" s="84" t="s">
        <v>1187</v>
      </c>
      <c r="T128" s="84" t="s">
        <v>1187</v>
      </c>
      <c r="U128" s="84" t="s">
        <v>309</v>
      </c>
      <c r="V128" s="84" t="s">
        <v>258</v>
      </c>
      <c r="W128" s="84">
        <v>0</v>
      </c>
      <c r="X128" s="38" t="s">
        <v>1105</v>
      </c>
      <c r="Y128" s="84">
        <v>354407771</v>
      </c>
      <c r="Z128" s="38" t="s">
        <v>1188</v>
      </c>
      <c r="AA128" s="131">
        <v>45290</v>
      </c>
      <c r="AB128" s="130">
        <v>42000</v>
      </c>
      <c r="AC128" s="131" t="s">
        <v>289</v>
      </c>
      <c r="AD128" s="84">
        <v>24</v>
      </c>
      <c r="AE128" s="84">
        <v>1</v>
      </c>
      <c r="AF128" s="84" t="s">
        <v>838</v>
      </c>
      <c r="AG128" s="131">
        <v>45290</v>
      </c>
      <c r="AH128" s="84" t="s">
        <v>716</v>
      </c>
      <c r="AI128" s="131">
        <v>45329</v>
      </c>
      <c r="AJ128" s="130">
        <v>2240</v>
      </c>
      <c r="AK128" s="130">
        <v>2240</v>
      </c>
      <c r="AL128" s="131">
        <v>45844</v>
      </c>
      <c r="AM128" s="130">
        <v>19912.3</v>
      </c>
      <c r="AN128" s="112">
        <v>9207.7000000000007</v>
      </c>
      <c r="AO128" s="112">
        <v>29120</v>
      </c>
      <c r="AP128" s="112">
        <v>22087.7</v>
      </c>
      <c r="AQ128" s="112">
        <v>2845.3</v>
      </c>
      <c r="AR128" s="112">
        <v>24933</v>
      </c>
      <c r="AS128" s="112">
        <v>11279.89</v>
      </c>
      <c r="AT128" s="112">
        <v>2160.11</v>
      </c>
      <c r="AU128" s="112">
        <v>13440</v>
      </c>
      <c r="AV128" s="84">
        <v>19</v>
      </c>
      <c r="AW128" s="84">
        <v>168</v>
      </c>
      <c r="AX128" s="84" t="s">
        <v>264</v>
      </c>
      <c r="AY128" s="131"/>
      <c r="AZ128" s="84"/>
      <c r="BA128" s="84"/>
      <c r="BB128" s="84" t="s">
        <v>265</v>
      </c>
      <c r="BC128" s="84"/>
      <c r="BD128" s="131"/>
      <c r="BE128" s="84">
        <v>0</v>
      </c>
      <c r="BF128" s="38" t="s">
        <v>1187</v>
      </c>
      <c r="BG128" s="84"/>
      <c r="BH128" s="114" t="s">
        <v>1627</v>
      </c>
      <c r="BI128" s="38" t="s">
        <v>110</v>
      </c>
      <c r="BJ128" s="85">
        <v>45890</v>
      </c>
      <c r="BK128" s="84"/>
      <c r="BL128" s="38" t="s">
        <v>115</v>
      </c>
      <c r="BM128" s="38" t="s">
        <v>130</v>
      </c>
      <c r="BN128" s="116" t="s">
        <v>200</v>
      </c>
      <c r="BO128" s="84" t="s">
        <v>243</v>
      </c>
      <c r="BP128" s="84"/>
      <c r="BQ128" s="117"/>
      <c r="BR128" s="132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39992</v>
      </c>
      <c r="J129" s="38" t="s">
        <v>346</v>
      </c>
      <c r="K129" s="84">
        <v>39992</v>
      </c>
      <c r="L129" s="84" t="s">
        <v>252</v>
      </c>
      <c r="M129" s="38" t="s">
        <v>253</v>
      </c>
      <c r="N129" s="84">
        <v>61233</v>
      </c>
      <c r="O129" s="84">
        <v>471974</v>
      </c>
      <c r="P129" s="84">
        <v>89556</v>
      </c>
      <c r="Q129" s="38" t="s">
        <v>518</v>
      </c>
      <c r="R129" s="38" t="s">
        <v>630</v>
      </c>
      <c r="S129" s="84" t="s">
        <v>1132</v>
      </c>
      <c r="T129" s="84" t="s">
        <v>1132</v>
      </c>
      <c r="U129" s="84" t="s">
        <v>702</v>
      </c>
      <c r="V129" s="84" t="s">
        <v>258</v>
      </c>
      <c r="W129" s="84">
        <v>0</v>
      </c>
      <c r="X129" s="38" t="s">
        <v>1105</v>
      </c>
      <c r="Y129" s="84">
        <v>354166198</v>
      </c>
      <c r="Z129" s="38" t="s">
        <v>1133</v>
      </c>
      <c r="AA129" s="131">
        <v>45275</v>
      </c>
      <c r="AB129" s="130">
        <v>42000</v>
      </c>
      <c r="AC129" s="131" t="s">
        <v>289</v>
      </c>
      <c r="AD129" s="84">
        <v>24</v>
      </c>
      <c r="AE129" s="84">
        <v>1</v>
      </c>
      <c r="AF129" s="84" t="s">
        <v>838</v>
      </c>
      <c r="AG129" s="131">
        <v>45275</v>
      </c>
      <c r="AH129" s="84" t="s">
        <v>716</v>
      </c>
      <c r="AI129" s="131">
        <v>45294</v>
      </c>
      <c r="AJ129" s="130">
        <v>2240</v>
      </c>
      <c r="AK129" s="130">
        <v>2240</v>
      </c>
      <c r="AL129" s="131">
        <v>45741</v>
      </c>
      <c r="AM129" s="130">
        <v>22278.84</v>
      </c>
      <c r="AN129" s="112">
        <v>9146.16</v>
      </c>
      <c r="AO129" s="112">
        <v>31425</v>
      </c>
      <c r="AP129" s="112">
        <v>19721.16</v>
      </c>
      <c r="AQ129" s="112">
        <v>2184.84</v>
      </c>
      <c r="AR129" s="112">
        <v>21906</v>
      </c>
      <c r="AS129" s="112">
        <v>11590.61</v>
      </c>
      <c r="AT129" s="112">
        <v>1784.39</v>
      </c>
      <c r="AU129" s="112">
        <v>13375</v>
      </c>
      <c r="AV129" s="84">
        <v>20</v>
      </c>
      <c r="AW129" s="84">
        <v>168</v>
      </c>
      <c r="AX129" s="84" t="s">
        <v>264</v>
      </c>
      <c r="AY129" s="131"/>
      <c r="AZ129" s="84"/>
      <c r="BA129" s="84"/>
      <c r="BB129" s="84" t="s">
        <v>265</v>
      </c>
      <c r="BC129" s="84"/>
      <c r="BD129" s="131"/>
      <c r="BE129" s="84">
        <v>0</v>
      </c>
      <c r="BF129" s="38" t="s">
        <v>1132</v>
      </c>
      <c r="BG129" s="84"/>
      <c r="BH129" s="114" t="s">
        <v>1627</v>
      </c>
      <c r="BI129" s="38" t="s">
        <v>110</v>
      </c>
      <c r="BJ129" s="85">
        <v>45890</v>
      </c>
      <c r="BK129" s="84"/>
      <c r="BL129" s="38" t="s">
        <v>115</v>
      </c>
      <c r="BM129" s="38" t="s">
        <v>130</v>
      </c>
      <c r="BN129" s="116" t="s">
        <v>200</v>
      </c>
      <c r="BO129" s="84" t="s">
        <v>243</v>
      </c>
      <c r="BP129" s="84"/>
      <c r="BQ129" s="117"/>
      <c r="BR129" s="132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39951</v>
      </c>
      <c r="J130" s="38" t="s">
        <v>251</v>
      </c>
      <c r="K130" s="84">
        <v>39951</v>
      </c>
      <c r="L130" s="84" t="s">
        <v>252</v>
      </c>
      <c r="M130" s="38" t="s">
        <v>253</v>
      </c>
      <c r="N130" s="84">
        <v>61261</v>
      </c>
      <c r="O130" s="84">
        <v>424321</v>
      </c>
      <c r="P130" s="84">
        <v>499209</v>
      </c>
      <c r="Q130" s="38" t="s">
        <v>1057</v>
      </c>
      <c r="R130" s="38" t="s">
        <v>630</v>
      </c>
      <c r="S130" s="84" t="s">
        <v>1506</v>
      </c>
      <c r="T130" s="84" t="s">
        <v>1506</v>
      </c>
      <c r="U130" s="84" t="s">
        <v>702</v>
      </c>
      <c r="V130" s="84" t="s">
        <v>258</v>
      </c>
      <c r="W130" s="84">
        <v>0</v>
      </c>
      <c r="X130" s="38" t="s">
        <v>703</v>
      </c>
      <c r="Y130" s="84">
        <v>357040134</v>
      </c>
      <c r="Z130" s="38" t="s">
        <v>1507</v>
      </c>
      <c r="AA130" s="131">
        <v>45444</v>
      </c>
      <c r="AB130" s="130">
        <v>20000</v>
      </c>
      <c r="AC130" s="131" t="s">
        <v>279</v>
      </c>
      <c r="AD130" s="84">
        <v>18</v>
      </c>
      <c r="AE130" s="84">
        <v>2</v>
      </c>
      <c r="AF130" s="84" t="s">
        <v>652</v>
      </c>
      <c r="AG130" s="131">
        <v>44851</v>
      </c>
      <c r="AH130" s="84" t="s">
        <v>716</v>
      </c>
      <c r="AI130" s="131">
        <v>45475</v>
      </c>
      <c r="AJ130" s="130">
        <v>1340</v>
      </c>
      <c r="AK130" s="130">
        <v>1340</v>
      </c>
      <c r="AL130" s="131">
        <v>45741</v>
      </c>
      <c r="AM130" s="130">
        <v>7977.8</v>
      </c>
      <c r="AN130" s="112">
        <v>3068.2</v>
      </c>
      <c r="AO130" s="112">
        <v>11046</v>
      </c>
      <c r="AP130" s="112">
        <v>12022.2</v>
      </c>
      <c r="AQ130" s="112">
        <v>1192.8</v>
      </c>
      <c r="AR130" s="112">
        <v>13215</v>
      </c>
      <c r="AS130" s="112">
        <v>6798.23</v>
      </c>
      <c r="AT130" s="112">
        <v>915.77</v>
      </c>
      <c r="AU130" s="112">
        <v>7714</v>
      </c>
      <c r="AV130" s="84">
        <v>14</v>
      </c>
      <c r="AW130" s="84">
        <v>169</v>
      </c>
      <c r="AX130" s="84" t="s">
        <v>264</v>
      </c>
      <c r="AY130" s="131"/>
      <c r="AZ130" s="84"/>
      <c r="BA130" s="84"/>
      <c r="BB130" s="84" t="s">
        <v>265</v>
      </c>
      <c r="BC130" s="84"/>
      <c r="BD130" s="131"/>
      <c r="BE130" s="84">
        <v>0</v>
      </c>
      <c r="BF130" s="38" t="s">
        <v>1506</v>
      </c>
      <c r="BG130" s="84"/>
      <c r="BH130" s="114" t="s">
        <v>1627</v>
      </c>
      <c r="BI130" s="38" t="s">
        <v>110</v>
      </c>
      <c r="BJ130" s="85">
        <v>45890</v>
      </c>
      <c r="BK130" s="84"/>
      <c r="BL130" s="38" t="s">
        <v>115</v>
      </c>
      <c r="BM130" s="38" t="s">
        <v>130</v>
      </c>
      <c r="BN130" s="116" t="s">
        <v>200</v>
      </c>
      <c r="BO130" s="84" t="s">
        <v>243</v>
      </c>
      <c r="BP130" s="84"/>
      <c r="BQ130" s="117"/>
      <c r="BR130" s="132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39951</v>
      </c>
      <c r="J131" s="38" t="s">
        <v>251</v>
      </c>
      <c r="K131" s="84">
        <v>39951</v>
      </c>
      <c r="L131" s="84" t="s">
        <v>252</v>
      </c>
      <c r="M131" s="38" t="s">
        <v>253</v>
      </c>
      <c r="N131" s="84">
        <v>311011</v>
      </c>
      <c r="O131" s="84" t="s">
        <v>971</v>
      </c>
      <c r="P131" s="84">
        <v>427163</v>
      </c>
      <c r="Q131" s="38" t="s">
        <v>972</v>
      </c>
      <c r="R131" s="38" t="s">
        <v>630</v>
      </c>
      <c r="S131" s="84" t="s">
        <v>1201</v>
      </c>
      <c r="T131" s="84" t="s">
        <v>1201</v>
      </c>
      <c r="U131" s="84" t="s">
        <v>702</v>
      </c>
      <c r="V131" s="84" t="s">
        <v>258</v>
      </c>
      <c r="W131" s="84">
        <v>541</v>
      </c>
      <c r="X131" s="38" t="s">
        <v>723</v>
      </c>
      <c r="Y131" s="84">
        <v>354498449</v>
      </c>
      <c r="Z131" s="38" t="s">
        <v>1202</v>
      </c>
      <c r="AA131" s="131">
        <v>45296</v>
      </c>
      <c r="AB131" s="130">
        <v>40000</v>
      </c>
      <c r="AC131" s="131" t="s">
        <v>279</v>
      </c>
      <c r="AD131" s="84">
        <v>24</v>
      </c>
      <c r="AE131" s="84">
        <v>1</v>
      </c>
      <c r="AF131" s="84" t="s">
        <v>838</v>
      </c>
      <c r="AG131" s="131">
        <v>45296</v>
      </c>
      <c r="AH131" s="84" t="s">
        <v>716</v>
      </c>
      <c r="AI131" s="131">
        <v>45328</v>
      </c>
      <c r="AJ131" s="130">
        <v>2130</v>
      </c>
      <c r="AK131" s="130">
        <v>2130</v>
      </c>
      <c r="AL131" s="131">
        <v>45703</v>
      </c>
      <c r="AM131" s="130">
        <v>19138.02</v>
      </c>
      <c r="AN131" s="112">
        <v>8551.98</v>
      </c>
      <c r="AO131" s="112">
        <v>27690</v>
      </c>
      <c r="AP131" s="112">
        <v>20861.98</v>
      </c>
      <c r="AQ131" s="112">
        <v>2680.02</v>
      </c>
      <c r="AR131" s="112">
        <v>23542</v>
      </c>
      <c r="AS131" s="112">
        <v>10744.49</v>
      </c>
      <c r="AT131" s="112">
        <v>2035.51</v>
      </c>
      <c r="AU131" s="112">
        <v>12780</v>
      </c>
      <c r="AV131" s="84">
        <v>19</v>
      </c>
      <c r="AW131" s="84">
        <v>169</v>
      </c>
      <c r="AX131" s="84" t="s">
        <v>264</v>
      </c>
      <c r="AY131" s="131"/>
      <c r="AZ131" s="84"/>
      <c r="BA131" s="84"/>
      <c r="BB131" s="84" t="s">
        <v>265</v>
      </c>
      <c r="BC131" s="84"/>
      <c r="BD131" s="131"/>
      <c r="BE131" s="84">
        <v>0</v>
      </c>
      <c r="BF131" s="38" t="s">
        <v>1201</v>
      </c>
      <c r="BG131" s="84"/>
      <c r="BH131" s="114" t="s">
        <v>1627</v>
      </c>
      <c r="BI131" s="38" t="s">
        <v>110</v>
      </c>
      <c r="BJ131" s="85">
        <v>45890</v>
      </c>
      <c r="BK131" s="84"/>
      <c r="BL131" s="38" t="s">
        <v>115</v>
      </c>
      <c r="BM131" s="38" t="s">
        <v>130</v>
      </c>
      <c r="BN131" s="116" t="s">
        <v>200</v>
      </c>
      <c r="BO131" s="84" t="s">
        <v>243</v>
      </c>
      <c r="BP131" s="84"/>
      <c r="BQ131" s="117"/>
      <c r="BR131" s="132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39951</v>
      </c>
      <c r="J132" s="38" t="s">
        <v>251</v>
      </c>
      <c r="K132" s="84">
        <v>39951</v>
      </c>
      <c r="L132" s="84" t="s">
        <v>252</v>
      </c>
      <c r="M132" s="38" t="s">
        <v>253</v>
      </c>
      <c r="N132" s="84">
        <v>61261</v>
      </c>
      <c r="O132" s="84">
        <v>424321</v>
      </c>
      <c r="P132" s="84">
        <v>89332</v>
      </c>
      <c r="Q132" s="38" t="s">
        <v>791</v>
      </c>
      <c r="R132" s="38" t="s">
        <v>630</v>
      </c>
      <c r="S132" s="84" t="s">
        <v>946</v>
      </c>
      <c r="T132" s="84" t="s">
        <v>946</v>
      </c>
      <c r="U132" s="84" t="s">
        <v>702</v>
      </c>
      <c r="V132" s="84" t="s">
        <v>258</v>
      </c>
      <c r="W132" s="84">
        <v>541</v>
      </c>
      <c r="X132" s="38" t="s">
        <v>723</v>
      </c>
      <c r="Y132" s="84">
        <v>352898884</v>
      </c>
      <c r="Z132" s="38" t="s">
        <v>947</v>
      </c>
      <c r="AA132" s="131">
        <v>45180</v>
      </c>
      <c r="AB132" s="130">
        <v>40000</v>
      </c>
      <c r="AC132" s="131" t="s">
        <v>279</v>
      </c>
      <c r="AD132" s="84">
        <v>24</v>
      </c>
      <c r="AE132" s="84">
        <v>1</v>
      </c>
      <c r="AF132" s="84" t="s">
        <v>838</v>
      </c>
      <c r="AG132" s="131">
        <v>45180</v>
      </c>
      <c r="AH132" s="84" t="s">
        <v>716</v>
      </c>
      <c r="AI132" s="131">
        <v>45202</v>
      </c>
      <c r="AJ132" s="130">
        <v>2130</v>
      </c>
      <c r="AK132" s="130">
        <v>2130</v>
      </c>
      <c r="AL132" s="131">
        <v>45714</v>
      </c>
      <c r="AM132" s="130">
        <v>26362.240000000002</v>
      </c>
      <c r="AN132" s="112">
        <v>9847.76</v>
      </c>
      <c r="AO132" s="112">
        <v>36210</v>
      </c>
      <c r="AP132" s="112">
        <v>13637.76</v>
      </c>
      <c r="AQ132" s="112">
        <v>1125.24</v>
      </c>
      <c r="AR132" s="112">
        <v>14763</v>
      </c>
      <c r="AS132" s="112">
        <v>11693.01</v>
      </c>
      <c r="AT132" s="112">
        <v>1086.99</v>
      </c>
      <c r="AU132" s="112">
        <v>12780</v>
      </c>
      <c r="AV132" s="84">
        <v>23</v>
      </c>
      <c r="AW132" s="84">
        <v>169</v>
      </c>
      <c r="AX132" s="84" t="s">
        <v>264</v>
      </c>
      <c r="AY132" s="131"/>
      <c r="AZ132" s="84"/>
      <c r="BA132" s="84"/>
      <c r="BB132" s="84" t="s">
        <v>265</v>
      </c>
      <c r="BC132" s="84"/>
      <c r="BD132" s="131"/>
      <c r="BE132" s="84">
        <v>0</v>
      </c>
      <c r="BF132" s="38" t="s">
        <v>946</v>
      </c>
      <c r="BG132" s="84"/>
      <c r="BH132" s="114" t="s">
        <v>1627</v>
      </c>
      <c r="BI132" s="38" t="s">
        <v>110</v>
      </c>
      <c r="BJ132" s="85">
        <v>45890</v>
      </c>
      <c r="BK132" s="84"/>
      <c r="BL132" s="38" t="s">
        <v>115</v>
      </c>
      <c r="BM132" s="38" t="s">
        <v>130</v>
      </c>
      <c r="BN132" s="116" t="s">
        <v>200</v>
      </c>
      <c r="BO132" s="84" t="s">
        <v>243</v>
      </c>
      <c r="BP132" s="84"/>
      <c r="BQ132" s="117"/>
      <c r="BR132" s="132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39974</v>
      </c>
      <c r="J133" s="38" t="s">
        <v>463</v>
      </c>
      <c r="K133" s="84">
        <v>39974</v>
      </c>
      <c r="L133" s="84" t="s">
        <v>252</v>
      </c>
      <c r="M133" s="38" t="s">
        <v>253</v>
      </c>
      <c r="N133" s="84">
        <v>332739</v>
      </c>
      <c r="O133" s="84" t="s">
        <v>778</v>
      </c>
      <c r="P133" s="84">
        <v>467361</v>
      </c>
      <c r="Q133" s="38" t="s">
        <v>779</v>
      </c>
      <c r="R133" s="38" t="s">
        <v>630</v>
      </c>
      <c r="S133" s="84" t="s">
        <v>780</v>
      </c>
      <c r="T133" s="84" t="s">
        <v>780</v>
      </c>
      <c r="U133" s="84" t="s">
        <v>702</v>
      </c>
      <c r="V133" s="84" t="s">
        <v>258</v>
      </c>
      <c r="W133" s="84">
        <v>541</v>
      </c>
      <c r="X133" s="38" t="s">
        <v>259</v>
      </c>
      <c r="Y133" s="84">
        <v>350636147</v>
      </c>
      <c r="Z133" s="38" t="s">
        <v>781</v>
      </c>
      <c r="AA133" s="131">
        <v>44973</v>
      </c>
      <c r="AB133" s="130">
        <v>39864</v>
      </c>
      <c r="AC133" s="131" t="s">
        <v>273</v>
      </c>
      <c r="AD133" s="84">
        <v>24</v>
      </c>
      <c r="AE133" s="84">
        <v>1</v>
      </c>
      <c r="AF133" s="84" t="s">
        <v>652</v>
      </c>
      <c r="AG133" s="131">
        <v>44973</v>
      </c>
      <c r="AH133" s="84" t="s">
        <v>716</v>
      </c>
      <c r="AI133" s="131">
        <v>45025</v>
      </c>
      <c r="AJ133" s="130">
        <v>2336</v>
      </c>
      <c r="AK133" s="130">
        <v>2150</v>
      </c>
      <c r="AL133" s="131">
        <v>45660</v>
      </c>
      <c r="AM133" s="130">
        <v>35693.019999999997</v>
      </c>
      <c r="AN133" s="112">
        <v>11792.98</v>
      </c>
      <c r="AO133" s="112">
        <v>47486</v>
      </c>
      <c r="AP133" s="112">
        <v>4170.9799999999996</v>
      </c>
      <c r="AQ133" s="112">
        <v>129.02000000000001</v>
      </c>
      <c r="AR133" s="112">
        <v>4300</v>
      </c>
      <c r="AS133" s="112">
        <v>4170.9799999999996</v>
      </c>
      <c r="AT133" s="112">
        <v>129.02000000000001</v>
      </c>
      <c r="AU133" s="112">
        <v>4300</v>
      </c>
      <c r="AV133" s="84">
        <v>29</v>
      </c>
      <c r="AW133" s="84">
        <v>194</v>
      </c>
      <c r="AX133" s="84" t="s">
        <v>264</v>
      </c>
      <c r="AY133" s="131"/>
      <c r="AZ133" s="84"/>
      <c r="BA133" s="84"/>
      <c r="BB133" s="84" t="s">
        <v>265</v>
      </c>
      <c r="BC133" s="84"/>
      <c r="BD133" s="131"/>
      <c r="BE133" s="84">
        <v>0</v>
      </c>
      <c r="BF133" s="38" t="s">
        <v>780</v>
      </c>
      <c r="BG133" s="84"/>
      <c r="BH133" s="114" t="s">
        <v>1627</v>
      </c>
      <c r="BI133" s="38" t="s">
        <v>110</v>
      </c>
      <c r="BJ133" s="85">
        <v>45888</v>
      </c>
      <c r="BK133" s="84"/>
      <c r="BL133" s="38" t="s">
        <v>114</v>
      </c>
      <c r="BM133" s="38" t="s">
        <v>119</v>
      </c>
      <c r="BN133" s="116" t="s">
        <v>199</v>
      </c>
      <c r="BO133" s="84" t="s">
        <v>242</v>
      </c>
      <c r="BP133" s="84"/>
      <c r="BQ133" s="117"/>
      <c r="BR133" s="132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40010</v>
      </c>
      <c r="J134" s="38" t="s">
        <v>331</v>
      </c>
      <c r="K134" s="84">
        <v>40010</v>
      </c>
      <c r="L134" s="84" t="s">
        <v>252</v>
      </c>
      <c r="M134" s="38" t="s">
        <v>253</v>
      </c>
      <c r="N134" s="84">
        <v>61265</v>
      </c>
      <c r="O134" s="84">
        <v>633528</v>
      </c>
      <c r="P134" s="84">
        <v>89338</v>
      </c>
      <c r="Q134" s="38">
        <v>1110978</v>
      </c>
      <c r="R134" s="38" t="s">
        <v>630</v>
      </c>
      <c r="S134" s="84" t="s">
        <v>796</v>
      </c>
      <c r="T134" s="84" t="s">
        <v>796</v>
      </c>
      <c r="U134" s="84" t="s">
        <v>309</v>
      </c>
      <c r="V134" s="84" t="s">
        <v>258</v>
      </c>
      <c r="W134" s="84">
        <v>541</v>
      </c>
      <c r="X134" s="38" t="s">
        <v>259</v>
      </c>
      <c r="Y134" s="84">
        <v>350801171</v>
      </c>
      <c r="Z134" s="38" t="s">
        <v>757</v>
      </c>
      <c r="AA134" s="131">
        <v>44984</v>
      </c>
      <c r="AB134" s="130">
        <v>65959</v>
      </c>
      <c r="AC134" s="131" t="s">
        <v>273</v>
      </c>
      <c r="AD134" s="84">
        <v>24</v>
      </c>
      <c r="AE134" s="84">
        <v>4</v>
      </c>
      <c r="AF134" s="84" t="s">
        <v>336</v>
      </c>
      <c r="AG134" s="131">
        <v>43670</v>
      </c>
      <c r="AH134" s="84" t="s">
        <v>263</v>
      </c>
      <c r="AI134" s="131">
        <v>45024</v>
      </c>
      <c r="AJ134" s="130">
        <v>3457</v>
      </c>
      <c r="AK134" s="130">
        <v>3550</v>
      </c>
      <c r="AL134" s="131">
        <v>45695</v>
      </c>
      <c r="AM134" s="130">
        <v>59072.03</v>
      </c>
      <c r="AN134" s="112">
        <v>18935.18</v>
      </c>
      <c r="AO134" s="112">
        <v>78007.210000000006</v>
      </c>
      <c r="AP134" s="112">
        <v>6886.97</v>
      </c>
      <c r="AQ134" s="112">
        <v>212.82</v>
      </c>
      <c r="AR134" s="112">
        <v>7099.79</v>
      </c>
      <c r="AS134" s="112">
        <v>6886.97</v>
      </c>
      <c r="AT134" s="112">
        <v>212.82</v>
      </c>
      <c r="AU134" s="112">
        <v>7099.79</v>
      </c>
      <c r="AV134" s="84">
        <v>29</v>
      </c>
      <c r="AW134" s="84">
        <v>194</v>
      </c>
      <c r="AX134" s="84" t="s">
        <v>264</v>
      </c>
      <c r="AY134" s="131"/>
      <c r="AZ134" s="84"/>
      <c r="BA134" s="84"/>
      <c r="BB134" s="84" t="s">
        <v>265</v>
      </c>
      <c r="BC134" s="84"/>
      <c r="BD134" s="131"/>
      <c r="BE134" s="84">
        <v>0</v>
      </c>
      <c r="BF134" s="38" t="s">
        <v>796</v>
      </c>
      <c r="BG134" s="84"/>
      <c r="BH134" s="114" t="s">
        <v>1627</v>
      </c>
      <c r="BI134" s="38" t="s">
        <v>110</v>
      </c>
      <c r="BJ134" s="85">
        <v>45890</v>
      </c>
      <c r="BK134" s="84"/>
      <c r="BL134" s="38" t="s">
        <v>115</v>
      </c>
      <c r="BM134" s="38" t="s">
        <v>130</v>
      </c>
      <c r="BN134" s="116" t="s">
        <v>200</v>
      </c>
      <c r="BO134" s="84" t="s">
        <v>243</v>
      </c>
      <c r="BP134" s="84"/>
      <c r="BQ134" s="117"/>
      <c r="BR134" s="132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40007</v>
      </c>
      <c r="J135" s="38" t="s">
        <v>402</v>
      </c>
      <c r="K135" s="84">
        <v>40007</v>
      </c>
      <c r="L135" s="84" t="s">
        <v>252</v>
      </c>
      <c r="M135" s="38" t="s">
        <v>253</v>
      </c>
      <c r="N135" s="84">
        <v>61330</v>
      </c>
      <c r="O135" s="84">
        <v>223</v>
      </c>
      <c r="P135" s="84">
        <v>89439</v>
      </c>
      <c r="Q135" s="38" t="s">
        <v>403</v>
      </c>
      <c r="R135" s="38" t="s">
        <v>839</v>
      </c>
      <c r="S135" s="84" t="s">
        <v>886</v>
      </c>
      <c r="T135" s="84" t="s">
        <v>886</v>
      </c>
      <c r="U135" s="84" t="s">
        <v>702</v>
      </c>
      <c r="V135" s="84" t="s">
        <v>258</v>
      </c>
      <c r="W135" s="84">
        <v>0</v>
      </c>
      <c r="X135" s="38" t="s">
        <v>720</v>
      </c>
      <c r="Y135" s="84">
        <v>356294774</v>
      </c>
      <c r="Z135" s="38" t="s">
        <v>887</v>
      </c>
      <c r="AA135" s="131">
        <v>45383</v>
      </c>
      <c r="AB135" s="130">
        <v>40000</v>
      </c>
      <c r="AC135" s="131" t="s">
        <v>261</v>
      </c>
      <c r="AD135" s="84">
        <v>18</v>
      </c>
      <c r="AE135" s="84">
        <v>0</v>
      </c>
      <c r="AF135" s="84" t="s">
        <v>353</v>
      </c>
      <c r="AG135" s="131">
        <v>44428</v>
      </c>
      <c r="AH135" s="84" t="s">
        <v>325</v>
      </c>
      <c r="AI135" s="131">
        <v>45414</v>
      </c>
      <c r="AJ135" s="130">
        <v>2690</v>
      </c>
      <c r="AK135" s="130">
        <v>2690</v>
      </c>
      <c r="AL135" s="131">
        <v>45816</v>
      </c>
      <c r="AM135" s="130">
        <v>18081.39</v>
      </c>
      <c r="AN135" s="112">
        <v>6128.61</v>
      </c>
      <c r="AO135" s="112">
        <v>24210</v>
      </c>
      <c r="AP135" s="112">
        <v>21918.61</v>
      </c>
      <c r="AQ135" s="112">
        <v>2371.39</v>
      </c>
      <c r="AR135" s="112">
        <v>24290</v>
      </c>
      <c r="AS135" s="112">
        <v>16612.95</v>
      </c>
      <c r="AT135" s="112">
        <v>2217.0500000000002</v>
      </c>
      <c r="AU135" s="112">
        <v>18830</v>
      </c>
      <c r="AV135" s="84">
        <v>16</v>
      </c>
      <c r="AW135" s="84">
        <v>195</v>
      </c>
      <c r="AX135" s="84" t="s">
        <v>264</v>
      </c>
      <c r="AY135" s="131"/>
      <c r="AZ135" s="84"/>
      <c r="BA135" s="84"/>
      <c r="BB135" s="84" t="s">
        <v>265</v>
      </c>
      <c r="BC135" s="84"/>
      <c r="BD135" s="131"/>
      <c r="BE135" s="84">
        <v>0</v>
      </c>
      <c r="BF135" s="38" t="s">
        <v>886</v>
      </c>
      <c r="BG135" s="84"/>
      <c r="BH135" s="114" t="s">
        <v>1627</v>
      </c>
      <c r="BI135" s="38" t="s">
        <v>110</v>
      </c>
      <c r="BJ135" s="85">
        <v>45890</v>
      </c>
      <c r="BK135" s="84"/>
      <c r="BL135" s="38" t="s">
        <v>115</v>
      </c>
      <c r="BM135" s="38" t="s">
        <v>130</v>
      </c>
      <c r="BN135" s="116" t="s">
        <v>200</v>
      </c>
      <c r="BO135" s="84" t="s">
        <v>243</v>
      </c>
      <c r="BP135" s="84"/>
      <c r="BQ135" s="117"/>
      <c r="BR135" s="132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40111</v>
      </c>
      <c r="J136" s="38" t="s">
        <v>543</v>
      </c>
      <c r="K136" s="84">
        <v>40111</v>
      </c>
      <c r="L136" s="84" t="s">
        <v>252</v>
      </c>
      <c r="M136" s="38" t="s">
        <v>253</v>
      </c>
      <c r="N136" s="84">
        <v>61484</v>
      </c>
      <c r="O136" s="84">
        <v>460247</v>
      </c>
      <c r="P136" s="84">
        <v>89625</v>
      </c>
      <c r="Q136" s="38" t="s">
        <v>547</v>
      </c>
      <c r="R136" s="38" t="s">
        <v>630</v>
      </c>
      <c r="S136" s="84" t="s">
        <v>1218</v>
      </c>
      <c r="T136" s="84" t="s">
        <v>1218</v>
      </c>
      <c r="U136" s="84" t="s">
        <v>309</v>
      </c>
      <c r="V136" s="84" t="s">
        <v>398</v>
      </c>
      <c r="W136" s="84">
        <v>0</v>
      </c>
      <c r="X136" s="38" t="s">
        <v>259</v>
      </c>
      <c r="Y136" s="84">
        <v>354583531</v>
      </c>
      <c r="Z136" s="38" t="s">
        <v>1219</v>
      </c>
      <c r="AA136" s="131">
        <v>45301</v>
      </c>
      <c r="AB136" s="130">
        <v>79000</v>
      </c>
      <c r="AC136" s="131" t="s">
        <v>289</v>
      </c>
      <c r="AD136" s="84">
        <v>24</v>
      </c>
      <c r="AE136" s="84">
        <v>5</v>
      </c>
      <c r="AF136" s="84" t="s">
        <v>652</v>
      </c>
      <c r="AG136" s="131">
        <v>44131</v>
      </c>
      <c r="AH136" s="84" t="s">
        <v>716</v>
      </c>
      <c r="AI136" s="131">
        <v>45329</v>
      </c>
      <c r="AJ136" s="130">
        <v>4220</v>
      </c>
      <c r="AK136" s="130">
        <v>4220</v>
      </c>
      <c r="AL136" s="131">
        <v>45678</v>
      </c>
      <c r="AM136" s="130">
        <v>35145.68</v>
      </c>
      <c r="AN136" s="112">
        <v>15494.32</v>
      </c>
      <c r="AO136" s="112">
        <v>50640</v>
      </c>
      <c r="AP136" s="112">
        <v>43854.32</v>
      </c>
      <c r="AQ136" s="112">
        <v>6173.68</v>
      </c>
      <c r="AR136" s="112">
        <v>50028</v>
      </c>
      <c r="AS136" s="112">
        <v>24540.81</v>
      </c>
      <c r="AT136" s="112">
        <v>4999.1899999999996</v>
      </c>
      <c r="AU136" s="112">
        <v>29540</v>
      </c>
      <c r="AV136" s="84">
        <v>19</v>
      </c>
      <c r="AW136" s="84">
        <v>196</v>
      </c>
      <c r="AX136" s="84" t="s">
        <v>264</v>
      </c>
      <c r="AY136" s="131"/>
      <c r="AZ136" s="84"/>
      <c r="BA136" s="84"/>
      <c r="BB136" s="84" t="s">
        <v>265</v>
      </c>
      <c r="BC136" s="84"/>
      <c r="BD136" s="131"/>
      <c r="BE136" s="84">
        <v>0</v>
      </c>
      <c r="BF136" s="38" t="s">
        <v>1218</v>
      </c>
      <c r="BG136" s="84"/>
      <c r="BH136" s="114" t="s">
        <v>1627</v>
      </c>
      <c r="BI136" s="38" t="s">
        <v>110</v>
      </c>
      <c r="BJ136" s="85">
        <v>45889</v>
      </c>
      <c r="BK136" s="84"/>
      <c r="BL136" s="38" t="s">
        <v>115</v>
      </c>
      <c r="BM136" s="38" t="s">
        <v>130</v>
      </c>
      <c r="BN136" s="116" t="s">
        <v>200</v>
      </c>
      <c r="BO136" s="84" t="s">
        <v>243</v>
      </c>
      <c r="BP136" s="84"/>
      <c r="BQ136" s="117"/>
      <c r="BR136" s="132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40085</v>
      </c>
      <c r="J137" s="38" t="s">
        <v>367</v>
      </c>
      <c r="K137" s="84">
        <v>40085</v>
      </c>
      <c r="L137" s="84" t="s">
        <v>252</v>
      </c>
      <c r="M137" s="38" t="s">
        <v>253</v>
      </c>
      <c r="N137" s="84">
        <v>401526</v>
      </c>
      <c r="O137" s="84" t="s">
        <v>368</v>
      </c>
      <c r="P137" s="84">
        <v>601695</v>
      </c>
      <c r="Q137" s="38" t="s">
        <v>369</v>
      </c>
      <c r="R137" s="38" t="s">
        <v>839</v>
      </c>
      <c r="S137" s="84" t="s">
        <v>834</v>
      </c>
      <c r="T137" s="84" t="s">
        <v>834</v>
      </c>
      <c r="U137" s="84" t="s">
        <v>702</v>
      </c>
      <c r="V137" s="84" t="s">
        <v>258</v>
      </c>
      <c r="W137" s="84">
        <v>541</v>
      </c>
      <c r="X137" s="38" t="s">
        <v>723</v>
      </c>
      <c r="Y137" s="84">
        <v>353892718</v>
      </c>
      <c r="Z137" s="38" t="s">
        <v>835</v>
      </c>
      <c r="AA137" s="131">
        <v>45259</v>
      </c>
      <c r="AB137" s="130">
        <v>25000</v>
      </c>
      <c r="AC137" s="131" t="s">
        <v>289</v>
      </c>
      <c r="AD137" s="84">
        <v>18</v>
      </c>
      <c r="AE137" s="84">
        <v>0</v>
      </c>
      <c r="AF137" s="84" t="s">
        <v>652</v>
      </c>
      <c r="AG137" s="131">
        <v>45015</v>
      </c>
      <c r="AH137" s="84" t="s">
        <v>716</v>
      </c>
      <c r="AI137" s="131">
        <v>45294</v>
      </c>
      <c r="AJ137" s="130">
        <v>1680</v>
      </c>
      <c r="AK137" s="130">
        <v>1680</v>
      </c>
      <c r="AL137" s="131">
        <v>45668</v>
      </c>
      <c r="AM137" s="130">
        <v>16991.25</v>
      </c>
      <c r="AN137" s="112">
        <v>4848.75</v>
      </c>
      <c r="AO137" s="112">
        <v>21840</v>
      </c>
      <c r="AP137" s="112">
        <v>8008.75</v>
      </c>
      <c r="AQ137" s="112">
        <v>528.25</v>
      </c>
      <c r="AR137" s="112">
        <v>8537</v>
      </c>
      <c r="AS137" s="112">
        <v>8008.75</v>
      </c>
      <c r="AT137" s="112">
        <v>528.25</v>
      </c>
      <c r="AU137" s="112">
        <v>8537</v>
      </c>
      <c r="AV137" s="84">
        <v>20</v>
      </c>
      <c r="AW137" s="84">
        <v>196</v>
      </c>
      <c r="AX137" s="84" t="s">
        <v>264</v>
      </c>
      <c r="AY137" s="131"/>
      <c r="AZ137" s="84"/>
      <c r="BA137" s="84"/>
      <c r="BB137" s="84" t="s">
        <v>265</v>
      </c>
      <c r="BC137" s="84"/>
      <c r="BD137" s="131"/>
      <c r="BE137" s="84">
        <v>0</v>
      </c>
      <c r="BF137" s="38" t="s">
        <v>834</v>
      </c>
      <c r="BG137" s="84"/>
      <c r="BH137" s="114" t="s">
        <v>1627</v>
      </c>
      <c r="BI137" s="38" t="s">
        <v>110</v>
      </c>
      <c r="BJ137" s="85">
        <v>45889</v>
      </c>
      <c r="BK137" s="84"/>
      <c r="BL137" s="38" t="s">
        <v>115</v>
      </c>
      <c r="BM137" s="38" t="s">
        <v>130</v>
      </c>
      <c r="BN137" s="116" t="s">
        <v>200</v>
      </c>
      <c r="BO137" s="84" t="s">
        <v>243</v>
      </c>
      <c r="BP137" s="84"/>
      <c r="BQ137" s="117"/>
      <c r="BR137" s="132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40085</v>
      </c>
      <c r="J138" s="38" t="s">
        <v>367</v>
      </c>
      <c r="K138" s="84">
        <v>40085</v>
      </c>
      <c r="L138" s="84" t="s">
        <v>252</v>
      </c>
      <c r="M138" s="38" t="s">
        <v>253</v>
      </c>
      <c r="N138" s="84">
        <v>401526</v>
      </c>
      <c r="O138" s="84" t="s">
        <v>368</v>
      </c>
      <c r="P138" s="84">
        <v>601695</v>
      </c>
      <c r="Q138" s="38" t="s">
        <v>369</v>
      </c>
      <c r="R138" s="38" t="s">
        <v>630</v>
      </c>
      <c r="S138" s="84" t="s">
        <v>834</v>
      </c>
      <c r="T138" s="84" t="s">
        <v>834</v>
      </c>
      <c r="U138" s="84" t="s">
        <v>702</v>
      </c>
      <c r="V138" s="84" t="s">
        <v>258</v>
      </c>
      <c r="W138" s="84">
        <v>541</v>
      </c>
      <c r="X138" s="38" t="s">
        <v>723</v>
      </c>
      <c r="Y138" s="84">
        <v>351287601</v>
      </c>
      <c r="Z138" s="38" t="s">
        <v>835</v>
      </c>
      <c r="AA138" s="131">
        <v>45015</v>
      </c>
      <c r="AB138" s="130">
        <v>34645</v>
      </c>
      <c r="AC138" s="131" t="s">
        <v>289</v>
      </c>
      <c r="AD138" s="84">
        <v>24</v>
      </c>
      <c r="AE138" s="84">
        <v>1</v>
      </c>
      <c r="AF138" s="84" t="s">
        <v>652</v>
      </c>
      <c r="AG138" s="131">
        <v>45015</v>
      </c>
      <c r="AH138" s="84" t="s">
        <v>716</v>
      </c>
      <c r="AI138" s="131">
        <v>45053</v>
      </c>
      <c r="AJ138" s="130">
        <v>2045</v>
      </c>
      <c r="AK138" s="130">
        <v>1850</v>
      </c>
      <c r="AL138" s="131">
        <v>45668</v>
      </c>
      <c r="AM138" s="130">
        <v>29315.52</v>
      </c>
      <c r="AN138" s="112">
        <v>9729.48</v>
      </c>
      <c r="AO138" s="112">
        <v>39045</v>
      </c>
      <c r="AP138" s="112">
        <v>5329.48</v>
      </c>
      <c r="AQ138" s="112">
        <v>220.52</v>
      </c>
      <c r="AR138" s="112">
        <v>5550</v>
      </c>
      <c r="AS138" s="112">
        <v>5329.48</v>
      </c>
      <c r="AT138" s="112">
        <v>220.52</v>
      </c>
      <c r="AU138" s="112">
        <v>5550</v>
      </c>
      <c r="AV138" s="84">
        <v>28</v>
      </c>
      <c r="AW138" s="84">
        <v>196</v>
      </c>
      <c r="AX138" s="84" t="s">
        <v>264</v>
      </c>
      <c r="AY138" s="131"/>
      <c r="AZ138" s="84"/>
      <c r="BA138" s="84"/>
      <c r="BB138" s="84" t="s">
        <v>265</v>
      </c>
      <c r="BC138" s="84"/>
      <c r="BD138" s="131"/>
      <c r="BE138" s="84">
        <v>0</v>
      </c>
      <c r="BF138" s="38" t="s">
        <v>834</v>
      </c>
      <c r="BG138" s="84"/>
      <c r="BH138" s="114" t="s">
        <v>1627</v>
      </c>
      <c r="BI138" s="38" t="s">
        <v>110</v>
      </c>
      <c r="BJ138" s="85">
        <v>45889</v>
      </c>
      <c r="BK138" s="84"/>
      <c r="BL138" s="38" t="s">
        <v>115</v>
      </c>
      <c r="BM138" s="38" t="s">
        <v>130</v>
      </c>
      <c r="BN138" s="116" t="s">
        <v>200</v>
      </c>
      <c r="BO138" s="84" t="s">
        <v>243</v>
      </c>
      <c r="BP138" s="84"/>
      <c r="BQ138" s="117"/>
      <c r="BR138" s="132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39974</v>
      </c>
      <c r="J139" s="38" t="s">
        <v>463</v>
      </c>
      <c r="K139" s="84">
        <v>39974</v>
      </c>
      <c r="L139" s="84" t="s">
        <v>252</v>
      </c>
      <c r="M139" s="38" t="s">
        <v>253</v>
      </c>
      <c r="N139" s="84">
        <v>61420</v>
      </c>
      <c r="O139" s="84">
        <v>622509</v>
      </c>
      <c r="P139" s="84">
        <v>89634</v>
      </c>
      <c r="Q139" s="38" t="s">
        <v>996</v>
      </c>
      <c r="R139" s="38" t="s">
        <v>630</v>
      </c>
      <c r="S139" s="84" t="s">
        <v>1592</v>
      </c>
      <c r="T139" s="84" t="s">
        <v>1592</v>
      </c>
      <c r="U139" s="84" t="s">
        <v>309</v>
      </c>
      <c r="V139" s="84" t="s">
        <v>258</v>
      </c>
      <c r="W139" s="84">
        <v>0</v>
      </c>
      <c r="X139" s="38" t="s">
        <v>259</v>
      </c>
      <c r="Y139" s="84">
        <v>358831060</v>
      </c>
      <c r="Z139" s="38" t="s">
        <v>896</v>
      </c>
      <c r="AA139" s="131">
        <v>45626</v>
      </c>
      <c r="AB139" s="130">
        <v>61000</v>
      </c>
      <c r="AC139" s="131" t="s">
        <v>272</v>
      </c>
      <c r="AD139" s="84">
        <v>24</v>
      </c>
      <c r="AE139" s="84">
        <v>3</v>
      </c>
      <c r="AF139" s="84" t="s">
        <v>652</v>
      </c>
      <c r="AG139" s="131">
        <v>44918</v>
      </c>
      <c r="AH139" s="84" t="s">
        <v>716</v>
      </c>
      <c r="AI139" s="131">
        <v>45663</v>
      </c>
      <c r="AJ139" s="130">
        <v>3250</v>
      </c>
      <c r="AK139" s="130">
        <v>3250</v>
      </c>
      <c r="AL139" s="131">
        <v>45663</v>
      </c>
      <c r="AM139" s="130">
        <v>1719.57</v>
      </c>
      <c r="AN139" s="112">
        <v>1530.43</v>
      </c>
      <c r="AO139" s="112">
        <v>3250</v>
      </c>
      <c r="AP139" s="112">
        <v>59280.43</v>
      </c>
      <c r="AQ139" s="112">
        <v>15662.57</v>
      </c>
      <c r="AR139" s="112">
        <v>74943</v>
      </c>
      <c r="AS139" s="112">
        <v>15229.68</v>
      </c>
      <c r="AT139" s="112">
        <v>7520.32</v>
      </c>
      <c r="AU139" s="112">
        <v>22750</v>
      </c>
      <c r="AV139" s="84">
        <v>8</v>
      </c>
      <c r="AW139" s="84">
        <v>198</v>
      </c>
      <c r="AX139" s="84" t="s">
        <v>264</v>
      </c>
      <c r="AY139" s="131"/>
      <c r="AZ139" s="84"/>
      <c r="BA139" s="84"/>
      <c r="BB139" s="84" t="s">
        <v>265</v>
      </c>
      <c r="BC139" s="84"/>
      <c r="BD139" s="131"/>
      <c r="BE139" s="84">
        <v>0</v>
      </c>
      <c r="BF139" s="38" t="s">
        <v>1592</v>
      </c>
      <c r="BG139" s="84"/>
      <c r="BH139" s="114" t="s">
        <v>1627</v>
      </c>
      <c r="BI139" s="38" t="s">
        <v>110</v>
      </c>
      <c r="BJ139" s="85">
        <v>45891</v>
      </c>
      <c r="BK139" s="84"/>
      <c r="BL139" s="38" t="s">
        <v>115</v>
      </c>
      <c r="BM139" s="38" t="s">
        <v>130</v>
      </c>
      <c r="BN139" s="116" t="s">
        <v>200</v>
      </c>
      <c r="BO139" s="84" t="s">
        <v>243</v>
      </c>
      <c r="BP139" s="84"/>
      <c r="BQ139" s="117"/>
      <c r="BR139" s="132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40016</v>
      </c>
      <c r="J140" s="38" t="s">
        <v>717</v>
      </c>
      <c r="K140" s="84">
        <v>40016</v>
      </c>
      <c r="L140" s="84" t="s">
        <v>252</v>
      </c>
      <c r="M140" s="38" t="s">
        <v>253</v>
      </c>
      <c r="N140" s="84">
        <v>61507</v>
      </c>
      <c r="O140" s="84">
        <v>491969</v>
      </c>
      <c r="P140" s="84">
        <v>89665</v>
      </c>
      <c r="Q140" s="38" t="s">
        <v>675</v>
      </c>
      <c r="R140" s="38" t="s">
        <v>630</v>
      </c>
      <c r="S140" s="84" t="s">
        <v>1260</v>
      </c>
      <c r="T140" s="84" t="s">
        <v>1260</v>
      </c>
      <c r="U140" s="84" t="s">
        <v>702</v>
      </c>
      <c r="V140" s="84" t="s">
        <v>258</v>
      </c>
      <c r="W140" s="84">
        <v>0</v>
      </c>
      <c r="X140" s="38" t="s">
        <v>259</v>
      </c>
      <c r="Y140" s="84">
        <v>354759008</v>
      </c>
      <c r="Z140" s="38" t="s">
        <v>1261</v>
      </c>
      <c r="AA140" s="131">
        <v>45371</v>
      </c>
      <c r="AB140" s="130">
        <v>65000</v>
      </c>
      <c r="AC140" s="131" t="s">
        <v>272</v>
      </c>
      <c r="AD140" s="84">
        <v>24</v>
      </c>
      <c r="AE140" s="84">
        <v>7</v>
      </c>
      <c r="AF140" s="84" t="s">
        <v>652</v>
      </c>
      <c r="AG140" s="131">
        <v>44267</v>
      </c>
      <c r="AH140" s="84" t="s">
        <v>716</v>
      </c>
      <c r="AI140" s="131">
        <v>45418</v>
      </c>
      <c r="AJ140" s="130">
        <v>3470</v>
      </c>
      <c r="AK140" s="130">
        <v>3470</v>
      </c>
      <c r="AL140" s="131">
        <v>45664</v>
      </c>
      <c r="AM140" s="130">
        <v>19815.189999999999</v>
      </c>
      <c r="AN140" s="112">
        <v>11414.81</v>
      </c>
      <c r="AO140" s="112">
        <v>31230</v>
      </c>
      <c r="AP140" s="112">
        <v>45184.81</v>
      </c>
      <c r="AQ140" s="112">
        <v>7934.19</v>
      </c>
      <c r="AR140" s="112">
        <v>53119</v>
      </c>
      <c r="AS140" s="112">
        <v>18944.55</v>
      </c>
      <c r="AT140" s="112">
        <v>5345.45</v>
      </c>
      <c r="AU140" s="112">
        <v>24290</v>
      </c>
      <c r="AV140" s="84">
        <v>16</v>
      </c>
      <c r="AW140" s="84">
        <v>198</v>
      </c>
      <c r="AX140" s="84" t="s">
        <v>264</v>
      </c>
      <c r="AY140" s="131"/>
      <c r="AZ140" s="84"/>
      <c r="BA140" s="84"/>
      <c r="BB140" s="84" t="s">
        <v>265</v>
      </c>
      <c r="BC140" s="84"/>
      <c r="BD140" s="131"/>
      <c r="BE140" s="84">
        <v>0</v>
      </c>
      <c r="BF140" s="38" t="s">
        <v>1260</v>
      </c>
      <c r="BG140" s="84"/>
      <c r="BH140" s="114" t="s">
        <v>1627</v>
      </c>
      <c r="BI140" s="38" t="s">
        <v>110</v>
      </c>
      <c r="BJ140" s="85">
        <v>45891</v>
      </c>
      <c r="BK140" s="84"/>
      <c r="BL140" s="38" t="s">
        <v>115</v>
      </c>
      <c r="BM140" s="38" t="s">
        <v>130</v>
      </c>
      <c r="BN140" s="116" t="s">
        <v>200</v>
      </c>
      <c r="BO140" s="84" t="s">
        <v>243</v>
      </c>
      <c r="BP140" s="84"/>
      <c r="BQ140" s="117"/>
      <c r="BR140" s="132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40016</v>
      </c>
      <c r="J141" s="38" t="s">
        <v>717</v>
      </c>
      <c r="K141" s="84">
        <v>40016</v>
      </c>
      <c r="L141" s="84" t="s">
        <v>252</v>
      </c>
      <c r="M141" s="38" t="s">
        <v>253</v>
      </c>
      <c r="N141" s="84">
        <v>61507</v>
      </c>
      <c r="O141" s="84">
        <v>491969</v>
      </c>
      <c r="P141" s="84">
        <v>89664</v>
      </c>
      <c r="Q141" s="38" t="s">
        <v>519</v>
      </c>
      <c r="R141" s="38" t="s">
        <v>630</v>
      </c>
      <c r="S141" s="84" t="s">
        <v>1406</v>
      </c>
      <c r="T141" s="84" t="s">
        <v>1406</v>
      </c>
      <c r="U141" s="84" t="s">
        <v>257</v>
      </c>
      <c r="V141" s="84" t="s">
        <v>258</v>
      </c>
      <c r="W141" s="84">
        <v>0</v>
      </c>
      <c r="X141" s="38" t="s">
        <v>259</v>
      </c>
      <c r="Y141" s="84">
        <v>355707160</v>
      </c>
      <c r="Z141" s="38" t="s">
        <v>1407</v>
      </c>
      <c r="AA141" s="131">
        <v>45354</v>
      </c>
      <c r="AB141" s="130">
        <v>80000</v>
      </c>
      <c r="AC141" s="131" t="s">
        <v>272</v>
      </c>
      <c r="AD141" s="84">
        <v>24</v>
      </c>
      <c r="AE141" s="84">
        <v>7</v>
      </c>
      <c r="AF141" s="84" t="s">
        <v>354</v>
      </c>
      <c r="AG141" s="131">
        <v>44127</v>
      </c>
      <c r="AH141" s="84" t="s">
        <v>325</v>
      </c>
      <c r="AI141" s="131">
        <v>45383</v>
      </c>
      <c r="AJ141" s="130">
        <v>4270</v>
      </c>
      <c r="AK141" s="130">
        <v>4270</v>
      </c>
      <c r="AL141" s="131">
        <v>45810</v>
      </c>
      <c r="AM141" s="130">
        <v>28397.82</v>
      </c>
      <c r="AN141" s="112">
        <v>14302.18</v>
      </c>
      <c r="AO141" s="112">
        <v>42700</v>
      </c>
      <c r="AP141" s="112">
        <v>51602.18</v>
      </c>
      <c r="AQ141" s="112">
        <v>8314.82</v>
      </c>
      <c r="AR141" s="112">
        <v>59917</v>
      </c>
      <c r="AS141" s="112">
        <v>23924.13</v>
      </c>
      <c r="AT141" s="112">
        <v>5965.87</v>
      </c>
      <c r="AU141" s="112">
        <v>29890</v>
      </c>
      <c r="AV141" s="84">
        <v>17</v>
      </c>
      <c r="AW141" s="84">
        <v>198</v>
      </c>
      <c r="AX141" s="84" t="s">
        <v>264</v>
      </c>
      <c r="AY141" s="131"/>
      <c r="AZ141" s="84"/>
      <c r="BA141" s="84"/>
      <c r="BB141" s="84" t="s">
        <v>265</v>
      </c>
      <c r="BC141" s="84"/>
      <c r="BD141" s="131"/>
      <c r="BE141" s="84">
        <v>0</v>
      </c>
      <c r="BF141" s="38" t="s">
        <v>1406</v>
      </c>
      <c r="BG141" s="84"/>
      <c r="BH141" s="114" t="s">
        <v>1627</v>
      </c>
      <c r="BI141" s="38" t="s">
        <v>110</v>
      </c>
      <c r="BJ141" s="85">
        <v>45891</v>
      </c>
      <c r="BK141" s="84"/>
      <c r="BL141" s="38" t="s">
        <v>115</v>
      </c>
      <c r="BM141" s="38" t="s">
        <v>130</v>
      </c>
      <c r="BN141" s="116" t="s">
        <v>200</v>
      </c>
      <c r="BO141" s="84" t="s">
        <v>243</v>
      </c>
      <c r="BP141" s="84"/>
      <c r="BQ141" s="117"/>
      <c r="BR141" s="132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39975</v>
      </c>
      <c r="J142" s="38" t="s">
        <v>750</v>
      </c>
      <c r="K142" s="84">
        <v>39975</v>
      </c>
      <c r="L142" s="84" t="s">
        <v>252</v>
      </c>
      <c r="M142" s="38" t="s">
        <v>253</v>
      </c>
      <c r="N142" s="84">
        <v>61465</v>
      </c>
      <c r="O142" s="84">
        <v>606643</v>
      </c>
      <c r="P142" s="84">
        <v>89600</v>
      </c>
      <c r="Q142" s="38" t="s">
        <v>751</v>
      </c>
      <c r="R142" s="38" t="s">
        <v>839</v>
      </c>
      <c r="S142" s="84" t="s">
        <v>1252</v>
      </c>
      <c r="T142" s="84" t="s">
        <v>1252</v>
      </c>
      <c r="U142" s="84" t="s">
        <v>702</v>
      </c>
      <c r="V142" s="84" t="s">
        <v>258</v>
      </c>
      <c r="W142" s="84">
        <v>0</v>
      </c>
      <c r="X142" s="38" t="s">
        <v>259</v>
      </c>
      <c r="Y142" s="84">
        <v>354750599</v>
      </c>
      <c r="Z142" s="38" t="s">
        <v>1253</v>
      </c>
      <c r="AA142" s="131">
        <v>45310</v>
      </c>
      <c r="AB142" s="130">
        <v>30000</v>
      </c>
      <c r="AC142" s="131" t="s">
        <v>272</v>
      </c>
      <c r="AD142" s="84">
        <v>18</v>
      </c>
      <c r="AE142" s="84">
        <v>0</v>
      </c>
      <c r="AF142" s="84" t="s">
        <v>336</v>
      </c>
      <c r="AG142" s="131">
        <v>44203</v>
      </c>
      <c r="AH142" s="84" t="s">
        <v>263</v>
      </c>
      <c r="AI142" s="131">
        <v>45355</v>
      </c>
      <c r="AJ142" s="130">
        <v>2020</v>
      </c>
      <c r="AK142" s="130">
        <v>2020</v>
      </c>
      <c r="AL142" s="131">
        <v>45724</v>
      </c>
      <c r="AM142" s="130">
        <v>14976.3</v>
      </c>
      <c r="AN142" s="112">
        <v>5223.7</v>
      </c>
      <c r="AO142" s="112">
        <v>20200</v>
      </c>
      <c r="AP142" s="112">
        <v>15023.7</v>
      </c>
      <c r="AQ142" s="112">
        <v>1492.3</v>
      </c>
      <c r="AR142" s="112">
        <v>16516</v>
      </c>
      <c r="AS142" s="112">
        <v>15023.7</v>
      </c>
      <c r="AT142" s="112">
        <v>1492.3</v>
      </c>
      <c r="AU142" s="112">
        <v>16516</v>
      </c>
      <c r="AV142" s="84">
        <v>18</v>
      </c>
      <c r="AW142" s="84">
        <v>226</v>
      </c>
      <c r="AX142" s="84" t="s">
        <v>264</v>
      </c>
      <c r="AY142" s="131"/>
      <c r="AZ142" s="84"/>
      <c r="BA142" s="84"/>
      <c r="BB142" s="84" t="s">
        <v>265</v>
      </c>
      <c r="BC142" s="84"/>
      <c r="BD142" s="131"/>
      <c r="BE142" s="84">
        <v>0</v>
      </c>
      <c r="BF142" s="38" t="s">
        <v>1252</v>
      </c>
      <c r="BG142" s="84"/>
      <c r="BH142" s="114" t="s">
        <v>1627</v>
      </c>
      <c r="BI142" s="38" t="s">
        <v>110</v>
      </c>
      <c r="BJ142" s="85">
        <v>45891</v>
      </c>
      <c r="BK142" s="84"/>
      <c r="BL142" s="38" t="s">
        <v>114</v>
      </c>
      <c r="BM142" s="38" t="s">
        <v>119</v>
      </c>
      <c r="BN142" s="116" t="s">
        <v>199</v>
      </c>
      <c r="BO142" s="84" t="s">
        <v>242</v>
      </c>
      <c r="BP142" s="84"/>
      <c r="BQ142" s="117"/>
      <c r="BR142" s="132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39974</v>
      </c>
      <c r="J143" s="38" t="s">
        <v>463</v>
      </c>
      <c r="K143" s="84">
        <v>39974</v>
      </c>
      <c r="L143" s="84" t="s">
        <v>252</v>
      </c>
      <c r="M143" s="38" t="s">
        <v>253</v>
      </c>
      <c r="N143" s="84">
        <v>332739</v>
      </c>
      <c r="O143" s="84" t="s">
        <v>778</v>
      </c>
      <c r="P143" s="84">
        <v>467361</v>
      </c>
      <c r="Q143" s="38" t="s">
        <v>779</v>
      </c>
      <c r="R143" s="38" t="s">
        <v>839</v>
      </c>
      <c r="S143" s="84" t="s">
        <v>780</v>
      </c>
      <c r="T143" s="84" t="s">
        <v>780</v>
      </c>
      <c r="U143" s="84" t="s">
        <v>702</v>
      </c>
      <c r="V143" s="84" t="s">
        <v>258</v>
      </c>
      <c r="W143" s="84">
        <v>0</v>
      </c>
      <c r="X143" s="38" t="s">
        <v>259</v>
      </c>
      <c r="Y143" s="84">
        <v>355792303</v>
      </c>
      <c r="Z143" s="38" t="s">
        <v>781</v>
      </c>
      <c r="AA143" s="131">
        <v>45354</v>
      </c>
      <c r="AB143" s="130">
        <v>40000</v>
      </c>
      <c r="AC143" s="131" t="s">
        <v>273</v>
      </c>
      <c r="AD143" s="84">
        <v>18</v>
      </c>
      <c r="AE143" s="84">
        <v>0</v>
      </c>
      <c r="AF143" s="84" t="s">
        <v>652</v>
      </c>
      <c r="AG143" s="131">
        <v>44973</v>
      </c>
      <c r="AH143" s="84" t="s">
        <v>716</v>
      </c>
      <c r="AI143" s="131">
        <v>45387</v>
      </c>
      <c r="AJ143" s="130">
        <v>2690</v>
      </c>
      <c r="AK143" s="130">
        <v>2690</v>
      </c>
      <c r="AL143" s="131">
        <v>45660</v>
      </c>
      <c r="AM143" s="130">
        <v>15957.44</v>
      </c>
      <c r="AN143" s="112">
        <v>5562.56</v>
      </c>
      <c r="AO143" s="112">
        <v>21520</v>
      </c>
      <c r="AP143" s="112">
        <v>24042.560000000001</v>
      </c>
      <c r="AQ143" s="112">
        <v>2895.44</v>
      </c>
      <c r="AR143" s="112">
        <v>26938</v>
      </c>
      <c r="AS143" s="112">
        <v>21379.11</v>
      </c>
      <c r="AT143" s="112">
        <v>2830.89</v>
      </c>
      <c r="AU143" s="112">
        <v>24210</v>
      </c>
      <c r="AV143" s="84">
        <v>17</v>
      </c>
      <c r="AW143" s="84">
        <v>257</v>
      </c>
      <c r="AX143" s="84" t="s">
        <v>264</v>
      </c>
      <c r="AY143" s="131"/>
      <c r="AZ143" s="84"/>
      <c r="BA143" s="84"/>
      <c r="BB143" s="84" t="s">
        <v>265</v>
      </c>
      <c r="BC143" s="84"/>
      <c r="BD143" s="131"/>
      <c r="BE143" s="84">
        <v>0</v>
      </c>
      <c r="BF143" s="38" t="s">
        <v>780</v>
      </c>
      <c r="BG143" s="84"/>
      <c r="BH143" s="114" t="s">
        <v>1627</v>
      </c>
      <c r="BI143" s="38" t="s">
        <v>110</v>
      </c>
      <c r="BJ143" s="85">
        <v>45891</v>
      </c>
      <c r="BK143" s="84"/>
      <c r="BL143" s="38" t="s">
        <v>114</v>
      </c>
      <c r="BM143" s="38" t="s">
        <v>119</v>
      </c>
      <c r="BN143" s="116" t="s">
        <v>200</v>
      </c>
      <c r="BO143" s="84" t="s">
        <v>242</v>
      </c>
      <c r="BP143" s="84"/>
      <c r="BQ143" s="117"/>
      <c r="BR143" s="132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40038</v>
      </c>
      <c r="J144" s="38" t="s">
        <v>388</v>
      </c>
      <c r="K144" s="84">
        <v>40038</v>
      </c>
      <c r="L144" s="84" t="s">
        <v>252</v>
      </c>
      <c r="M144" s="38" t="s">
        <v>253</v>
      </c>
      <c r="N144" s="84">
        <v>61342</v>
      </c>
      <c r="O144" s="84">
        <v>468521</v>
      </c>
      <c r="P144" s="84">
        <v>89434</v>
      </c>
      <c r="Q144" s="38" t="s">
        <v>394</v>
      </c>
      <c r="R144" s="38" t="s">
        <v>839</v>
      </c>
      <c r="S144" s="84" t="s">
        <v>957</v>
      </c>
      <c r="T144" s="84" t="s">
        <v>957</v>
      </c>
      <c r="U144" s="84" t="s">
        <v>702</v>
      </c>
      <c r="V144" s="84" t="s">
        <v>258</v>
      </c>
      <c r="W144" s="84">
        <v>0</v>
      </c>
      <c r="X144" s="38" t="s">
        <v>723</v>
      </c>
      <c r="Y144" s="84">
        <v>356062938</v>
      </c>
      <c r="Z144" s="38" t="s">
        <v>958</v>
      </c>
      <c r="AA144" s="131">
        <v>45378</v>
      </c>
      <c r="AB144" s="130">
        <v>30000</v>
      </c>
      <c r="AC144" s="131" t="s">
        <v>289</v>
      </c>
      <c r="AD144" s="84">
        <v>18</v>
      </c>
      <c r="AE144" s="84">
        <v>0</v>
      </c>
      <c r="AF144" s="84" t="s">
        <v>838</v>
      </c>
      <c r="AG144" s="131">
        <v>45184</v>
      </c>
      <c r="AH144" s="84" t="s">
        <v>716</v>
      </c>
      <c r="AI144" s="131">
        <v>45413</v>
      </c>
      <c r="AJ144" s="130">
        <v>2020</v>
      </c>
      <c r="AK144" s="130">
        <v>2020</v>
      </c>
      <c r="AL144" s="131">
        <v>45600</v>
      </c>
      <c r="AM144" s="130">
        <v>10167.24</v>
      </c>
      <c r="AN144" s="112">
        <v>3972.76</v>
      </c>
      <c r="AO144" s="112">
        <v>14140</v>
      </c>
      <c r="AP144" s="112">
        <v>19832.759999999998</v>
      </c>
      <c r="AQ144" s="112">
        <v>2533.2399999999998</v>
      </c>
      <c r="AR144" s="112">
        <v>22366</v>
      </c>
      <c r="AS144" s="112">
        <v>15765.85</v>
      </c>
      <c r="AT144" s="112">
        <v>2414.15</v>
      </c>
      <c r="AU144" s="112">
        <v>18180</v>
      </c>
      <c r="AV144" s="84">
        <v>16</v>
      </c>
      <c r="AW144" s="84">
        <v>259</v>
      </c>
      <c r="AX144" s="84" t="s">
        <v>264</v>
      </c>
      <c r="AY144" s="131"/>
      <c r="AZ144" s="84"/>
      <c r="BA144" s="84"/>
      <c r="BB144" s="84" t="s">
        <v>265</v>
      </c>
      <c r="BC144" s="84"/>
      <c r="BD144" s="131"/>
      <c r="BE144" s="84">
        <v>0</v>
      </c>
      <c r="BF144" s="38" t="s">
        <v>957</v>
      </c>
      <c r="BG144" s="84"/>
      <c r="BH144" s="114" t="s">
        <v>1627</v>
      </c>
      <c r="BI144" s="38" t="s">
        <v>110</v>
      </c>
      <c r="BJ144" s="85">
        <v>45889</v>
      </c>
      <c r="BK144" s="84"/>
      <c r="BL144" s="38" t="s">
        <v>115</v>
      </c>
      <c r="BM144" s="38" t="s">
        <v>130</v>
      </c>
      <c r="BN144" s="116" t="s">
        <v>200</v>
      </c>
      <c r="BO144" s="84" t="s">
        <v>243</v>
      </c>
      <c r="BP144" s="84"/>
      <c r="BQ144" s="117"/>
      <c r="BR144" s="132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40111</v>
      </c>
      <c r="J145" s="38" t="s">
        <v>543</v>
      </c>
      <c r="K145" s="84">
        <v>40111</v>
      </c>
      <c r="L145" s="84" t="s">
        <v>252</v>
      </c>
      <c r="M145" s="38" t="s">
        <v>253</v>
      </c>
      <c r="N145" s="84">
        <v>61484</v>
      </c>
      <c r="O145" s="84">
        <v>460247</v>
      </c>
      <c r="P145" s="84">
        <v>89623</v>
      </c>
      <c r="Q145" s="38" t="s">
        <v>544</v>
      </c>
      <c r="R145" s="38" t="s">
        <v>630</v>
      </c>
      <c r="S145" s="84" t="s">
        <v>1369</v>
      </c>
      <c r="T145" s="84" t="s">
        <v>1369</v>
      </c>
      <c r="U145" s="84" t="s">
        <v>702</v>
      </c>
      <c r="V145" s="84" t="s">
        <v>258</v>
      </c>
      <c r="W145" s="84">
        <v>0</v>
      </c>
      <c r="X145" s="38" t="s">
        <v>259</v>
      </c>
      <c r="Y145" s="84">
        <v>355591233</v>
      </c>
      <c r="Z145" s="38" t="s">
        <v>1370</v>
      </c>
      <c r="AA145" s="131">
        <v>45354</v>
      </c>
      <c r="AB145" s="130">
        <v>80000</v>
      </c>
      <c r="AC145" s="131" t="s">
        <v>289</v>
      </c>
      <c r="AD145" s="84">
        <v>24</v>
      </c>
      <c r="AE145" s="84">
        <v>5</v>
      </c>
      <c r="AF145" s="84" t="s">
        <v>262</v>
      </c>
      <c r="AG145" s="131">
        <v>44070</v>
      </c>
      <c r="AH145" s="84" t="s">
        <v>325</v>
      </c>
      <c r="AI145" s="131">
        <v>45385</v>
      </c>
      <c r="AJ145" s="130">
        <v>4270</v>
      </c>
      <c r="AK145" s="130">
        <v>4270</v>
      </c>
      <c r="AL145" s="131">
        <v>45688</v>
      </c>
      <c r="AM145" s="130">
        <v>22189.19</v>
      </c>
      <c r="AN145" s="112">
        <v>11970.81</v>
      </c>
      <c r="AO145" s="112">
        <v>34160</v>
      </c>
      <c r="AP145" s="112">
        <v>57810.81</v>
      </c>
      <c r="AQ145" s="112">
        <v>10665.19</v>
      </c>
      <c r="AR145" s="112">
        <v>68476</v>
      </c>
      <c r="AS145" s="112">
        <v>30097.360000000001</v>
      </c>
      <c r="AT145" s="112">
        <v>8332.64</v>
      </c>
      <c r="AU145" s="112">
        <v>38430</v>
      </c>
      <c r="AV145" s="84">
        <v>17</v>
      </c>
      <c r="AW145" s="84">
        <v>259</v>
      </c>
      <c r="AX145" s="84" t="s">
        <v>264</v>
      </c>
      <c r="AY145" s="131"/>
      <c r="AZ145" s="84"/>
      <c r="BA145" s="84"/>
      <c r="BB145" s="84" t="s">
        <v>265</v>
      </c>
      <c r="BC145" s="84"/>
      <c r="BD145" s="131"/>
      <c r="BE145" s="84">
        <v>0</v>
      </c>
      <c r="BF145" s="38" t="s">
        <v>1369</v>
      </c>
      <c r="BG145" s="84"/>
      <c r="BH145" s="114" t="s">
        <v>1627</v>
      </c>
      <c r="BI145" s="38" t="s">
        <v>110</v>
      </c>
      <c r="BJ145" s="85">
        <v>45889</v>
      </c>
      <c r="BK145" s="84"/>
      <c r="BL145" s="38" t="s">
        <v>115</v>
      </c>
      <c r="BM145" s="38" t="s">
        <v>130</v>
      </c>
      <c r="BN145" s="116" t="s">
        <v>200</v>
      </c>
      <c r="BO145" s="84" t="s">
        <v>243</v>
      </c>
      <c r="BP145" s="84"/>
      <c r="BQ145" s="117"/>
      <c r="BR145" s="132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39975</v>
      </c>
      <c r="J146" s="38" t="s">
        <v>750</v>
      </c>
      <c r="K146" s="84">
        <v>39975</v>
      </c>
      <c r="L146" s="84" t="s">
        <v>252</v>
      </c>
      <c r="M146" s="38" t="s">
        <v>253</v>
      </c>
      <c r="N146" s="84">
        <v>61537</v>
      </c>
      <c r="O146" s="84">
        <v>434748</v>
      </c>
      <c r="P146" s="84">
        <v>89707</v>
      </c>
      <c r="Q146" s="38" t="s">
        <v>1117</v>
      </c>
      <c r="R146" s="38" t="s">
        <v>630</v>
      </c>
      <c r="S146" s="84" t="s">
        <v>1468</v>
      </c>
      <c r="T146" s="84" t="s">
        <v>1468</v>
      </c>
      <c r="U146" s="84" t="s">
        <v>702</v>
      </c>
      <c r="V146" s="84" t="s">
        <v>258</v>
      </c>
      <c r="W146" s="84">
        <v>0</v>
      </c>
      <c r="X146" s="38" t="s">
        <v>259</v>
      </c>
      <c r="Y146" s="84">
        <v>356545300</v>
      </c>
      <c r="Z146" s="38" t="s">
        <v>1469</v>
      </c>
      <c r="AA146" s="131">
        <v>45412</v>
      </c>
      <c r="AB146" s="130">
        <v>80000</v>
      </c>
      <c r="AC146" s="131" t="s">
        <v>272</v>
      </c>
      <c r="AD146" s="84">
        <v>24</v>
      </c>
      <c r="AE146" s="84">
        <v>5</v>
      </c>
      <c r="AF146" s="84" t="s">
        <v>324</v>
      </c>
      <c r="AG146" s="131">
        <v>44201</v>
      </c>
      <c r="AH146" s="84" t="s">
        <v>325</v>
      </c>
      <c r="AI146" s="131">
        <v>45446</v>
      </c>
      <c r="AJ146" s="130">
        <v>4270</v>
      </c>
      <c r="AK146" s="130">
        <v>4270</v>
      </c>
      <c r="AL146" s="131">
        <v>45686</v>
      </c>
      <c r="AM146" s="130">
        <v>16141.31</v>
      </c>
      <c r="AN146" s="112">
        <v>9478.69</v>
      </c>
      <c r="AO146" s="112">
        <v>25620</v>
      </c>
      <c r="AP146" s="112">
        <v>63858.69</v>
      </c>
      <c r="AQ146" s="112">
        <v>13400.31</v>
      </c>
      <c r="AR146" s="112">
        <v>77259</v>
      </c>
      <c r="AS146" s="112">
        <v>28802.57</v>
      </c>
      <c r="AT146" s="112">
        <v>9627.43</v>
      </c>
      <c r="AU146" s="112">
        <v>38430</v>
      </c>
      <c r="AV146" s="84">
        <v>15</v>
      </c>
      <c r="AW146" s="84">
        <v>261</v>
      </c>
      <c r="AX146" s="84" t="s">
        <v>264</v>
      </c>
      <c r="AY146" s="131"/>
      <c r="AZ146" s="84"/>
      <c r="BA146" s="84"/>
      <c r="BB146" s="84" t="s">
        <v>265</v>
      </c>
      <c r="BC146" s="84"/>
      <c r="BD146" s="131"/>
      <c r="BE146" s="84">
        <v>0</v>
      </c>
      <c r="BF146" s="38" t="s">
        <v>1468</v>
      </c>
      <c r="BG146" s="84"/>
      <c r="BH146" s="114" t="s">
        <v>1627</v>
      </c>
      <c r="BI146" s="38" t="s">
        <v>110</v>
      </c>
      <c r="BJ146" s="85">
        <v>45889</v>
      </c>
      <c r="BK146" s="84"/>
      <c r="BL146" s="38" t="s">
        <v>115</v>
      </c>
      <c r="BM146" s="38" t="s">
        <v>130</v>
      </c>
      <c r="BN146" s="116" t="s">
        <v>200</v>
      </c>
      <c r="BO146" s="84" t="s">
        <v>243</v>
      </c>
      <c r="BP146" s="84"/>
      <c r="BQ146" s="117"/>
      <c r="BR146" s="132" t="s">
        <v>1626</v>
      </c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39975</v>
      </c>
      <c r="J147" s="38" t="s">
        <v>750</v>
      </c>
      <c r="K147" s="84">
        <v>39975</v>
      </c>
      <c r="L147" s="84" t="s">
        <v>252</v>
      </c>
      <c r="M147" s="38" t="s">
        <v>253</v>
      </c>
      <c r="N147" s="84">
        <v>61537</v>
      </c>
      <c r="O147" s="84">
        <v>434748</v>
      </c>
      <c r="P147" s="84">
        <v>89707</v>
      </c>
      <c r="Q147" s="38" t="s">
        <v>1117</v>
      </c>
      <c r="R147" s="38" t="s">
        <v>630</v>
      </c>
      <c r="S147" s="84" t="s">
        <v>1347</v>
      </c>
      <c r="T147" s="84" t="s">
        <v>1347</v>
      </c>
      <c r="U147" s="84" t="s">
        <v>702</v>
      </c>
      <c r="V147" s="84" t="s">
        <v>258</v>
      </c>
      <c r="W147" s="84">
        <v>0</v>
      </c>
      <c r="X147" s="38" t="s">
        <v>1105</v>
      </c>
      <c r="Y147" s="84">
        <v>355430478</v>
      </c>
      <c r="Z147" s="38" t="s">
        <v>1348</v>
      </c>
      <c r="AA147" s="131">
        <v>45343</v>
      </c>
      <c r="AB147" s="130">
        <v>80000</v>
      </c>
      <c r="AC147" s="131" t="s">
        <v>272</v>
      </c>
      <c r="AD147" s="84">
        <v>24</v>
      </c>
      <c r="AE147" s="84">
        <v>5</v>
      </c>
      <c r="AF147" s="84" t="s">
        <v>324</v>
      </c>
      <c r="AG147" s="131">
        <v>44201</v>
      </c>
      <c r="AH147" s="84" t="s">
        <v>325</v>
      </c>
      <c r="AI147" s="131">
        <v>45383</v>
      </c>
      <c r="AJ147" s="130">
        <v>4270</v>
      </c>
      <c r="AK147" s="130">
        <v>4270</v>
      </c>
      <c r="AL147" s="131">
        <v>45863</v>
      </c>
      <c r="AM147" s="130">
        <v>21574.73</v>
      </c>
      <c r="AN147" s="112">
        <v>12585.27</v>
      </c>
      <c r="AO147" s="112">
        <v>34160</v>
      </c>
      <c r="AP147" s="112">
        <v>58425.27</v>
      </c>
      <c r="AQ147" s="112">
        <v>11000.73</v>
      </c>
      <c r="AR147" s="112">
        <v>69426</v>
      </c>
      <c r="AS147" s="112">
        <v>29907.06</v>
      </c>
      <c r="AT147" s="112">
        <v>8522.94</v>
      </c>
      <c r="AU147" s="112">
        <v>38430</v>
      </c>
      <c r="AV147" s="84">
        <v>17</v>
      </c>
      <c r="AW147" s="84">
        <v>261</v>
      </c>
      <c r="AX147" s="84" t="s">
        <v>264</v>
      </c>
      <c r="AY147" s="131"/>
      <c r="AZ147" s="84"/>
      <c r="BA147" s="84"/>
      <c r="BB147" s="84" t="s">
        <v>265</v>
      </c>
      <c r="BC147" s="84"/>
      <c r="BD147" s="131"/>
      <c r="BE147" s="84">
        <v>0</v>
      </c>
      <c r="BF147" s="38" t="s">
        <v>1347</v>
      </c>
      <c r="BG147" s="84"/>
      <c r="BH147" s="114" t="s">
        <v>1627</v>
      </c>
      <c r="BI147" s="38" t="s">
        <v>110</v>
      </c>
      <c r="BJ147" s="85">
        <v>45889</v>
      </c>
      <c r="BK147" s="84"/>
      <c r="BL147" s="38" t="s">
        <v>115</v>
      </c>
      <c r="BM147" s="38" t="s">
        <v>130</v>
      </c>
      <c r="BN147" s="116" t="s">
        <v>200</v>
      </c>
      <c r="BO147" s="84" t="s">
        <v>243</v>
      </c>
      <c r="BP147" s="84"/>
      <c r="BQ147" s="117"/>
      <c r="BR147" s="132" t="s">
        <v>1626</v>
      </c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40016</v>
      </c>
      <c r="J148" s="38" t="s">
        <v>717</v>
      </c>
      <c r="K148" s="84">
        <v>40016</v>
      </c>
      <c r="L148" s="84" t="s">
        <v>252</v>
      </c>
      <c r="M148" s="38" t="s">
        <v>253</v>
      </c>
      <c r="N148" s="84">
        <v>61507</v>
      </c>
      <c r="O148" s="84">
        <v>491969</v>
      </c>
      <c r="P148" s="84">
        <v>89665</v>
      </c>
      <c r="Q148" s="38" t="s">
        <v>675</v>
      </c>
      <c r="R148" s="38" t="s">
        <v>630</v>
      </c>
      <c r="S148" s="84" t="s">
        <v>774</v>
      </c>
      <c r="T148" s="84" t="s">
        <v>774</v>
      </c>
      <c r="U148" s="84" t="s">
        <v>702</v>
      </c>
      <c r="V148" s="84" t="s">
        <v>258</v>
      </c>
      <c r="W148" s="84">
        <v>541</v>
      </c>
      <c r="X148" s="38" t="s">
        <v>259</v>
      </c>
      <c r="Y148" s="84">
        <v>350572961</v>
      </c>
      <c r="Z148" s="38" t="s">
        <v>775</v>
      </c>
      <c r="AA148" s="131">
        <v>44970</v>
      </c>
      <c r="AB148" s="130">
        <v>83704</v>
      </c>
      <c r="AC148" s="131" t="s">
        <v>272</v>
      </c>
      <c r="AD148" s="84">
        <v>24</v>
      </c>
      <c r="AE148" s="84">
        <v>6</v>
      </c>
      <c r="AF148" s="84" t="s">
        <v>353</v>
      </c>
      <c r="AG148" s="131">
        <v>44267</v>
      </c>
      <c r="AH148" s="84" t="s">
        <v>325</v>
      </c>
      <c r="AI148" s="131">
        <v>45023</v>
      </c>
      <c r="AJ148" s="130">
        <v>5224</v>
      </c>
      <c r="AK148" s="130">
        <v>4500</v>
      </c>
      <c r="AL148" s="131">
        <v>45804</v>
      </c>
      <c r="AM148" s="130">
        <v>66600.55</v>
      </c>
      <c r="AN148" s="112">
        <v>24123.45</v>
      </c>
      <c r="AO148" s="112">
        <v>90724</v>
      </c>
      <c r="AP148" s="112">
        <v>17103.45</v>
      </c>
      <c r="AQ148" s="112">
        <v>896.55</v>
      </c>
      <c r="AR148" s="112">
        <v>18000</v>
      </c>
      <c r="AS148" s="112">
        <v>17103.45</v>
      </c>
      <c r="AT148" s="112">
        <v>896.55</v>
      </c>
      <c r="AU148" s="112">
        <v>18000</v>
      </c>
      <c r="AV148" s="84">
        <v>29</v>
      </c>
      <c r="AW148" s="84">
        <v>261</v>
      </c>
      <c r="AX148" s="84" t="s">
        <v>264</v>
      </c>
      <c r="AY148" s="131"/>
      <c r="AZ148" s="84"/>
      <c r="BA148" s="84"/>
      <c r="BB148" s="84" t="s">
        <v>265</v>
      </c>
      <c r="BC148" s="84"/>
      <c r="BD148" s="131"/>
      <c r="BE148" s="84">
        <v>0</v>
      </c>
      <c r="BF148" s="38" t="s">
        <v>774</v>
      </c>
      <c r="BG148" s="84"/>
      <c r="BH148" s="114" t="s">
        <v>1627</v>
      </c>
      <c r="BI148" s="38" t="s">
        <v>110</v>
      </c>
      <c r="BJ148" s="85">
        <v>45891</v>
      </c>
      <c r="BK148" s="84"/>
      <c r="BL148" s="38" t="s">
        <v>115</v>
      </c>
      <c r="BM148" s="38" t="s">
        <v>130</v>
      </c>
      <c r="BN148" s="116" t="s">
        <v>200</v>
      </c>
      <c r="BO148" s="84" t="s">
        <v>243</v>
      </c>
      <c r="BP148" s="84"/>
      <c r="BQ148" s="117"/>
      <c r="BR148" s="132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40016</v>
      </c>
      <c r="J149" s="38" t="s">
        <v>717</v>
      </c>
      <c r="K149" s="84">
        <v>40016</v>
      </c>
      <c r="L149" s="84" t="s">
        <v>252</v>
      </c>
      <c r="M149" s="38" t="s">
        <v>253</v>
      </c>
      <c r="N149" s="84">
        <v>61507</v>
      </c>
      <c r="O149" s="84">
        <v>491969</v>
      </c>
      <c r="P149" s="84">
        <v>89664</v>
      </c>
      <c r="Q149" s="38" t="s">
        <v>519</v>
      </c>
      <c r="R149" s="38" t="s">
        <v>630</v>
      </c>
      <c r="S149" s="84" t="s">
        <v>718</v>
      </c>
      <c r="T149" s="84" t="s">
        <v>718</v>
      </c>
      <c r="U149" s="84" t="s">
        <v>270</v>
      </c>
      <c r="V149" s="84" t="s">
        <v>258</v>
      </c>
      <c r="W149" s="84">
        <v>541</v>
      </c>
      <c r="X149" s="38" t="s">
        <v>631</v>
      </c>
      <c r="Y149" s="84">
        <v>349098194</v>
      </c>
      <c r="Z149" s="38" t="s">
        <v>719</v>
      </c>
      <c r="AA149" s="131">
        <v>44851</v>
      </c>
      <c r="AB149" s="130">
        <v>75354</v>
      </c>
      <c r="AC149" s="131" t="s">
        <v>272</v>
      </c>
      <c r="AD149" s="84">
        <v>24</v>
      </c>
      <c r="AE149" s="84">
        <v>6</v>
      </c>
      <c r="AF149" s="84" t="s">
        <v>354</v>
      </c>
      <c r="AG149" s="131">
        <v>44127</v>
      </c>
      <c r="AH149" s="84" t="s">
        <v>325</v>
      </c>
      <c r="AI149" s="131">
        <v>44902</v>
      </c>
      <c r="AJ149" s="130">
        <v>4578</v>
      </c>
      <c r="AK149" s="130">
        <v>4050</v>
      </c>
      <c r="AL149" s="131">
        <v>45652</v>
      </c>
      <c r="AM149" s="130">
        <v>71388.210000000006</v>
      </c>
      <c r="AN149" s="112">
        <v>22289.79</v>
      </c>
      <c r="AO149" s="112">
        <v>93678</v>
      </c>
      <c r="AP149" s="112">
        <v>3965.79</v>
      </c>
      <c r="AQ149" s="112">
        <v>84.21</v>
      </c>
      <c r="AR149" s="112">
        <v>4050</v>
      </c>
      <c r="AS149" s="112">
        <v>3965.79</v>
      </c>
      <c r="AT149" s="112">
        <v>84.21</v>
      </c>
      <c r="AU149" s="112">
        <v>4050</v>
      </c>
      <c r="AV149" s="84">
        <v>33</v>
      </c>
      <c r="AW149" s="84">
        <v>286</v>
      </c>
      <c r="AX149" s="84" t="s">
        <v>264</v>
      </c>
      <c r="AY149" s="131"/>
      <c r="AZ149" s="84"/>
      <c r="BA149" s="84"/>
      <c r="BB149" s="84" t="s">
        <v>265</v>
      </c>
      <c r="BC149" s="84"/>
      <c r="BD149" s="131"/>
      <c r="BE149" s="84">
        <v>0</v>
      </c>
      <c r="BF149" s="38" t="s">
        <v>718</v>
      </c>
      <c r="BG149" s="84"/>
      <c r="BH149" s="114" t="s">
        <v>1627</v>
      </c>
      <c r="BI149" s="38" t="s">
        <v>110</v>
      </c>
      <c r="BJ149" s="85">
        <v>45891</v>
      </c>
      <c r="BK149" s="84"/>
      <c r="BL149" s="38" t="s">
        <v>115</v>
      </c>
      <c r="BM149" s="38" t="s">
        <v>130</v>
      </c>
      <c r="BN149" s="116" t="s">
        <v>200</v>
      </c>
      <c r="BO149" s="84" t="s">
        <v>243</v>
      </c>
      <c r="BP149" s="84"/>
      <c r="BQ149" s="117"/>
      <c r="BR149" s="132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40111</v>
      </c>
      <c r="J150" s="38" t="s">
        <v>543</v>
      </c>
      <c r="K150" s="84">
        <v>40111</v>
      </c>
      <c r="L150" s="84" t="s">
        <v>252</v>
      </c>
      <c r="M150" s="38" t="s">
        <v>253</v>
      </c>
      <c r="N150" s="84">
        <v>61484</v>
      </c>
      <c r="O150" s="84">
        <v>460247</v>
      </c>
      <c r="P150" s="84">
        <v>89625</v>
      </c>
      <c r="Q150" s="38" t="s">
        <v>547</v>
      </c>
      <c r="R150" s="38" t="s">
        <v>630</v>
      </c>
      <c r="S150" s="84" t="s">
        <v>1290</v>
      </c>
      <c r="T150" s="84" t="s">
        <v>1290</v>
      </c>
      <c r="U150" s="84" t="s">
        <v>309</v>
      </c>
      <c r="V150" s="84" t="s">
        <v>258</v>
      </c>
      <c r="W150" s="84">
        <v>0</v>
      </c>
      <c r="X150" s="38" t="s">
        <v>259</v>
      </c>
      <c r="Y150" s="84">
        <v>354872471</v>
      </c>
      <c r="Z150" s="38" t="s">
        <v>1291</v>
      </c>
      <c r="AA150" s="131">
        <v>45317</v>
      </c>
      <c r="AB150" s="130">
        <v>73000</v>
      </c>
      <c r="AC150" s="131" t="s">
        <v>289</v>
      </c>
      <c r="AD150" s="84">
        <v>24</v>
      </c>
      <c r="AE150" s="84">
        <v>4</v>
      </c>
      <c r="AF150" s="84" t="s">
        <v>336</v>
      </c>
      <c r="AG150" s="131">
        <v>44449</v>
      </c>
      <c r="AH150" s="84" t="s">
        <v>263</v>
      </c>
      <c r="AI150" s="131">
        <v>45357</v>
      </c>
      <c r="AJ150" s="130">
        <v>3900</v>
      </c>
      <c r="AK150" s="130">
        <v>3900</v>
      </c>
      <c r="AL150" s="131">
        <v>45567</v>
      </c>
      <c r="AM150" s="130">
        <v>20064.87</v>
      </c>
      <c r="AN150" s="112">
        <v>11135.13</v>
      </c>
      <c r="AO150" s="112">
        <v>31200</v>
      </c>
      <c r="AP150" s="112">
        <v>52935.13</v>
      </c>
      <c r="AQ150" s="112">
        <v>10031.870000000001</v>
      </c>
      <c r="AR150" s="112">
        <v>62967</v>
      </c>
      <c r="AS150" s="112">
        <v>30628.06</v>
      </c>
      <c r="AT150" s="112">
        <v>8371.94</v>
      </c>
      <c r="AU150" s="112">
        <v>39000</v>
      </c>
      <c r="AV150" s="84">
        <v>18</v>
      </c>
      <c r="AW150" s="84">
        <v>287</v>
      </c>
      <c r="AX150" s="84" t="s">
        <v>264</v>
      </c>
      <c r="AY150" s="131"/>
      <c r="AZ150" s="84"/>
      <c r="BA150" s="84"/>
      <c r="BB150" s="84" t="s">
        <v>265</v>
      </c>
      <c r="BC150" s="84"/>
      <c r="BD150" s="131"/>
      <c r="BE150" s="84">
        <v>0</v>
      </c>
      <c r="BF150" s="38" t="s">
        <v>1290</v>
      </c>
      <c r="BG150" s="84"/>
      <c r="BH150" s="114" t="s">
        <v>1627</v>
      </c>
      <c r="BI150" s="38" t="s">
        <v>110</v>
      </c>
      <c r="BJ150" s="85">
        <v>45889</v>
      </c>
      <c r="BK150" s="84"/>
      <c r="BL150" s="38" t="s">
        <v>115</v>
      </c>
      <c r="BM150" s="38" t="s">
        <v>130</v>
      </c>
      <c r="BN150" s="116" t="s">
        <v>200</v>
      </c>
      <c r="BO150" s="84" t="s">
        <v>243</v>
      </c>
      <c r="BP150" s="84"/>
      <c r="BQ150" s="117"/>
      <c r="BR150" s="132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39936</v>
      </c>
      <c r="J151" s="38" t="s">
        <v>275</v>
      </c>
      <c r="K151" s="84">
        <v>39936</v>
      </c>
      <c r="L151" s="84" t="s">
        <v>252</v>
      </c>
      <c r="M151" s="38" t="s">
        <v>253</v>
      </c>
      <c r="N151" s="84">
        <v>61163</v>
      </c>
      <c r="O151" s="84">
        <v>568202</v>
      </c>
      <c r="P151" s="84">
        <v>519862</v>
      </c>
      <c r="Q151" s="38" t="s">
        <v>844</v>
      </c>
      <c r="R151" s="38" t="s">
        <v>839</v>
      </c>
      <c r="S151" s="84" t="s">
        <v>845</v>
      </c>
      <c r="T151" s="84" t="s">
        <v>845</v>
      </c>
      <c r="U151" s="84" t="s">
        <v>702</v>
      </c>
      <c r="V151" s="84" t="s">
        <v>258</v>
      </c>
      <c r="W151" s="84">
        <v>541</v>
      </c>
      <c r="X151" s="38" t="s">
        <v>723</v>
      </c>
      <c r="Y151" s="84">
        <v>353881568</v>
      </c>
      <c r="Z151" s="38" t="s">
        <v>846</v>
      </c>
      <c r="AA151" s="131">
        <v>45259</v>
      </c>
      <c r="AB151" s="130">
        <v>30000</v>
      </c>
      <c r="AC151" s="131" t="s">
        <v>289</v>
      </c>
      <c r="AD151" s="84">
        <v>18</v>
      </c>
      <c r="AE151" s="84">
        <v>0</v>
      </c>
      <c r="AF151" s="84" t="s">
        <v>838</v>
      </c>
      <c r="AG151" s="131">
        <v>45044</v>
      </c>
      <c r="AH151" s="84" t="s">
        <v>716</v>
      </c>
      <c r="AI151" s="131">
        <v>45294</v>
      </c>
      <c r="AJ151" s="130">
        <v>2020</v>
      </c>
      <c r="AK151" s="130">
        <v>2020</v>
      </c>
      <c r="AL151" s="131">
        <v>45566</v>
      </c>
      <c r="AM151" s="130">
        <v>15212.37</v>
      </c>
      <c r="AN151" s="112">
        <v>4987.63</v>
      </c>
      <c r="AO151" s="112">
        <v>20200</v>
      </c>
      <c r="AP151" s="112">
        <v>14787.63</v>
      </c>
      <c r="AQ151" s="112">
        <v>1450.37</v>
      </c>
      <c r="AR151" s="112">
        <v>16238</v>
      </c>
      <c r="AS151" s="112">
        <v>14787.63</v>
      </c>
      <c r="AT151" s="112">
        <v>1450.37</v>
      </c>
      <c r="AU151" s="112">
        <v>16238</v>
      </c>
      <c r="AV151" s="84">
        <v>20</v>
      </c>
      <c r="AW151" s="84">
        <v>287</v>
      </c>
      <c r="AX151" s="84" t="s">
        <v>264</v>
      </c>
      <c r="AY151" s="131"/>
      <c r="AZ151" s="84"/>
      <c r="BA151" s="84"/>
      <c r="BB151" s="84" t="s">
        <v>265</v>
      </c>
      <c r="BC151" s="84"/>
      <c r="BD151" s="131"/>
      <c r="BE151" s="84">
        <v>0</v>
      </c>
      <c r="BF151" s="38" t="s">
        <v>845</v>
      </c>
      <c r="BG151" s="84"/>
      <c r="BH151" s="114" t="s">
        <v>1627</v>
      </c>
      <c r="BI151" s="38" t="s">
        <v>110</v>
      </c>
      <c r="BJ151" s="85">
        <v>45889</v>
      </c>
      <c r="BK151" s="84"/>
      <c r="BL151" s="38" t="s">
        <v>115</v>
      </c>
      <c r="BM151" s="38" t="s">
        <v>130</v>
      </c>
      <c r="BN151" s="116" t="s">
        <v>200</v>
      </c>
      <c r="BO151" s="84" t="s">
        <v>243</v>
      </c>
      <c r="BP151" s="84"/>
      <c r="BQ151" s="117"/>
      <c r="BR151" s="132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39970</v>
      </c>
      <c r="J152" s="38" t="s">
        <v>446</v>
      </c>
      <c r="K152" s="84">
        <v>39970</v>
      </c>
      <c r="L152" s="84" t="s">
        <v>252</v>
      </c>
      <c r="M152" s="38" t="s">
        <v>253</v>
      </c>
      <c r="N152" s="84">
        <v>61455</v>
      </c>
      <c r="O152" s="84">
        <v>558065</v>
      </c>
      <c r="P152" s="84">
        <v>89589</v>
      </c>
      <c r="Q152" s="38">
        <v>1018911</v>
      </c>
      <c r="R152" s="38" t="s">
        <v>839</v>
      </c>
      <c r="S152" s="84" t="s">
        <v>878</v>
      </c>
      <c r="T152" s="84" t="s">
        <v>878</v>
      </c>
      <c r="U152" s="84" t="s">
        <v>702</v>
      </c>
      <c r="V152" s="84" t="s">
        <v>258</v>
      </c>
      <c r="W152" s="84">
        <v>0</v>
      </c>
      <c r="X152" s="38" t="s">
        <v>723</v>
      </c>
      <c r="Y152" s="84">
        <v>354125084</v>
      </c>
      <c r="Z152" s="38" t="s">
        <v>879</v>
      </c>
      <c r="AA152" s="131">
        <v>45273</v>
      </c>
      <c r="AB152" s="130">
        <v>30000</v>
      </c>
      <c r="AC152" s="131" t="s">
        <v>289</v>
      </c>
      <c r="AD152" s="84">
        <v>18</v>
      </c>
      <c r="AE152" s="84">
        <v>0</v>
      </c>
      <c r="AF152" s="84" t="s">
        <v>838</v>
      </c>
      <c r="AG152" s="131">
        <v>45118</v>
      </c>
      <c r="AH152" s="84" t="s">
        <v>716</v>
      </c>
      <c r="AI152" s="131">
        <v>45294</v>
      </c>
      <c r="AJ152" s="130">
        <v>2020</v>
      </c>
      <c r="AK152" s="130">
        <v>2020</v>
      </c>
      <c r="AL152" s="131">
        <v>45566</v>
      </c>
      <c r="AM152" s="130">
        <v>15558.52</v>
      </c>
      <c r="AN152" s="112">
        <v>4641.4799999999996</v>
      </c>
      <c r="AO152" s="112">
        <v>20200</v>
      </c>
      <c r="AP152" s="112">
        <v>14441.48</v>
      </c>
      <c r="AQ152" s="112">
        <v>1387.52</v>
      </c>
      <c r="AR152" s="112">
        <v>15829</v>
      </c>
      <c r="AS152" s="112">
        <v>14441.48</v>
      </c>
      <c r="AT152" s="112">
        <v>1387.52</v>
      </c>
      <c r="AU152" s="112">
        <v>15829</v>
      </c>
      <c r="AV152" s="84">
        <v>20</v>
      </c>
      <c r="AW152" s="84">
        <v>287</v>
      </c>
      <c r="AX152" s="84" t="s">
        <v>264</v>
      </c>
      <c r="AY152" s="131"/>
      <c r="AZ152" s="84"/>
      <c r="BA152" s="84"/>
      <c r="BB152" s="84" t="s">
        <v>265</v>
      </c>
      <c r="BC152" s="84"/>
      <c r="BD152" s="131"/>
      <c r="BE152" s="84">
        <v>0</v>
      </c>
      <c r="BF152" s="38" t="s">
        <v>878</v>
      </c>
      <c r="BG152" s="84"/>
      <c r="BH152" s="114" t="s">
        <v>1627</v>
      </c>
      <c r="BI152" s="38" t="s">
        <v>110</v>
      </c>
      <c r="BJ152" s="85">
        <v>45889</v>
      </c>
      <c r="BK152" s="84"/>
      <c r="BL152" s="38" t="s">
        <v>115</v>
      </c>
      <c r="BM152" s="38" t="s">
        <v>130</v>
      </c>
      <c r="BN152" s="116" t="s">
        <v>200</v>
      </c>
      <c r="BO152" s="84" t="s">
        <v>243</v>
      </c>
      <c r="BP152" s="84"/>
      <c r="BQ152" s="117"/>
      <c r="BR152" s="132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40038</v>
      </c>
      <c r="J153" s="38" t="s">
        <v>388</v>
      </c>
      <c r="K153" s="84">
        <v>40038</v>
      </c>
      <c r="L153" s="84" t="s">
        <v>252</v>
      </c>
      <c r="M153" s="38" t="s">
        <v>253</v>
      </c>
      <c r="N153" s="84">
        <v>61342</v>
      </c>
      <c r="O153" s="84">
        <v>468521</v>
      </c>
      <c r="P153" s="84">
        <v>89434</v>
      </c>
      <c r="Q153" s="38" t="s">
        <v>394</v>
      </c>
      <c r="R153" s="38" t="s">
        <v>630</v>
      </c>
      <c r="S153" s="84" t="s">
        <v>957</v>
      </c>
      <c r="T153" s="84" t="s">
        <v>957</v>
      </c>
      <c r="U153" s="84" t="s">
        <v>702</v>
      </c>
      <c r="V153" s="84" t="s">
        <v>258</v>
      </c>
      <c r="W153" s="84">
        <v>541</v>
      </c>
      <c r="X153" s="38" t="s">
        <v>723</v>
      </c>
      <c r="Y153" s="84">
        <v>352993300</v>
      </c>
      <c r="Z153" s="38" t="s">
        <v>958</v>
      </c>
      <c r="AA153" s="131">
        <v>45184</v>
      </c>
      <c r="AB153" s="130">
        <v>40000</v>
      </c>
      <c r="AC153" s="131" t="s">
        <v>289</v>
      </c>
      <c r="AD153" s="84">
        <v>24</v>
      </c>
      <c r="AE153" s="84">
        <v>1</v>
      </c>
      <c r="AF153" s="84" t="s">
        <v>838</v>
      </c>
      <c r="AG153" s="131">
        <v>45184</v>
      </c>
      <c r="AH153" s="84" t="s">
        <v>716</v>
      </c>
      <c r="AI153" s="131">
        <v>45203</v>
      </c>
      <c r="AJ153" s="130">
        <v>2130</v>
      </c>
      <c r="AK153" s="130">
        <v>2130</v>
      </c>
      <c r="AL153" s="131">
        <v>45566</v>
      </c>
      <c r="AM153" s="130">
        <v>19536.939999999999</v>
      </c>
      <c r="AN153" s="112">
        <v>8153.06</v>
      </c>
      <c r="AO153" s="112">
        <v>27690</v>
      </c>
      <c r="AP153" s="112">
        <v>20463.060000000001</v>
      </c>
      <c r="AQ153" s="112">
        <v>2645.94</v>
      </c>
      <c r="AR153" s="112">
        <v>23109</v>
      </c>
      <c r="AS153" s="112">
        <v>18688.54</v>
      </c>
      <c r="AT153" s="112">
        <v>2611.46</v>
      </c>
      <c r="AU153" s="112">
        <v>21300</v>
      </c>
      <c r="AV153" s="84">
        <v>23</v>
      </c>
      <c r="AW153" s="84">
        <v>287</v>
      </c>
      <c r="AX153" s="84" t="s">
        <v>264</v>
      </c>
      <c r="AY153" s="131"/>
      <c r="AZ153" s="84"/>
      <c r="BA153" s="84"/>
      <c r="BB153" s="84" t="s">
        <v>265</v>
      </c>
      <c r="BC153" s="84"/>
      <c r="BD153" s="131"/>
      <c r="BE153" s="84">
        <v>0</v>
      </c>
      <c r="BF153" s="38" t="s">
        <v>957</v>
      </c>
      <c r="BG153" s="84"/>
      <c r="BH153" s="114" t="s">
        <v>1627</v>
      </c>
      <c r="BI153" s="38" t="s">
        <v>110</v>
      </c>
      <c r="BJ153" s="85">
        <v>45889</v>
      </c>
      <c r="BK153" s="84"/>
      <c r="BL153" s="38" t="s">
        <v>118</v>
      </c>
      <c r="BM153" s="38" t="s">
        <v>130</v>
      </c>
      <c r="BN153" s="116" t="s">
        <v>200</v>
      </c>
      <c r="BO153" s="84" t="s">
        <v>243</v>
      </c>
      <c r="BP153" s="84"/>
      <c r="BQ153" s="117"/>
      <c r="BR153" s="132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39970</v>
      </c>
      <c r="J154" s="38" t="s">
        <v>446</v>
      </c>
      <c r="K154" s="84">
        <v>39970</v>
      </c>
      <c r="L154" s="84" t="s">
        <v>252</v>
      </c>
      <c r="M154" s="38" t="s">
        <v>253</v>
      </c>
      <c r="N154" s="84">
        <v>61455</v>
      </c>
      <c r="O154" s="84">
        <v>558065</v>
      </c>
      <c r="P154" s="84">
        <v>89589</v>
      </c>
      <c r="Q154" s="38">
        <v>1018911</v>
      </c>
      <c r="R154" s="38" t="s">
        <v>630</v>
      </c>
      <c r="S154" s="84" t="s">
        <v>878</v>
      </c>
      <c r="T154" s="84" t="s">
        <v>878</v>
      </c>
      <c r="U154" s="84" t="s">
        <v>702</v>
      </c>
      <c r="V154" s="84" t="s">
        <v>258</v>
      </c>
      <c r="W154" s="84">
        <v>541</v>
      </c>
      <c r="X154" s="38" t="s">
        <v>723</v>
      </c>
      <c r="Y154" s="84">
        <v>352083044</v>
      </c>
      <c r="Z154" s="38" t="s">
        <v>879</v>
      </c>
      <c r="AA154" s="131">
        <v>45118</v>
      </c>
      <c r="AB154" s="130">
        <v>42000</v>
      </c>
      <c r="AC154" s="131" t="s">
        <v>289</v>
      </c>
      <c r="AD154" s="84">
        <v>24</v>
      </c>
      <c r="AE154" s="84">
        <v>1</v>
      </c>
      <c r="AF154" s="84" t="s">
        <v>838</v>
      </c>
      <c r="AG154" s="131">
        <v>45118</v>
      </c>
      <c r="AH154" s="84" t="s">
        <v>716</v>
      </c>
      <c r="AI154" s="131">
        <v>45175</v>
      </c>
      <c r="AJ154" s="130">
        <v>2240</v>
      </c>
      <c r="AK154" s="130">
        <v>2240</v>
      </c>
      <c r="AL154" s="131">
        <v>45566</v>
      </c>
      <c r="AM154" s="130">
        <v>21017.02</v>
      </c>
      <c r="AN154" s="112">
        <v>10342.98</v>
      </c>
      <c r="AO154" s="112">
        <v>31360</v>
      </c>
      <c r="AP154" s="112">
        <v>20982.98</v>
      </c>
      <c r="AQ154" s="112">
        <v>2622.02</v>
      </c>
      <c r="AR154" s="112">
        <v>23605</v>
      </c>
      <c r="AS154" s="112">
        <v>20982.98</v>
      </c>
      <c r="AT154" s="112">
        <v>2622.02</v>
      </c>
      <c r="AU154" s="112">
        <v>23605</v>
      </c>
      <c r="AV154" s="84">
        <v>24</v>
      </c>
      <c r="AW154" s="84">
        <v>287</v>
      </c>
      <c r="AX154" s="84" t="s">
        <v>264</v>
      </c>
      <c r="AY154" s="131"/>
      <c r="AZ154" s="84"/>
      <c r="BA154" s="84"/>
      <c r="BB154" s="84" t="s">
        <v>265</v>
      </c>
      <c r="BC154" s="84"/>
      <c r="BD154" s="131"/>
      <c r="BE154" s="84">
        <v>0</v>
      </c>
      <c r="BF154" s="38" t="s">
        <v>878</v>
      </c>
      <c r="BG154" s="84"/>
      <c r="BH154" s="114" t="s">
        <v>1627</v>
      </c>
      <c r="BI154" s="38" t="s">
        <v>110</v>
      </c>
      <c r="BJ154" s="85">
        <v>45889</v>
      </c>
      <c r="BK154" s="84"/>
      <c r="BL154" s="38" t="s">
        <v>118</v>
      </c>
      <c r="BM154" s="38" t="s">
        <v>130</v>
      </c>
      <c r="BN154" s="116" t="s">
        <v>200</v>
      </c>
      <c r="BO154" s="84" t="s">
        <v>243</v>
      </c>
      <c r="BP154" s="84"/>
      <c r="BQ154" s="117"/>
      <c r="BR154" s="132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39974</v>
      </c>
      <c r="J155" s="38" t="s">
        <v>463</v>
      </c>
      <c r="K155" s="84">
        <v>39974</v>
      </c>
      <c r="L155" s="84" t="s">
        <v>252</v>
      </c>
      <c r="M155" s="38" t="s">
        <v>253</v>
      </c>
      <c r="N155" s="84">
        <v>61402</v>
      </c>
      <c r="O155" s="84">
        <v>588383</v>
      </c>
      <c r="P155" s="84">
        <v>89633</v>
      </c>
      <c r="Q155" s="38" t="s">
        <v>517</v>
      </c>
      <c r="R155" s="38" t="s">
        <v>630</v>
      </c>
      <c r="S155" s="84" t="s">
        <v>977</v>
      </c>
      <c r="T155" s="84" t="s">
        <v>977</v>
      </c>
      <c r="U155" s="84" t="s">
        <v>702</v>
      </c>
      <c r="V155" s="84" t="s">
        <v>258</v>
      </c>
      <c r="W155" s="84">
        <v>541</v>
      </c>
      <c r="X155" s="38" t="s">
        <v>723</v>
      </c>
      <c r="Y155" s="84">
        <v>353201535</v>
      </c>
      <c r="Z155" s="38" t="s">
        <v>511</v>
      </c>
      <c r="AA155" s="131">
        <v>45198</v>
      </c>
      <c r="AB155" s="130">
        <v>52000</v>
      </c>
      <c r="AC155" s="131" t="s">
        <v>272</v>
      </c>
      <c r="AD155" s="84">
        <v>24</v>
      </c>
      <c r="AE155" s="84">
        <v>4</v>
      </c>
      <c r="AF155" s="84" t="s">
        <v>262</v>
      </c>
      <c r="AG155" s="131">
        <v>44086</v>
      </c>
      <c r="AH155" s="84" t="s">
        <v>263</v>
      </c>
      <c r="AI155" s="131">
        <v>45236</v>
      </c>
      <c r="AJ155" s="130">
        <v>2780</v>
      </c>
      <c r="AK155" s="130">
        <v>2780</v>
      </c>
      <c r="AL155" s="131">
        <v>45873</v>
      </c>
      <c r="AM155" s="130">
        <v>46436.13</v>
      </c>
      <c r="AN155" s="112">
        <v>14723.87</v>
      </c>
      <c r="AO155" s="112">
        <v>61160</v>
      </c>
      <c r="AP155" s="112">
        <v>5563.87</v>
      </c>
      <c r="AQ155" s="112">
        <v>176.13</v>
      </c>
      <c r="AR155" s="112">
        <v>5740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/>
      <c r="AY155" s="131"/>
      <c r="AZ155" s="84"/>
      <c r="BA155" s="84"/>
      <c r="BB155" s="84" t="s">
        <v>265</v>
      </c>
      <c r="BC155" s="84"/>
      <c r="BD155" s="131"/>
      <c r="BE155" s="84">
        <v>0</v>
      </c>
      <c r="BF155" s="38" t="s">
        <v>977</v>
      </c>
      <c r="BG155" s="84"/>
      <c r="BH155" s="114" t="s">
        <v>1627</v>
      </c>
      <c r="BI155" s="38" t="s">
        <v>110</v>
      </c>
      <c r="BJ155" s="85">
        <v>45890</v>
      </c>
      <c r="BK155" s="84"/>
      <c r="BL155" s="38" t="s">
        <v>115</v>
      </c>
      <c r="BM155" s="38" t="s">
        <v>130</v>
      </c>
      <c r="BN155" s="116" t="s">
        <v>200</v>
      </c>
      <c r="BO155" s="84" t="s">
        <v>243</v>
      </c>
      <c r="BP155" s="84"/>
      <c r="BQ155" s="117"/>
      <c r="BR155" s="132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39974</v>
      </c>
      <c r="J156" s="38" t="s">
        <v>463</v>
      </c>
      <c r="K156" s="84">
        <v>39974</v>
      </c>
      <c r="L156" s="84" t="s">
        <v>252</v>
      </c>
      <c r="M156" s="38" t="s">
        <v>253</v>
      </c>
      <c r="N156" s="84">
        <v>61402</v>
      </c>
      <c r="O156" s="84">
        <v>588383</v>
      </c>
      <c r="P156" s="84">
        <v>89632</v>
      </c>
      <c r="Q156" s="38" t="s">
        <v>1069</v>
      </c>
      <c r="R156" s="38" t="s">
        <v>630</v>
      </c>
      <c r="S156" s="84" t="s">
        <v>1070</v>
      </c>
      <c r="T156" s="84" t="s">
        <v>1070</v>
      </c>
      <c r="U156" s="84" t="s">
        <v>702</v>
      </c>
      <c r="V156" s="84" t="s">
        <v>258</v>
      </c>
      <c r="W156" s="84">
        <v>541</v>
      </c>
      <c r="X156" s="38" t="s">
        <v>723</v>
      </c>
      <c r="Y156" s="84">
        <v>353739321</v>
      </c>
      <c r="Z156" s="38" t="s">
        <v>664</v>
      </c>
      <c r="AA156" s="131">
        <v>45252</v>
      </c>
      <c r="AB156" s="130">
        <v>42000</v>
      </c>
      <c r="AC156" s="131" t="s">
        <v>272</v>
      </c>
      <c r="AD156" s="84">
        <v>24</v>
      </c>
      <c r="AE156" s="84">
        <v>1</v>
      </c>
      <c r="AF156" s="84" t="s">
        <v>838</v>
      </c>
      <c r="AG156" s="131">
        <v>45252</v>
      </c>
      <c r="AH156" s="84" t="s">
        <v>716</v>
      </c>
      <c r="AI156" s="131">
        <v>45292</v>
      </c>
      <c r="AJ156" s="130">
        <v>2240</v>
      </c>
      <c r="AK156" s="130">
        <v>2240</v>
      </c>
      <c r="AL156" s="131">
        <v>45873</v>
      </c>
      <c r="AM156" s="130">
        <v>32912.21</v>
      </c>
      <c r="AN156" s="112">
        <v>11887.79</v>
      </c>
      <c r="AO156" s="112">
        <v>44800</v>
      </c>
      <c r="AP156" s="112">
        <v>9087.7900000000009</v>
      </c>
      <c r="AQ156" s="112">
        <v>492.21</v>
      </c>
      <c r="AR156" s="112">
        <v>9580</v>
      </c>
      <c r="AS156" s="112">
        <v>0</v>
      </c>
      <c r="AT156" s="112">
        <v>0</v>
      </c>
      <c r="AU156" s="112">
        <v>0</v>
      </c>
      <c r="AV156" s="84">
        <v>20</v>
      </c>
      <c r="AW156" s="84"/>
      <c r="AX156" s="84"/>
      <c r="AY156" s="131"/>
      <c r="AZ156" s="84"/>
      <c r="BA156" s="84"/>
      <c r="BB156" s="84" t="s">
        <v>265</v>
      </c>
      <c r="BC156" s="84"/>
      <c r="BD156" s="131"/>
      <c r="BE156" s="84">
        <v>0</v>
      </c>
      <c r="BF156" s="38" t="s">
        <v>1070</v>
      </c>
      <c r="BG156" s="84"/>
      <c r="BH156" s="114" t="s">
        <v>1627</v>
      </c>
      <c r="BI156" s="38" t="s">
        <v>110</v>
      </c>
      <c r="BJ156" s="85">
        <v>45890</v>
      </c>
      <c r="BK156" s="84"/>
      <c r="BL156" s="38" t="s">
        <v>115</v>
      </c>
      <c r="BM156" s="38" t="s">
        <v>130</v>
      </c>
      <c r="BN156" s="116" t="s">
        <v>200</v>
      </c>
      <c r="BO156" s="84" t="s">
        <v>243</v>
      </c>
      <c r="BP156" s="84"/>
      <c r="BQ156" s="117"/>
      <c r="BR156" s="132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39974</v>
      </c>
      <c r="J157" s="38" t="s">
        <v>463</v>
      </c>
      <c r="K157" s="84">
        <v>39974</v>
      </c>
      <c r="L157" s="84" t="s">
        <v>252</v>
      </c>
      <c r="M157" s="38" t="s">
        <v>253</v>
      </c>
      <c r="N157" s="84">
        <v>61402</v>
      </c>
      <c r="O157" s="84">
        <v>588383</v>
      </c>
      <c r="P157" s="84">
        <v>89508</v>
      </c>
      <c r="Q157" s="38" t="s">
        <v>464</v>
      </c>
      <c r="R157" s="38" t="s">
        <v>630</v>
      </c>
      <c r="S157" s="84" t="s">
        <v>1085</v>
      </c>
      <c r="T157" s="84" t="s">
        <v>1085</v>
      </c>
      <c r="U157" s="84" t="s">
        <v>702</v>
      </c>
      <c r="V157" s="84" t="s">
        <v>258</v>
      </c>
      <c r="W157" s="84">
        <v>541</v>
      </c>
      <c r="X157" s="38" t="s">
        <v>723</v>
      </c>
      <c r="Y157" s="84">
        <v>353894261</v>
      </c>
      <c r="Z157" s="38" t="s">
        <v>978</v>
      </c>
      <c r="AA157" s="131">
        <v>45260</v>
      </c>
      <c r="AB157" s="130">
        <v>73000</v>
      </c>
      <c r="AC157" s="131" t="s">
        <v>272</v>
      </c>
      <c r="AD157" s="84">
        <v>24</v>
      </c>
      <c r="AE157" s="84">
        <v>4</v>
      </c>
      <c r="AF157" s="84" t="s">
        <v>336</v>
      </c>
      <c r="AG157" s="131">
        <v>44127</v>
      </c>
      <c r="AH157" s="84" t="s">
        <v>263</v>
      </c>
      <c r="AI157" s="131">
        <v>45292</v>
      </c>
      <c r="AJ157" s="130">
        <v>3900</v>
      </c>
      <c r="AK157" s="130">
        <v>3900</v>
      </c>
      <c r="AL157" s="131">
        <v>45879</v>
      </c>
      <c r="AM157" s="130">
        <v>57960.93</v>
      </c>
      <c r="AN157" s="112">
        <v>20039.07</v>
      </c>
      <c r="AO157" s="112">
        <v>78000</v>
      </c>
      <c r="AP157" s="112">
        <v>15039.07</v>
      </c>
      <c r="AQ157" s="112">
        <v>789.93</v>
      </c>
      <c r="AR157" s="112">
        <v>15829</v>
      </c>
      <c r="AS157" s="112">
        <v>0</v>
      </c>
      <c r="AT157" s="112">
        <v>0</v>
      </c>
      <c r="AU157" s="112">
        <v>0</v>
      </c>
      <c r="AV157" s="84">
        <v>20</v>
      </c>
      <c r="AW157" s="84"/>
      <c r="AX157" s="84"/>
      <c r="AY157" s="131"/>
      <c r="AZ157" s="84"/>
      <c r="BA157" s="84"/>
      <c r="BB157" s="84" t="s">
        <v>265</v>
      </c>
      <c r="BC157" s="84"/>
      <c r="BD157" s="131"/>
      <c r="BE157" s="84">
        <v>0</v>
      </c>
      <c r="BF157" s="38" t="s">
        <v>1085</v>
      </c>
      <c r="BG157" s="84"/>
      <c r="BH157" s="114" t="s">
        <v>1627</v>
      </c>
      <c r="BI157" s="38" t="s">
        <v>110</v>
      </c>
      <c r="BJ157" s="85">
        <v>45890</v>
      </c>
      <c r="BK157" s="84"/>
      <c r="BL157" s="38" t="s">
        <v>115</v>
      </c>
      <c r="BM157" s="38" t="s">
        <v>130</v>
      </c>
      <c r="BN157" s="116" t="s">
        <v>200</v>
      </c>
      <c r="BO157" s="84" t="s">
        <v>243</v>
      </c>
      <c r="BP157" s="84"/>
      <c r="BQ157" s="117"/>
      <c r="BR157" s="132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39951</v>
      </c>
      <c r="J158" s="38" t="s">
        <v>251</v>
      </c>
      <c r="K158" s="84">
        <v>39951</v>
      </c>
      <c r="L158" s="84" t="s">
        <v>252</v>
      </c>
      <c r="M158" s="38" t="s">
        <v>253</v>
      </c>
      <c r="N158" s="84">
        <v>61174</v>
      </c>
      <c r="O158" s="84">
        <v>561184</v>
      </c>
      <c r="P158" s="84">
        <v>89227</v>
      </c>
      <c r="Q158" s="38" t="s">
        <v>300</v>
      </c>
      <c r="R158" s="38" t="s">
        <v>255</v>
      </c>
      <c r="S158" s="84" t="s">
        <v>303</v>
      </c>
      <c r="T158" s="84" t="s">
        <v>303</v>
      </c>
      <c r="U158" s="84" t="s">
        <v>270</v>
      </c>
      <c r="V158" s="84" t="s">
        <v>258</v>
      </c>
      <c r="W158" s="84">
        <v>0</v>
      </c>
      <c r="X158" s="38" t="s">
        <v>304</v>
      </c>
      <c r="Y158" s="84">
        <v>13984501</v>
      </c>
      <c r="Z158" s="38" t="s">
        <v>305</v>
      </c>
      <c r="AA158" s="131">
        <v>43497</v>
      </c>
      <c r="AB158" s="130">
        <v>24893</v>
      </c>
      <c r="AC158" s="131" t="s">
        <v>279</v>
      </c>
      <c r="AD158" s="84">
        <v>38</v>
      </c>
      <c r="AE158" s="84">
        <v>1</v>
      </c>
      <c r="AF158" s="84" t="s">
        <v>262</v>
      </c>
      <c r="AG158" s="131">
        <v>43497</v>
      </c>
      <c r="AH158" s="84" t="s">
        <v>263</v>
      </c>
      <c r="AI158" s="131">
        <v>43497</v>
      </c>
      <c r="AJ158" s="84">
        <v>940</v>
      </c>
      <c r="AK158" s="84">
        <v>940</v>
      </c>
      <c r="AL158" s="131">
        <v>45700</v>
      </c>
      <c r="AM158" s="130">
        <v>25024.5</v>
      </c>
      <c r="AN158" s="112">
        <v>254.22</v>
      </c>
      <c r="AO158" s="112">
        <v>25278.720000000001</v>
      </c>
      <c r="AP158" s="112">
        <v>60.96</v>
      </c>
      <c r="AQ158" s="112">
        <v>0</v>
      </c>
      <c r="AR158" s="112">
        <v>60.96</v>
      </c>
      <c r="AS158" s="112">
        <v>0</v>
      </c>
      <c r="AT158" s="112">
        <v>0</v>
      </c>
      <c r="AU158" s="112">
        <v>0</v>
      </c>
      <c r="AV158" s="84">
        <v>43</v>
      </c>
      <c r="AW158" s="84"/>
      <c r="AX158" s="84"/>
      <c r="AY158" s="131"/>
      <c r="AZ158" s="84"/>
      <c r="BA158" s="84"/>
      <c r="BB158" s="84" t="s">
        <v>265</v>
      </c>
      <c r="BC158" s="84"/>
      <c r="BD158" s="131"/>
      <c r="BE158" s="84">
        <v>0</v>
      </c>
      <c r="BF158" s="38" t="s">
        <v>303</v>
      </c>
      <c r="BG158" s="84"/>
      <c r="BH158" s="114" t="s">
        <v>1627</v>
      </c>
      <c r="BI158" s="38" t="s">
        <v>110</v>
      </c>
      <c r="BJ158" s="85">
        <v>45890</v>
      </c>
      <c r="BK158" s="84"/>
      <c r="BL158" s="38" t="s">
        <v>114</v>
      </c>
      <c r="BM158" s="38" t="s">
        <v>119</v>
      </c>
      <c r="BN158" s="116" t="s">
        <v>200</v>
      </c>
      <c r="BO158" s="84" t="s">
        <v>242</v>
      </c>
      <c r="BP158" s="84"/>
      <c r="BQ158" s="117"/>
      <c r="BR158" s="132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39951</v>
      </c>
      <c r="J159" s="38" t="s">
        <v>251</v>
      </c>
      <c r="K159" s="84">
        <v>39951</v>
      </c>
      <c r="L159" s="84" t="s">
        <v>252</v>
      </c>
      <c r="M159" s="38" t="s">
        <v>253</v>
      </c>
      <c r="N159" s="84">
        <v>61261</v>
      </c>
      <c r="O159" s="84">
        <v>424321</v>
      </c>
      <c r="P159" s="84">
        <v>537216</v>
      </c>
      <c r="Q159" s="38" t="s">
        <v>364</v>
      </c>
      <c r="R159" s="38" t="s">
        <v>268</v>
      </c>
      <c r="S159" s="84" t="s">
        <v>365</v>
      </c>
      <c r="T159" s="84" t="s">
        <v>365</v>
      </c>
      <c r="U159" s="84" t="s">
        <v>274</v>
      </c>
      <c r="V159" s="84" t="s">
        <v>258</v>
      </c>
      <c r="W159" s="84">
        <v>0</v>
      </c>
      <c r="X159" s="38" t="s">
        <v>259</v>
      </c>
      <c r="Y159" s="84">
        <v>17214378</v>
      </c>
      <c r="Z159" s="38" t="s">
        <v>366</v>
      </c>
      <c r="AA159" s="131">
        <v>43669</v>
      </c>
      <c r="AB159" s="130">
        <v>46674</v>
      </c>
      <c r="AC159" s="131" t="s">
        <v>279</v>
      </c>
      <c r="AD159" s="84">
        <v>52</v>
      </c>
      <c r="AE159" s="84">
        <v>2</v>
      </c>
      <c r="AF159" s="84" t="s">
        <v>324</v>
      </c>
      <c r="AG159" s="131">
        <v>43669</v>
      </c>
      <c r="AH159" s="84" t="s">
        <v>325</v>
      </c>
      <c r="AI159" s="131">
        <v>43669</v>
      </c>
      <c r="AJ159" s="130">
        <v>1135</v>
      </c>
      <c r="AK159" s="130">
        <v>1135</v>
      </c>
      <c r="AL159" s="131">
        <v>45326</v>
      </c>
      <c r="AM159" s="130">
        <v>46692.75</v>
      </c>
      <c r="AN159" s="112">
        <v>95</v>
      </c>
      <c r="AO159" s="112">
        <v>46787.75</v>
      </c>
      <c r="AP159" s="112">
        <v>84.25</v>
      </c>
      <c r="AQ159" s="112">
        <v>0</v>
      </c>
      <c r="AR159" s="112">
        <v>84.25</v>
      </c>
      <c r="AS159" s="112">
        <v>0</v>
      </c>
      <c r="AT159" s="112">
        <v>0</v>
      </c>
      <c r="AU159" s="112">
        <v>0</v>
      </c>
      <c r="AV159" s="84">
        <v>101</v>
      </c>
      <c r="AW159" s="84"/>
      <c r="AX159" s="84"/>
      <c r="AY159" s="131"/>
      <c r="AZ159" s="84"/>
      <c r="BA159" s="84"/>
      <c r="BB159" s="84" t="s">
        <v>265</v>
      </c>
      <c r="BC159" s="84"/>
      <c r="BD159" s="131"/>
      <c r="BE159" s="84">
        <v>0</v>
      </c>
      <c r="BF159" s="38" t="s">
        <v>365</v>
      </c>
      <c r="BG159" s="84"/>
      <c r="BH159" s="114" t="s">
        <v>1627</v>
      </c>
      <c r="BI159" s="38" t="s">
        <v>110</v>
      </c>
      <c r="BJ159" s="85">
        <v>45890</v>
      </c>
      <c r="BK159" s="84"/>
      <c r="BL159" s="38" t="s">
        <v>114</v>
      </c>
      <c r="BM159" s="38" t="s">
        <v>119</v>
      </c>
      <c r="BN159" s="116" t="s">
        <v>200</v>
      </c>
      <c r="BO159" s="84" t="s">
        <v>242</v>
      </c>
      <c r="BP159" s="84"/>
      <c r="BQ159" s="117"/>
      <c r="BR159" s="132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40007</v>
      </c>
      <c r="J160" s="38" t="s">
        <v>402</v>
      </c>
      <c r="K160" s="84">
        <v>40007</v>
      </c>
      <c r="L160" s="84" t="s">
        <v>252</v>
      </c>
      <c r="M160" s="38" t="s">
        <v>253</v>
      </c>
      <c r="N160" s="84">
        <v>61330</v>
      </c>
      <c r="O160" s="84">
        <v>223</v>
      </c>
      <c r="P160" s="84">
        <v>89421</v>
      </c>
      <c r="Q160" s="38" t="s">
        <v>387</v>
      </c>
      <c r="R160" s="38" t="s">
        <v>255</v>
      </c>
      <c r="S160" s="84" t="s">
        <v>418</v>
      </c>
      <c r="T160" s="84" t="s">
        <v>418</v>
      </c>
      <c r="U160" s="84" t="s">
        <v>257</v>
      </c>
      <c r="V160" s="84" t="s">
        <v>258</v>
      </c>
      <c r="W160" s="84">
        <v>0</v>
      </c>
      <c r="X160" s="38" t="s">
        <v>259</v>
      </c>
      <c r="Y160" s="84">
        <v>18475569</v>
      </c>
      <c r="Z160" s="38" t="s">
        <v>419</v>
      </c>
      <c r="AA160" s="131">
        <v>43790</v>
      </c>
      <c r="AB160" s="130">
        <v>41488</v>
      </c>
      <c r="AC160" s="131" t="s">
        <v>261</v>
      </c>
      <c r="AD160" s="84">
        <v>24</v>
      </c>
      <c r="AE160" s="84">
        <v>4</v>
      </c>
      <c r="AF160" s="84" t="s">
        <v>353</v>
      </c>
      <c r="AG160" s="131">
        <v>43790</v>
      </c>
      <c r="AH160" s="84" t="s">
        <v>325</v>
      </c>
      <c r="AI160" s="131">
        <v>43790</v>
      </c>
      <c r="AJ160" s="130">
        <v>2195</v>
      </c>
      <c r="AK160" s="130">
        <v>2195</v>
      </c>
      <c r="AL160" s="131">
        <v>44736</v>
      </c>
      <c r="AM160" s="130">
        <v>41488</v>
      </c>
      <c r="AN160" s="112">
        <v>895</v>
      </c>
      <c r="AO160" s="112">
        <v>42383</v>
      </c>
      <c r="AP160" s="112">
        <v>551</v>
      </c>
      <c r="AQ160" s="112">
        <v>0</v>
      </c>
      <c r="AR160" s="112">
        <v>551</v>
      </c>
      <c r="AS160" s="112">
        <v>0</v>
      </c>
      <c r="AT160" s="112">
        <v>0</v>
      </c>
      <c r="AU160" s="112">
        <v>0</v>
      </c>
      <c r="AV160" s="84">
        <v>47</v>
      </c>
      <c r="AW160" s="84"/>
      <c r="AX160" s="84"/>
      <c r="AY160" s="131"/>
      <c r="AZ160" s="84"/>
      <c r="BA160" s="84"/>
      <c r="BB160" s="84" t="s">
        <v>265</v>
      </c>
      <c r="BC160" s="84"/>
      <c r="BD160" s="131"/>
      <c r="BE160" s="84">
        <v>0</v>
      </c>
      <c r="BF160" s="38" t="s">
        <v>418</v>
      </c>
      <c r="BG160" s="84"/>
      <c r="BH160" s="114" t="s">
        <v>1627</v>
      </c>
      <c r="BI160" s="38" t="s">
        <v>110</v>
      </c>
      <c r="BJ160" s="85">
        <v>45890</v>
      </c>
      <c r="BK160" s="84"/>
      <c r="BL160" s="38" t="s">
        <v>114</v>
      </c>
      <c r="BM160" s="38" t="s">
        <v>119</v>
      </c>
      <c r="BN160" s="116" t="s">
        <v>200</v>
      </c>
      <c r="BO160" s="84" t="s">
        <v>242</v>
      </c>
      <c r="BP160" s="84"/>
      <c r="BQ160" s="117"/>
      <c r="BR160" s="132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40007</v>
      </c>
      <c r="J161" s="38" t="s">
        <v>402</v>
      </c>
      <c r="K161" s="84">
        <v>40007</v>
      </c>
      <c r="L161" s="84" t="s">
        <v>252</v>
      </c>
      <c r="M161" s="38" t="s">
        <v>253</v>
      </c>
      <c r="N161" s="84">
        <v>61330</v>
      </c>
      <c r="O161" s="84">
        <v>223</v>
      </c>
      <c r="P161" s="84">
        <v>89421</v>
      </c>
      <c r="Q161" s="38" t="s">
        <v>387</v>
      </c>
      <c r="R161" s="38" t="s">
        <v>255</v>
      </c>
      <c r="S161" s="84" t="s">
        <v>420</v>
      </c>
      <c r="T161" s="84" t="s">
        <v>420</v>
      </c>
      <c r="U161" s="84" t="s">
        <v>257</v>
      </c>
      <c r="V161" s="84" t="s">
        <v>258</v>
      </c>
      <c r="W161" s="84">
        <v>0</v>
      </c>
      <c r="X161" s="38" t="s">
        <v>259</v>
      </c>
      <c r="Y161" s="84">
        <v>18475574</v>
      </c>
      <c r="Z161" s="38" t="s">
        <v>421</v>
      </c>
      <c r="AA161" s="131">
        <v>43784</v>
      </c>
      <c r="AB161" s="130">
        <v>37339</v>
      </c>
      <c r="AC161" s="131" t="s">
        <v>261</v>
      </c>
      <c r="AD161" s="84">
        <v>24</v>
      </c>
      <c r="AE161" s="84">
        <v>1</v>
      </c>
      <c r="AF161" s="84" t="s">
        <v>336</v>
      </c>
      <c r="AG161" s="131">
        <v>43784</v>
      </c>
      <c r="AH161" s="84" t="s">
        <v>263</v>
      </c>
      <c r="AI161" s="131">
        <v>43784</v>
      </c>
      <c r="AJ161" s="130">
        <v>1975</v>
      </c>
      <c r="AK161" s="130">
        <v>1975</v>
      </c>
      <c r="AL161" s="131">
        <v>44958</v>
      </c>
      <c r="AM161" s="130">
        <v>37739</v>
      </c>
      <c r="AN161" s="112">
        <v>839</v>
      </c>
      <c r="AO161" s="112">
        <v>38578</v>
      </c>
      <c r="AP161" s="112">
        <v>99</v>
      </c>
      <c r="AQ161" s="112">
        <v>0</v>
      </c>
      <c r="AR161" s="112">
        <v>99</v>
      </c>
      <c r="AS161" s="112">
        <v>0</v>
      </c>
      <c r="AT161" s="112">
        <v>0</v>
      </c>
      <c r="AU161" s="112">
        <v>0</v>
      </c>
      <c r="AV161" s="84">
        <v>47</v>
      </c>
      <c r="AW161" s="84"/>
      <c r="AX161" s="84"/>
      <c r="AY161" s="131"/>
      <c r="AZ161" s="84"/>
      <c r="BA161" s="84"/>
      <c r="BB161" s="84" t="s">
        <v>265</v>
      </c>
      <c r="BC161" s="84"/>
      <c r="BD161" s="131"/>
      <c r="BE161" s="84">
        <v>0</v>
      </c>
      <c r="BF161" s="38" t="s">
        <v>420</v>
      </c>
      <c r="BG161" s="84"/>
      <c r="BH161" s="114" t="s">
        <v>1627</v>
      </c>
      <c r="BI161" s="38" t="s">
        <v>110</v>
      </c>
      <c r="BJ161" s="85">
        <v>45890</v>
      </c>
      <c r="BK161" s="84"/>
      <c r="BL161" s="38" t="s">
        <v>114</v>
      </c>
      <c r="BM161" s="38" t="s">
        <v>119</v>
      </c>
      <c r="BN161" s="116" t="s">
        <v>200</v>
      </c>
      <c r="BO161" s="84" t="s">
        <v>242</v>
      </c>
      <c r="BP161" s="84"/>
      <c r="BQ161" s="117"/>
      <c r="BR161" s="132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40092</v>
      </c>
      <c r="J162" s="38" t="s">
        <v>468</v>
      </c>
      <c r="K162" s="84">
        <v>40092</v>
      </c>
      <c r="L162" s="84" t="s">
        <v>252</v>
      </c>
      <c r="M162" s="38" t="s">
        <v>253</v>
      </c>
      <c r="N162" s="84">
        <v>61438</v>
      </c>
      <c r="O162" s="84">
        <v>506460</v>
      </c>
      <c r="P162" s="84">
        <v>89564</v>
      </c>
      <c r="Q162" s="38" t="s">
        <v>469</v>
      </c>
      <c r="R162" s="38" t="s">
        <v>255</v>
      </c>
      <c r="S162" s="84" t="s">
        <v>470</v>
      </c>
      <c r="T162" s="84" t="s">
        <v>470</v>
      </c>
      <c r="U162" s="84" t="s">
        <v>270</v>
      </c>
      <c r="V162" s="84" t="s">
        <v>258</v>
      </c>
      <c r="W162" s="84">
        <v>0</v>
      </c>
      <c r="X162" s="38" t="s">
        <v>259</v>
      </c>
      <c r="Y162" s="84">
        <v>19615287</v>
      </c>
      <c r="Z162" s="38" t="s">
        <v>471</v>
      </c>
      <c r="AA162" s="131">
        <v>43885</v>
      </c>
      <c r="AB162" s="130">
        <v>41488</v>
      </c>
      <c r="AC162" s="131" t="s">
        <v>272</v>
      </c>
      <c r="AD162" s="84">
        <v>24</v>
      </c>
      <c r="AE162" s="84">
        <v>2</v>
      </c>
      <c r="AF162" s="84" t="s">
        <v>262</v>
      </c>
      <c r="AG162" s="131">
        <v>43885</v>
      </c>
      <c r="AH162" s="84" t="s">
        <v>325</v>
      </c>
      <c r="AI162" s="131">
        <v>43885</v>
      </c>
      <c r="AJ162" s="130">
        <v>2200</v>
      </c>
      <c r="AK162" s="130">
        <v>2200</v>
      </c>
      <c r="AL162" s="131">
        <v>44687</v>
      </c>
      <c r="AM162" s="130">
        <v>41488</v>
      </c>
      <c r="AN162" s="112">
        <v>1183</v>
      </c>
      <c r="AO162" s="112">
        <v>42671</v>
      </c>
      <c r="AP162" s="112">
        <v>605</v>
      </c>
      <c r="AQ162" s="112">
        <v>0</v>
      </c>
      <c r="AR162" s="112">
        <v>605</v>
      </c>
      <c r="AS162" s="112">
        <v>0</v>
      </c>
      <c r="AT162" s="112">
        <v>0</v>
      </c>
      <c r="AU162" s="112">
        <v>0</v>
      </c>
      <c r="AV162" s="84">
        <v>47</v>
      </c>
      <c r="AW162" s="84"/>
      <c r="AX162" s="84"/>
      <c r="AY162" s="131"/>
      <c r="AZ162" s="84"/>
      <c r="BA162" s="84"/>
      <c r="BB162" s="84" t="s">
        <v>265</v>
      </c>
      <c r="BC162" s="84"/>
      <c r="BD162" s="131"/>
      <c r="BE162" s="84">
        <v>0</v>
      </c>
      <c r="BF162" s="38" t="s">
        <v>470</v>
      </c>
      <c r="BG162" s="84"/>
      <c r="BH162" s="114" t="s">
        <v>1627</v>
      </c>
      <c r="BI162" s="38" t="s">
        <v>110</v>
      </c>
      <c r="BJ162" s="85">
        <v>45890</v>
      </c>
      <c r="BK162" s="84"/>
      <c r="BL162" s="38" t="s">
        <v>114</v>
      </c>
      <c r="BM162" s="38" t="s">
        <v>119</v>
      </c>
      <c r="BN162" s="116" t="s">
        <v>200</v>
      </c>
      <c r="BO162" s="84" t="s">
        <v>242</v>
      </c>
      <c r="BP162" s="84"/>
      <c r="BQ162" s="117"/>
      <c r="BR162" s="132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40092</v>
      </c>
      <c r="J163" s="38" t="s">
        <v>468</v>
      </c>
      <c r="K163" s="84">
        <v>40092</v>
      </c>
      <c r="L163" s="84" t="s">
        <v>252</v>
      </c>
      <c r="M163" s="38" t="s">
        <v>253</v>
      </c>
      <c r="N163" s="84">
        <v>61438</v>
      </c>
      <c r="O163" s="84">
        <v>506460</v>
      </c>
      <c r="P163" s="84">
        <v>89564</v>
      </c>
      <c r="Q163" s="38" t="s">
        <v>469</v>
      </c>
      <c r="R163" s="38" t="s">
        <v>255</v>
      </c>
      <c r="S163" s="84" t="s">
        <v>472</v>
      </c>
      <c r="T163" s="84" t="s">
        <v>472</v>
      </c>
      <c r="U163" s="84" t="s">
        <v>270</v>
      </c>
      <c r="V163" s="84" t="s">
        <v>258</v>
      </c>
      <c r="W163" s="84">
        <v>0</v>
      </c>
      <c r="X163" s="38" t="s">
        <v>259</v>
      </c>
      <c r="Y163" s="84">
        <v>19615298</v>
      </c>
      <c r="Z163" s="38" t="s">
        <v>473</v>
      </c>
      <c r="AA163" s="131">
        <v>43885</v>
      </c>
      <c r="AB163" s="130">
        <v>41488</v>
      </c>
      <c r="AC163" s="131" t="s">
        <v>272</v>
      </c>
      <c r="AD163" s="84">
        <v>24</v>
      </c>
      <c r="AE163" s="84">
        <v>2</v>
      </c>
      <c r="AF163" s="84" t="s">
        <v>262</v>
      </c>
      <c r="AG163" s="131">
        <v>43885</v>
      </c>
      <c r="AH163" s="84" t="s">
        <v>325</v>
      </c>
      <c r="AI163" s="131">
        <v>43885</v>
      </c>
      <c r="AJ163" s="130">
        <v>2200</v>
      </c>
      <c r="AK163" s="130">
        <v>2200</v>
      </c>
      <c r="AL163" s="131">
        <v>45354</v>
      </c>
      <c r="AM163" s="130">
        <v>41698.28</v>
      </c>
      <c r="AN163" s="112">
        <v>1183</v>
      </c>
      <c r="AO163" s="112">
        <v>42881.279999999999</v>
      </c>
      <c r="AP163" s="112">
        <v>394.72</v>
      </c>
      <c r="AQ163" s="112">
        <v>0</v>
      </c>
      <c r="AR163" s="112">
        <v>394.72</v>
      </c>
      <c r="AS163" s="112">
        <v>0</v>
      </c>
      <c r="AT163" s="112">
        <v>0</v>
      </c>
      <c r="AU163" s="112">
        <v>0</v>
      </c>
      <c r="AV163" s="84">
        <v>47</v>
      </c>
      <c r="AW163" s="84"/>
      <c r="AX163" s="84"/>
      <c r="AY163" s="131"/>
      <c r="AZ163" s="84"/>
      <c r="BA163" s="84"/>
      <c r="BB163" s="84" t="s">
        <v>265</v>
      </c>
      <c r="BC163" s="84"/>
      <c r="BD163" s="131"/>
      <c r="BE163" s="84">
        <v>0</v>
      </c>
      <c r="BF163" s="38" t="s">
        <v>472</v>
      </c>
      <c r="BG163" s="84"/>
      <c r="BH163" s="114" t="s">
        <v>1627</v>
      </c>
      <c r="BI163" s="38" t="s">
        <v>110</v>
      </c>
      <c r="BJ163" s="85">
        <v>45890</v>
      </c>
      <c r="BK163" s="84"/>
      <c r="BL163" s="38" t="s">
        <v>114</v>
      </c>
      <c r="BM163" s="38" t="s">
        <v>119</v>
      </c>
      <c r="BN163" s="116" t="s">
        <v>200</v>
      </c>
      <c r="BO163" s="84" t="s">
        <v>242</v>
      </c>
      <c r="BP163" s="84"/>
      <c r="BQ163" s="117"/>
      <c r="BR163" s="132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40092</v>
      </c>
      <c r="J164" s="38" t="s">
        <v>468</v>
      </c>
      <c r="K164" s="84">
        <v>40092</v>
      </c>
      <c r="L164" s="84" t="s">
        <v>252</v>
      </c>
      <c r="M164" s="38" t="s">
        <v>253</v>
      </c>
      <c r="N164" s="84">
        <v>61438</v>
      </c>
      <c r="O164" s="84">
        <v>506460</v>
      </c>
      <c r="P164" s="84">
        <v>89564</v>
      </c>
      <c r="Q164" s="38" t="s">
        <v>469</v>
      </c>
      <c r="R164" s="38" t="s">
        <v>255</v>
      </c>
      <c r="S164" s="84" t="s">
        <v>483</v>
      </c>
      <c r="T164" s="84" t="s">
        <v>483</v>
      </c>
      <c r="U164" s="84" t="s">
        <v>270</v>
      </c>
      <c r="V164" s="84" t="s">
        <v>258</v>
      </c>
      <c r="W164" s="84">
        <v>0</v>
      </c>
      <c r="X164" s="38" t="s">
        <v>259</v>
      </c>
      <c r="Y164" s="84">
        <v>19704291</v>
      </c>
      <c r="Z164" s="38" t="s">
        <v>484</v>
      </c>
      <c r="AA164" s="131">
        <v>43885</v>
      </c>
      <c r="AB164" s="130">
        <v>41488</v>
      </c>
      <c r="AC164" s="131" t="s">
        <v>272</v>
      </c>
      <c r="AD164" s="84">
        <v>24</v>
      </c>
      <c r="AE164" s="84">
        <v>2</v>
      </c>
      <c r="AF164" s="84" t="s">
        <v>262</v>
      </c>
      <c r="AG164" s="131">
        <v>43885</v>
      </c>
      <c r="AH164" s="84" t="s">
        <v>263</v>
      </c>
      <c r="AI164" s="131">
        <v>43885</v>
      </c>
      <c r="AJ164" s="130">
        <v>2200</v>
      </c>
      <c r="AK164" s="130">
        <v>2200</v>
      </c>
      <c r="AL164" s="131">
        <v>45354</v>
      </c>
      <c r="AM164" s="130">
        <v>42252.7</v>
      </c>
      <c r="AN164" s="112">
        <v>2246.41</v>
      </c>
      <c r="AO164" s="112">
        <v>44499.11</v>
      </c>
      <c r="AP164" s="112">
        <v>102.29</v>
      </c>
      <c r="AQ164" s="112">
        <v>0</v>
      </c>
      <c r="AR164" s="112">
        <v>102.29</v>
      </c>
      <c r="AS164" s="112">
        <v>0</v>
      </c>
      <c r="AT164" s="112">
        <v>0</v>
      </c>
      <c r="AU164" s="112">
        <v>0</v>
      </c>
      <c r="AV164" s="84">
        <v>47</v>
      </c>
      <c r="AW164" s="84"/>
      <c r="AX164" s="84"/>
      <c r="AY164" s="131"/>
      <c r="AZ164" s="84"/>
      <c r="BA164" s="84"/>
      <c r="BB164" s="84" t="s">
        <v>265</v>
      </c>
      <c r="BC164" s="84"/>
      <c r="BD164" s="131"/>
      <c r="BE164" s="84">
        <v>0</v>
      </c>
      <c r="BF164" s="38" t="s">
        <v>483</v>
      </c>
      <c r="BG164" s="84"/>
      <c r="BH164" s="114" t="s">
        <v>1627</v>
      </c>
      <c r="BI164" s="38" t="s">
        <v>110</v>
      </c>
      <c r="BJ164" s="85">
        <v>45890</v>
      </c>
      <c r="BK164" s="84"/>
      <c r="BL164" s="38" t="s">
        <v>114</v>
      </c>
      <c r="BM164" s="38" t="s">
        <v>119</v>
      </c>
      <c r="BN164" s="116" t="s">
        <v>200</v>
      </c>
      <c r="BO164" s="84" t="s">
        <v>242</v>
      </c>
      <c r="BP164" s="84"/>
      <c r="BQ164" s="117"/>
      <c r="BR164" s="132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39936</v>
      </c>
      <c r="J165" s="38" t="s">
        <v>275</v>
      </c>
      <c r="K165" s="84">
        <v>39936</v>
      </c>
      <c r="L165" s="84" t="s">
        <v>252</v>
      </c>
      <c r="M165" s="38" t="s">
        <v>253</v>
      </c>
      <c r="N165" s="84">
        <v>61313</v>
      </c>
      <c r="O165" s="84">
        <v>442491</v>
      </c>
      <c r="P165" s="84">
        <v>89401</v>
      </c>
      <c r="Q165" s="38" t="s">
        <v>379</v>
      </c>
      <c r="R165" s="38" t="s">
        <v>630</v>
      </c>
      <c r="S165" s="84" t="s">
        <v>900</v>
      </c>
      <c r="T165" s="84" t="s">
        <v>900</v>
      </c>
      <c r="U165" s="84" t="s">
        <v>702</v>
      </c>
      <c r="V165" s="84" t="s">
        <v>258</v>
      </c>
      <c r="W165" s="84">
        <v>541</v>
      </c>
      <c r="X165" s="38" t="s">
        <v>723</v>
      </c>
      <c r="Y165" s="84">
        <v>352579918</v>
      </c>
      <c r="Z165" s="38" t="s">
        <v>901</v>
      </c>
      <c r="AA165" s="131">
        <v>45156</v>
      </c>
      <c r="AB165" s="130">
        <v>42000</v>
      </c>
      <c r="AC165" s="131" t="s">
        <v>279</v>
      </c>
      <c r="AD165" s="84">
        <v>24</v>
      </c>
      <c r="AE165" s="84">
        <v>1</v>
      </c>
      <c r="AF165" s="84" t="s">
        <v>838</v>
      </c>
      <c r="AG165" s="131">
        <v>45156</v>
      </c>
      <c r="AH165" s="84" t="s">
        <v>716</v>
      </c>
      <c r="AI165" s="131">
        <v>45202</v>
      </c>
      <c r="AJ165" s="130">
        <v>2240</v>
      </c>
      <c r="AK165" s="130">
        <v>2240</v>
      </c>
      <c r="AL165" s="131">
        <v>45877</v>
      </c>
      <c r="AM165" s="130">
        <v>39021.54</v>
      </c>
      <c r="AN165" s="112">
        <v>12498.46</v>
      </c>
      <c r="AO165" s="112">
        <v>51520</v>
      </c>
      <c r="AP165" s="112">
        <v>2978.46</v>
      </c>
      <c r="AQ165" s="112">
        <v>-1293.46</v>
      </c>
      <c r="AR165" s="112">
        <v>1685</v>
      </c>
      <c r="AS165" s="112">
        <v>0</v>
      </c>
      <c r="AT165" s="112">
        <v>0</v>
      </c>
      <c r="AU165" s="112">
        <v>0</v>
      </c>
      <c r="AV165" s="84">
        <v>23</v>
      </c>
      <c r="AW165" s="84"/>
      <c r="AX165" s="84"/>
      <c r="AY165" s="131"/>
      <c r="AZ165" s="84"/>
      <c r="BA165" s="84"/>
      <c r="BB165" s="84" t="s">
        <v>265</v>
      </c>
      <c r="BC165" s="84"/>
      <c r="BD165" s="131"/>
      <c r="BE165" s="84">
        <v>0</v>
      </c>
      <c r="BF165" s="38" t="s">
        <v>900</v>
      </c>
      <c r="BG165" s="84"/>
      <c r="BH165" s="114" t="s">
        <v>1627</v>
      </c>
      <c r="BI165" s="38" t="s">
        <v>110</v>
      </c>
      <c r="BJ165" s="85">
        <v>45890</v>
      </c>
      <c r="BK165" s="84"/>
      <c r="BL165" s="38" t="s">
        <v>114</v>
      </c>
      <c r="BM165" s="38" t="s">
        <v>119</v>
      </c>
      <c r="BN165" s="116" t="s">
        <v>200</v>
      </c>
      <c r="BO165" s="84" t="s">
        <v>242</v>
      </c>
      <c r="BP165" s="84"/>
      <c r="BQ165" s="117"/>
      <c r="BR165" s="132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40048</v>
      </c>
      <c r="J166" s="38" t="s">
        <v>422</v>
      </c>
      <c r="K166" s="84">
        <v>40048</v>
      </c>
      <c r="L166" s="84" t="s">
        <v>252</v>
      </c>
      <c r="M166" s="38" t="s">
        <v>253</v>
      </c>
      <c r="N166" s="84">
        <v>291213</v>
      </c>
      <c r="O166" s="84">
        <v>472325</v>
      </c>
      <c r="P166" s="84">
        <v>389068</v>
      </c>
      <c r="Q166" s="38" t="s">
        <v>423</v>
      </c>
      <c r="R166" s="38" t="s">
        <v>630</v>
      </c>
      <c r="S166" s="84" t="s">
        <v>912</v>
      </c>
      <c r="T166" s="84" t="s">
        <v>912</v>
      </c>
      <c r="U166" s="84" t="s">
        <v>702</v>
      </c>
      <c r="V166" s="84" t="s">
        <v>258</v>
      </c>
      <c r="W166" s="84">
        <v>541</v>
      </c>
      <c r="X166" s="38" t="s">
        <v>720</v>
      </c>
      <c r="Y166" s="84">
        <v>352705459</v>
      </c>
      <c r="Z166" s="38" t="s">
        <v>913</v>
      </c>
      <c r="AA166" s="131">
        <v>45165</v>
      </c>
      <c r="AB166" s="130">
        <v>52000</v>
      </c>
      <c r="AC166" s="131" t="s">
        <v>289</v>
      </c>
      <c r="AD166" s="84">
        <v>24</v>
      </c>
      <c r="AE166" s="84">
        <v>2</v>
      </c>
      <c r="AF166" s="84" t="s">
        <v>581</v>
      </c>
      <c r="AG166" s="131">
        <v>44488</v>
      </c>
      <c r="AH166" s="84" t="s">
        <v>552</v>
      </c>
      <c r="AI166" s="131">
        <v>45203</v>
      </c>
      <c r="AJ166" s="130">
        <v>2780</v>
      </c>
      <c r="AK166" s="130">
        <v>2780</v>
      </c>
      <c r="AL166" s="131">
        <v>45875</v>
      </c>
      <c r="AM166" s="130">
        <v>48946.86</v>
      </c>
      <c r="AN166" s="112">
        <v>14993.14</v>
      </c>
      <c r="AO166" s="112">
        <v>63940</v>
      </c>
      <c r="AP166" s="112">
        <v>3053.14</v>
      </c>
      <c r="AQ166" s="112">
        <v>58.86</v>
      </c>
      <c r="AR166" s="112">
        <v>3112</v>
      </c>
      <c r="AS166" s="112">
        <v>0</v>
      </c>
      <c r="AT166" s="112">
        <v>0</v>
      </c>
      <c r="AU166" s="112">
        <v>0</v>
      </c>
      <c r="AV166" s="84">
        <v>23</v>
      </c>
      <c r="AW166" s="84"/>
      <c r="AX166" s="84"/>
      <c r="AY166" s="131"/>
      <c r="AZ166" s="84"/>
      <c r="BA166" s="84"/>
      <c r="BB166" s="84" t="s">
        <v>265</v>
      </c>
      <c r="BC166" s="84"/>
      <c r="BD166" s="131"/>
      <c r="BE166" s="84">
        <v>0</v>
      </c>
      <c r="BF166" s="38" t="s">
        <v>912</v>
      </c>
      <c r="BG166" s="84"/>
      <c r="BH166" s="114" t="s">
        <v>1627</v>
      </c>
      <c r="BI166" s="38" t="s">
        <v>110</v>
      </c>
      <c r="BJ166" s="85">
        <v>45890</v>
      </c>
      <c r="BK166" s="84"/>
      <c r="BL166" s="38" t="s">
        <v>114</v>
      </c>
      <c r="BM166" s="38" t="s">
        <v>119</v>
      </c>
      <c r="BN166" s="116" t="s">
        <v>200</v>
      </c>
      <c r="BO166" s="84" t="s">
        <v>242</v>
      </c>
      <c r="BP166" s="84"/>
      <c r="BQ166" s="117"/>
      <c r="BR166" s="132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40046</v>
      </c>
      <c r="J167" s="38" t="s">
        <v>621</v>
      </c>
      <c r="K167" s="84">
        <v>40046</v>
      </c>
      <c r="L167" s="84" t="s">
        <v>252</v>
      </c>
      <c r="M167" s="38" t="s">
        <v>253</v>
      </c>
      <c r="N167" s="84">
        <v>61334</v>
      </c>
      <c r="O167" s="84">
        <v>466825</v>
      </c>
      <c r="P167" s="84">
        <v>89426</v>
      </c>
      <c r="Q167" s="38" t="s">
        <v>476</v>
      </c>
      <c r="R167" s="38" t="s">
        <v>630</v>
      </c>
      <c r="S167" s="84" t="s">
        <v>914</v>
      </c>
      <c r="T167" s="84" t="s">
        <v>914</v>
      </c>
      <c r="U167" s="84" t="s">
        <v>702</v>
      </c>
      <c r="V167" s="84" t="s">
        <v>258</v>
      </c>
      <c r="W167" s="84">
        <v>541</v>
      </c>
      <c r="X167" s="38" t="s">
        <v>723</v>
      </c>
      <c r="Y167" s="84">
        <v>352719832</v>
      </c>
      <c r="Z167" s="38" t="s">
        <v>915</v>
      </c>
      <c r="AA167" s="131">
        <v>45166</v>
      </c>
      <c r="AB167" s="130">
        <v>39000</v>
      </c>
      <c r="AC167" s="131" t="s">
        <v>261</v>
      </c>
      <c r="AD167" s="84">
        <v>24</v>
      </c>
      <c r="AE167" s="84">
        <v>2</v>
      </c>
      <c r="AF167" s="84" t="s">
        <v>581</v>
      </c>
      <c r="AG167" s="131">
        <v>44635</v>
      </c>
      <c r="AH167" s="84" t="s">
        <v>552</v>
      </c>
      <c r="AI167" s="131">
        <v>45204</v>
      </c>
      <c r="AJ167" s="130">
        <v>2080</v>
      </c>
      <c r="AK167" s="130">
        <v>2080</v>
      </c>
      <c r="AL167" s="131">
        <v>45876</v>
      </c>
      <c r="AM167" s="130">
        <v>36601.42</v>
      </c>
      <c r="AN167" s="112">
        <v>11238.58</v>
      </c>
      <c r="AO167" s="112">
        <v>47840</v>
      </c>
      <c r="AP167" s="112">
        <v>2398.58</v>
      </c>
      <c r="AQ167" s="112">
        <v>46.42</v>
      </c>
      <c r="AR167" s="112">
        <v>2445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31"/>
      <c r="AZ167" s="84"/>
      <c r="BA167" s="84"/>
      <c r="BB167" s="84" t="s">
        <v>265</v>
      </c>
      <c r="BC167" s="84"/>
      <c r="BD167" s="131"/>
      <c r="BE167" s="84">
        <v>0</v>
      </c>
      <c r="BF167" s="38" t="s">
        <v>914</v>
      </c>
      <c r="BG167" s="84"/>
      <c r="BH167" s="114" t="s">
        <v>1627</v>
      </c>
      <c r="BI167" s="38" t="s">
        <v>110</v>
      </c>
      <c r="BJ167" s="85">
        <v>45890</v>
      </c>
      <c r="BK167" s="84"/>
      <c r="BL167" s="38" t="s">
        <v>114</v>
      </c>
      <c r="BM167" s="38" t="s">
        <v>119</v>
      </c>
      <c r="BN167" s="116" t="s">
        <v>200</v>
      </c>
      <c r="BO167" s="84" t="s">
        <v>242</v>
      </c>
      <c r="BP167" s="84"/>
      <c r="BQ167" s="117"/>
      <c r="BR167" s="132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40048</v>
      </c>
      <c r="J168" s="38" t="s">
        <v>422</v>
      </c>
      <c r="K168" s="84">
        <v>40048</v>
      </c>
      <c r="L168" s="84" t="s">
        <v>252</v>
      </c>
      <c r="M168" s="38" t="s">
        <v>253</v>
      </c>
      <c r="N168" s="84">
        <v>291213</v>
      </c>
      <c r="O168" s="84">
        <v>472325</v>
      </c>
      <c r="P168" s="84">
        <v>384347</v>
      </c>
      <c r="Q168" s="38" t="s">
        <v>519</v>
      </c>
      <c r="R168" s="38" t="s">
        <v>630</v>
      </c>
      <c r="S168" s="84" t="s">
        <v>916</v>
      </c>
      <c r="T168" s="84" t="s">
        <v>916</v>
      </c>
      <c r="U168" s="84" t="s">
        <v>702</v>
      </c>
      <c r="V168" s="84" t="s">
        <v>258</v>
      </c>
      <c r="W168" s="84">
        <v>541</v>
      </c>
      <c r="X168" s="38" t="s">
        <v>720</v>
      </c>
      <c r="Y168" s="84">
        <v>352732007</v>
      </c>
      <c r="Z168" s="38" t="s">
        <v>917</v>
      </c>
      <c r="AA168" s="131">
        <v>45169</v>
      </c>
      <c r="AB168" s="130">
        <v>52000</v>
      </c>
      <c r="AC168" s="131" t="s">
        <v>289</v>
      </c>
      <c r="AD168" s="84">
        <v>24</v>
      </c>
      <c r="AE168" s="84">
        <v>2</v>
      </c>
      <c r="AF168" s="84" t="s">
        <v>581</v>
      </c>
      <c r="AG168" s="131">
        <v>44488</v>
      </c>
      <c r="AH168" s="84" t="s">
        <v>552</v>
      </c>
      <c r="AI168" s="131">
        <v>45203</v>
      </c>
      <c r="AJ168" s="130">
        <v>2780</v>
      </c>
      <c r="AK168" s="130">
        <v>2780</v>
      </c>
      <c r="AL168" s="131">
        <v>45875</v>
      </c>
      <c r="AM168" s="130">
        <v>49171.49</v>
      </c>
      <c r="AN168" s="112">
        <v>14768.51</v>
      </c>
      <c r="AO168" s="112">
        <v>63940</v>
      </c>
      <c r="AP168" s="112">
        <v>2828.51</v>
      </c>
      <c r="AQ168" s="112">
        <v>54.49</v>
      </c>
      <c r="AR168" s="112">
        <v>2883</v>
      </c>
      <c r="AS168" s="112">
        <v>0</v>
      </c>
      <c r="AT168" s="112">
        <v>0</v>
      </c>
      <c r="AU168" s="112">
        <v>0</v>
      </c>
      <c r="AV168" s="84">
        <v>23</v>
      </c>
      <c r="AW168" s="84"/>
      <c r="AX168" s="84"/>
      <c r="AY168" s="131"/>
      <c r="AZ168" s="84"/>
      <c r="BA168" s="84"/>
      <c r="BB168" s="84" t="s">
        <v>265</v>
      </c>
      <c r="BC168" s="84"/>
      <c r="BD168" s="131"/>
      <c r="BE168" s="84">
        <v>0</v>
      </c>
      <c r="BF168" s="38" t="s">
        <v>916</v>
      </c>
      <c r="BG168" s="84"/>
      <c r="BH168" s="114" t="s">
        <v>1627</v>
      </c>
      <c r="BI168" s="38" t="s">
        <v>110</v>
      </c>
      <c r="BJ168" s="85">
        <v>45890</v>
      </c>
      <c r="BK168" s="84"/>
      <c r="BL168" s="38" t="s">
        <v>114</v>
      </c>
      <c r="BM168" s="38" t="s">
        <v>119</v>
      </c>
      <c r="BN168" s="116" t="s">
        <v>200</v>
      </c>
      <c r="BO168" s="84" t="s">
        <v>242</v>
      </c>
      <c r="BP168" s="84"/>
      <c r="BQ168" s="117"/>
      <c r="BR168" s="132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40034</v>
      </c>
      <c r="J169" s="38" t="s">
        <v>930</v>
      </c>
      <c r="K169" s="84">
        <v>40034</v>
      </c>
      <c r="L169" s="84" t="s">
        <v>252</v>
      </c>
      <c r="M169" s="38" t="s">
        <v>253</v>
      </c>
      <c r="N169" s="84">
        <v>61319</v>
      </c>
      <c r="O169" s="84">
        <v>468611</v>
      </c>
      <c r="P169" s="84">
        <v>89408</v>
      </c>
      <c r="Q169" s="38" t="s">
        <v>476</v>
      </c>
      <c r="R169" s="38" t="s">
        <v>630</v>
      </c>
      <c r="S169" s="84" t="s">
        <v>931</v>
      </c>
      <c r="T169" s="84" t="s">
        <v>931</v>
      </c>
      <c r="U169" s="84" t="s">
        <v>702</v>
      </c>
      <c r="V169" s="84" t="s">
        <v>398</v>
      </c>
      <c r="W169" s="84">
        <v>541</v>
      </c>
      <c r="X169" s="38" t="s">
        <v>723</v>
      </c>
      <c r="Y169" s="84">
        <v>352826332</v>
      </c>
      <c r="Z169" s="38" t="s">
        <v>932</v>
      </c>
      <c r="AA169" s="131">
        <v>45177</v>
      </c>
      <c r="AB169" s="130">
        <v>70000</v>
      </c>
      <c r="AC169" s="131" t="s">
        <v>261</v>
      </c>
      <c r="AD169" s="84">
        <v>24</v>
      </c>
      <c r="AE169" s="84">
        <v>4</v>
      </c>
      <c r="AF169" s="84" t="s">
        <v>262</v>
      </c>
      <c r="AG169" s="131">
        <v>44468</v>
      </c>
      <c r="AH169" s="84" t="s">
        <v>325</v>
      </c>
      <c r="AI169" s="131">
        <v>45232</v>
      </c>
      <c r="AJ169" s="130">
        <v>3740</v>
      </c>
      <c r="AK169" s="130">
        <v>3740</v>
      </c>
      <c r="AL169" s="131">
        <v>45876</v>
      </c>
      <c r="AM169" s="130">
        <v>60861.77</v>
      </c>
      <c r="AN169" s="112">
        <v>21418.23</v>
      </c>
      <c r="AO169" s="112">
        <v>82280</v>
      </c>
      <c r="AP169" s="112">
        <v>9138.23</v>
      </c>
      <c r="AQ169" s="112">
        <v>282.14</v>
      </c>
      <c r="AR169" s="112">
        <v>9420.3700000000008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31"/>
      <c r="AZ169" s="84"/>
      <c r="BA169" s="84"/>
      <c r="BB169" s="84" t="s">
        <v>265</v>
      </c>
      <c r="BC169" s="84"/>
      <c r="BD169" s="131"/>
      <c r="BE169" s="84">
        <v>0</v>
      </c>
      <c r="BF169" s="38" t="s">
        <v>931</v>
      </c>
      <c r="BG169" s="84"/>
      <c r="BH169" s="114" t="s">
        <v>1627</v>
      </c>
      <c r="BI169" s="38" t="s">
        <v>110</v>
      </c>
      <c r="BJ169" s="85">
        <v>45890</v>
      </c>
      <c r="BK169" s="84"/>
      <c r="BL169" s="38" t="s">
        <v>114</v>
      </c>
      <c r="BM169" s="38" t="s">
        <v>119</v>
      </c>
      <c r="BN169" s="116" t="s">
        <v>200</v>
      </c>
      <c r="BO169" s="84" t="s">
        <v>242</v>
      </c>
      <c r="BP169" s="84"/>
      <c r="BQ169" s="117"/>
      <c r="BR169" s="132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39951</v>
      </c>
      <c r="J170" s="38" t="s">
        <v>251</v>
      </c>
      <c r="K170" s="84">
        <v>39951</v>
      </c>
      <c r="L170" s="84" t="s">
        <v>252</v>
      </c>
      <c r="M170" s="38" t="s">
        <v>253</v>
      </c>
      <c r="N170" s="84">
        <v>61261</v>
      </c>
      <c r="O170" s="84">
        <v>424321</v>
      </c>
      <c r="P170" s="84">
        <v>89332</v>
      </c>
      <c r="Q170" s="38" t="s">
        <v>791</v>
      </c>
      <c r="R170" s="38" t="s">
        <v>630</v>
      </c>
      <c r="S170" s="84" t="s">
        <v>951</v>
      </c>
      <c r="T170" s="84" t="s">
        <v>951</v>
      </c>
      <c r="U170" s="84" t="s">
        <v>702</v>
      </c>
      <c r="V170" s="84" t="s">
        <v>258</v>
      </c>
      <c r="W170" s="84">
        <v>541</v>
      </c>
      <c r="X170" s="38" t="s">
        <v>723</v>
      </c>
      <c r="Y170" s="84">
        <v>352915071</v>
      </c>
      <c r="Z170" s="38" t="s">
        <v>952</v>
      </c>
      <c r="AA170" s="131">
        <v>45180</v>
      </c>
      <c r="AB170" s="130">
        <v>40000</v>
      </c>
      <c r="AC170" s="131" t="s">
        <v>279</v>
      </c>
      <c r="AD170" s="84">
        <v>24</v>
      </c>
      <c r="AE170" s="84">
        <v>1</v>
      </c>
      <c r="AF170" s="84" t="s">
        <v>838</v>
      </c>
      <c r="AG170" s="131">
        <v>45180</v>
      </c>
      <c r="AH170" s="84" t="s">
        <v>716</v>
      </c>
      <c r="AI170" s="131">
        <v>45202</v>
      </c>
      <c r="AJ170" s="130">
        <v>2130</v>
      </c>
      <c r="AK170" s="130">
        <v>2130</v>
      </c>
      <c r="AL170" s="131">
        <v>45874</v>
      </c>
      <c r="AM170" s="130">
        <v>38055.25</v>
      </c>
      <c r="AN170" s="112">
        <v>10934.75</v>
      </c>
      <c r="AO170" s="112">
        <v>48990</v>
      </c>
      <c r="AP170" s="112">
        <v>1944.75</v>
      </c>
      <c r="AQ170" s="112">
        <v>38.25</v>
      </c>
      <c r="AR170" s="112">
        <v>1983</v>
      </c>
      <c r="AS170" s="112">
        <v>0</v>
      </c>
      <c r="AT170" s="112">
        <v>0</v>
      </c>
      <c r="AU170" s="112">
        <v>0</v>
      </c>
      <c r="AV170" s="84">
        <v>23</v>
      </c>
      <c r="AW170" s="84"/>
      <c r="AX170" s="84"/>
      <c r="AY170" s="131"/>
      <c r="AZ170" s="84"/>
      <c r="BA170" s="84"/>
      <c r="BB170" s="84" t="s">
        <v>265</v>
      </c>
      <c r="BC170" s="84"/>
      <c r="BD170" s="131"/>
      <c r="BE170" s="84">
        <v>0</v>
      </c>
      <c r="BF170" s="38" t="s">
        <v>951</v>
      </c>
      <c r="BG170" s="84"/>
      <c r="BH170" s="114" t="s">
        <v>1627</v>
      </c>
      <c r="BI170" s="38" t="s">
        <v>110</v>
      </c>
      <c r="BJ170" s="85">
        <v>45890</v>
      </c>
      <c r="BK170" s="84"/>
      <c r="BL170" s="38" t="s">
        <v>114</v>
      </c>
      <c r="BM170" s="38" t="s">
        <v>119</v>
      </c>
      <c r="BN170" s="116" t="s">
        <v>200</v>
      </c>
      <c r="BO170" s="84" t="s">
        <v>242</v>
      </c>
      <c r="BP170" s="84"/>
      <c r="BQ170" s="117"/>
      <c r="BR170" s="132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39951</v>
      </c>
      <c r="J171" s="38" t="s">
        <v>251</v>
      </c>
      <c r="K171" s="84">
        <v>39951</v>
      </c>
      <c r="L171" s="84" t="s">
        <v>252</v>
      </c>
      <c r="M171" s="38" t="s">
        <v>253</v>
      </c>
      <c r="N171" s="84">
        <v>311011</v>
      </c>
      <c r="O171" s="84" t="s">
        <v>971</v>
      </c>
      <c r="P171" s="84">
        <v>427163</v>
      </c>
      <c r="Q171" s="38" t="s">
        <v>972</v>
      </c>
      <c r="R171" s="38" t="s">
        <v>630</v>
      </c>
      <c r="S171" s="84" t="s">
        <v>973</v>
      </c>
      <c r="T171" s="84" t="s">
        <v>973</v>
      </c>
      <c r="U171" s="84" t="s">
        <v>702</v>
      </c>
      <c r="V171" s="84" t="s">
        <v>258</v>
      </c>
      <c r="W171" s="84">
        <v>541</v>
      </c>
      <c r="X171" s="38" t="s">
        <v>723</v>
      </c>
      <c r="Y171" s="84">
        <v>353078671</v>
      </c>
      <c r="Z171" s="38" t="s">
        <v>974</v>
      </c>
      <c r="AA171" s="131">
        <v>45190</v>
      </c>
      <c r="AB171" s="130">
        <v>42000</v>
      </c>
      <c r="AC171" s="131" t="s">
        <v>279</v>
      </c>
      <c r="AD171" s="84">
        <v>24</v>
      </c>
      <c r="AE171" s="84">
        <v>1</v>
      </c>
      <c r="AF171" s="84" t="s">
        <v>838</v>
      </c>
      <c r="AG171" s="131">
        <v>45190</v>
      </c>
      <c r="AH171" s="84" t="s">
        <v>716</v>
      </c>
      <c r="AI171" s="131">
        <v>45237</v>
      </c>
      <c r="AJ171" s="130">
        <v>2240</v>
      </c>
      <c r="AK171" s="130">
        <v>2240</v>
      </c>
      <c r="AL171" s="131">
        <v>45874</v>
      </c>
      <c r="AM171" s="130">
        <v>37053.129999999997</v>
      </c>
      <c r="AN171" s="112">
        <v>12226.87</v>
      </c>
      <c r="AO171" s="112">
        <v>49280</v>
      </c>
      <c r="AP171" s="112">
        <v>4946.87</v>
      </c>
      <c r="AQ171" s="112">
        <v>-1191.8699999999999</v>
      </c>
      <c r="AR171" s="112">
        <v>3755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31"/>
      <c r="AZ171" s="84"/>
      <c r="BA171" s="84"/>
      <c r="BB171" s="84" t="s">
        <v>265</v>
      </c>
      <c r="BC171" s="84"/>
      <c r="BD171" s="131"/>
      <c r="BE171" s="84">
        <v>0</v>
      </c>
      <c r="BF171" s="38" t="s">
        <v>973</v>
      </c>
      <c r="BG171" s="84"/>
      <c r="BH171" s="114" t="s">
        <v>1627</v>
      </c>
      <c r="BI171" s="38" t="s">
        <v>110</v>
      </c>
      <c r="BJ171" s="85">
        <v>45890</v>
      </c>
      <c r="BK171" s="84"/>
      <c r="BL171" s="38" t="s">
        <v>114</v>
      </c>
      <c r="BM171" s="38" t="s">
        <v>119</v>
      </c>
      <c r="BN171" s="116" t="s">
        <v>200</v>
      </c>
      <c r="BO171" s="84" t="s">
        <v>242</v>
      </c>
      <c r="BP171" s="84"/>
      <c r="BQ171" s="117"/>
      <c r="BR171" s="132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40034</v>
      </c>
      <c r="J172" s="38" t="s">
        <v>930</v>
      </c>
      <c r="K172" s="84">
        <v>40034</v>
      </c>
      <c r="L172" s="84" t="s">
        <v>252</v>
      </c>
      <c r="M172" s="38" t="s">
        <v>253</v>
      </c>
      <c r="N172" s="84">
        <v>61319</v>
      </c>
      <c r="O172" s="84">
        <v>468611</v>
      </c>
      <c r="P172" s="84">
        <v>89408</v>
      </c>
      <c r="Q172" s="38" t="s">
        <v>476</v>
      </c>
      <c r="R172" s="38" t="s">
        <v>630</v>
      </c>
      <c r="S172" s="84" t="s">
        <v>975</v>
      </c>
      <c r="T172" s="84" t="s">
        <v>975</v>
      </c>
      <c r="U172" s="84" t="s">
        <v>702</v>
      </c>
      <c r="V172" s="84" t="s">
        <v>258</v>
      </c>
      <c r="W172" s="84">
        <v>541</v>
      </c>
      <c r="X172" s="38" t="s">
        <v>723</v>
      </c>
      <c r="Y172" s="84">
        <v>353094679</v>
      </c>
      <c r="Z172" s="38" t="s">
        <v>976</v>
      </c>
      <c r="AA172" s="131">
        <v>45192</v>
      </c>
      <c r="AB172" s="130">
        <v>40000</v>
      </c>
      <c r="AC172" s="131" t="s">
        <v>261</v>
      </c>
      <c r="AD172" s="84">
        <v>24</v>
      </c>
      <c r="AE172" s="84">
        <v>1</v>
      </c>
      <c r="AF172" s="84" t="s">
        <v>838</v>
      </c>
      <c r="AG172" s="131">
        <v>45192</v>
      </c>
      <c r="AH172" s="84" t="s">
        <v>716</v>
      </c>
      <c r="AI172" s="131">
        <v>45232</v>
      </c>
      <c r="AJ172" s="130">
        <v>2130</v>
      </c>
      <c r="AK172" s="130">
        <v>2130</v>
      </c>
      <c r="AL172" s="131">
        <v>45876</v>
      </c>
      <c r="AM172" s="130">
        <v>35216.83</v>
      </c>
      <c r="AN172" s="112">
        <v>11643.17</v>
      </c>
      <c r="AO172" s="112">
        <v>46860</v>
      </c>
      <c r="AP172" s="112">
        <v>4783.17</v>
      </c>
      <c r="AQ172" s="112">
        <v>144.83000000000001</v>
      </c>
      <c r="AR172" s="112">
        <v>4928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31"/>
      <c r="AZ172" s="84"/>
      <c r="BA172" s="84"/>
      <c r="BB172" s="84" t="s">
        <v>265</v>
      </c>
      <c r="BC172" s="84"/>
      <c r="BD172" s="131"/>
      <c r="BE172" s="84">
        <v>0</v>
      </c>
      <c r="BF172" s="38" t="s">
        <v>975</v>
      </c>
      <c r="BG172" s="84"/>
      <c r="BH172" s="114" t="s">
        <v>1627</v>
      </c>
      <c r="BI172" s="38" t="s">
        <v>110</v>
      </c>
      <c r="BJ172" s="85">
        <v>45890</v>
      </c>
      <c r="BK172" s="84"/>
      <c r="BL172" s="38" t="s">
        <v>114</v>
      </c>
      <c r="BM172" s="38" t="s">
        <v>119</v>
      </c>
      <c r="BN172" s="116" t="s">
        <v>200</v>
      </c>
      <c r="BO172" s="84" t="s">
        <v>242</v>
      </c>
      <c r="BP172" s="84"/>
      <c r="BQ172" s="117"/>
      <c r="BR172" s="132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40034</v>
      </c>
      <c r="J173" s="38" t="s">
        <v>930</v>
      </c>
      <c r="K173" s="84">
        <v>40034</v>
      </c>
      <c r="L173" s="84" t="s">
        <v>252</v>
      </c>
      <c r="M173" s="38" t="s">
        <v>253</v>
      </c>
      <c r="N173" s="84">
        <v>61319</v>
      </c>
      <c r="O173" s="84">
        <v>468611</v>
      </c>
      <c r="P173" s="84">
        <v>89408</v>
      </c>
      <c r="Q173" s="38" t="s">
        <v>476</v>
      </c>
      <c r="R173" s="38" t="s">
        <v>630</v>
      </c>
      <c r="S173" s="84" t="s">
        <v>986</v>
      </c>
      <c r="T173" s="84" t="s">
        <v>986</v>
      </c>
      <c r="U173" s="84" t="s">
        <v>702</v>
      </c>
      <c r="V173" s="84" t="s">
        <v>258</v>
      </c>
      <c r="W173" s="84">
        <v>541</v>
      </c>
      <c r="X173" s="38" t="s">
        <v>723</v>
      </c>
      <c r="Y173" s="84">
        <v>353254950</v>
      </c>
      <c r="Z173" s="38" t="s">
        <v>987</v>
      </c>
      <c r="AA173" s="131">
        <v>45205</v>
      </c>
      <c r="AB173" s="130">
        <v>73000</v>
      </c>
      <c r="AC173" s="131" t="s">
        <v>261</v>
      </c>
      <c r="AD173" s="84">
        <v>24</v>
      </c>
      <c r="AE173" s="84">
        <v>4</v>
      </c>
      <c r="AF173" s="84" t="s">
        <v>262</v>
      </c>
      <c r="AG173" s="131">
        <v>43762</v>
      </c>
      <c r="AH173" s="84" t="s">
        <v>325</v>
      </c>
      <c r="AI173" s="131">
        <v>45232</v>
      </c>
      <c r="AJ173" s="130">
        <v>3900</v>
      </c>
      <c r="AK173" s="130">
        <v>3900</v>
      </c>
      <c r="AL173" s="131">
        <v>45876</v>
      </c>
      <c r="AM173" s="130">
        <v>65628.429999999993</v>
      </c>
      <c r="AN173" s="112">
        <v>20171.57</v>
      </c>
      <c r="AO173" s="112">
        <v>85800</v>
      </c>
      <c r="AP173" s="112">
        <v>7371.57</v>
      </c>
      <c r="AQ173" s="112">
        <v>211.43</v>
      </c>
      <c r="AR173" s="112">
        <v>7583</v>
      </c>
      <c r="AS173" s="112">
        <v>0</v>
      </c>
      <c r="AT173" s="112">
        <v>0</v>
      </c>
      <c r="AU173" s="112">
        <v>0</v>
      </c>
      <c r="AV173" s="84">
        <v>22</v>
      </c>
      <c r="AW173" s="84"/>
      <c r="AX173" s="84"/>
      <c r="AY173" s="131"/>
      <c r="AZ173" s="84"/>
      <c r="BA173" s="84"/>
      <c r="BB173" s="84" t="s">
        <v>265</v>
      </c>
      <c r="BC173" s="84"/>
      <c r="BD173" s="131"/>
      <c r="BE173" s="84">
        <v>0</v>
      </c>
      <c r="BF173" s="38" t="s">
        <v>986</v>
      </c>
      <c r="BG173" s="84"/>
      <c r="BH173" s="114" t="s">
        <v>1627</v>
      </c>
      <c r="BI173" s="38" t="s">
        <v>110</v>
      </c>
      <c r="BJ173" s="85">
        <v>45890</v>
      </c>
      <c r="BK173" s="84"/>
      <c r="BL173" s="38" t="s">
        <v>114</v>
      </c>
      <c r="BM173" s="38" t="s">
        <v>119</v>
      </c>
      <c r="BN173" s="116" t="s">
        <v>200</v>
      </c>
      <c r="BO173" s="84" t="s">
        <v>242</v>
      </c>
      <c r="BP173" s="84"/>
      <c r="BQ173" s="117"/>
      <c r="BR173" s="132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40019</v>
      </c>
      <c r="J174" s="38" t="s">
        <v>499</v>
      </c>
      <c r="K174" s="84">
        <v>40019</v>
      </c>
      <c r="L174" s="84" t="s">
        <v>252</v>
      </c>
      <c r="M174" s="38" t="s">
        <v>253</v>
      </c>
      <c r="N174" s="84">
        <v>61285</v>
      </c>
      <c r="O174" s="84">
        <v>240</v>
      </c>
      <c r="P174" s="84">
        <v>587630</v>
      </c>
      <c r="Q174" s="38" t="s">
        <v>634</v>
      </c>
      <c r="R174" s="38" t="s">
        <v>630</v>
      </c>
      <c r="S174" s="84" t="s">
        <v>1051</v>
      </c>
      <c r="T174" s="84" t="s">
        <v>1051</v>
      </c>
      <c r="U174" s="84" t="s">
        <v>702</v>
      </c>
      <c r="V174" s="84" t="s">
        <v>258</v>
      </c>
      <c r="W174" s="84">
        <v>541</v>
      </c>
      <c r="X174" s="38" t="s">
        <v>720</v>
      </c>
      <c r="Y174" s="84">
        <v>353624779</v>
      </c>
      <c r="Z174" s="38" t="s">
        <v>1052</v>
      </c>
      <c r="AA174" s="131">
        <v>45266</v>
      </c>
      <c r="AB174" s="130">
        <v>42000</v>
      </c>
      <c r="AC174" s="131" t="s">
        <v>279</v>
      </c>
      <c r="AD174" s="84">
        <v>24</v>
      </c>
      <c r="AE174" s="84">
        <v>1</v>
      </c>
      <c r="AF174" s="84" t="s">
        <v>838</v>
      </c>
      <c r="AG174" s="131">
        <v>45266</v>
      </c>
      <c r="AH174" s="84" t="s">
        <v>716</v>
      </c>
      <c r="AI174" s="131">
        <v>45300</v>
      </c>
      <c r="AJ174" s="130">
        <v>2240</v>
      </c>
      <c r="AK174" s="130">
        <v>2240</v>
      </c>
      <c r="AL174" s="131">
        <v>45882</v>
      </c>
      <c r="AM174" s="130">
        <v>33203.199999999997</v>
      </c>
      <c r="AN174" s="112">
        <v>11596.8</v>
      </c>
      <c r="AO174" s="112">
        <v>44800</v>
      </c>
      <c r="AP174" s="112">
        <v>8796.7999999999993</v>
      </c>
      <c r="AQ174" s="112">
        <v>467.2</v>
      </c>
      <c r="AR174" s="112">
        <v>9264</v>
      </c>
      <c r="AS174" s="112">
        <v>0</v>
      </c>
      <c r="AT174" s="112">
        <v>0</v>
      </c>
      <c r="AU174" s="112">
        <v>0</v>
      </c>
      <c r="AV174" s="84">
        <v>20</v>
      </c>
      <c r="AW174" s="84"/>
      <c r="AX174" s="84"/>
      <c r="AY174" s="131"/>
      <c r="AZ174" s="84"/>
      <c r="BA174" s="84"/>
      <c r="BB174" s="84" t="s">
        <v>265</v>
      </c>
      <c r="BC174" s="84"/>
      <c r="BD174" s="131"/>
      <c r="BE174" s="84">
        <v>0</v>
      </c>
      <c r="BF174" s="38" t="s">
        <v>1051</v>
      </c>
      <c r="BG174" s="84"/>
      <c r="BH174" s="114" t="s">
        <v>1627</v>
      </c>
      <c r="BI174" s="38" t="s">
        <v>110</v>
      </c>
      <c r="BJ174" s="85">
        <v>45890</v>
      </c>
      <c r="BK174" s="84"/>
      <c r="BL174" s="38" t="s">
        <v>114</v>
      </c>
      <c r="BM174" s="38" t="s">
        <v>119</v>
      </c>
      <c r="BN174" s="116" t="s">
        <v>200</v>
      </c>
      <c r="BO174" s="84" t="s">
        <v>242</v>
      </c>
      <c r="BP174" s="84"/>
      <c r="BQ174" s="117"/>
      <c r="BR174" s="132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39951</v>
      </c>
      <c r="J175" s="38" t="s">
        <v>251</v>
      </c>
      <c r="K175" s="84">
        <v>39951</v>
      </c>
      <c r="L175" s="84" t="s">
        <v>252</v>
      </c>
      <c r="M175" s="38" t="s">
        <v>253</v>
      </c>
      <c r="N175" s="84">
        <v>61261</v>
      </c>
      <c r="O175" s="84">
        <v>424321</v>
      </c>
      <c r="P175" s="84">
        <v>499209</v>
      </c>
      <c r="Q175" s="38" t="s">
        <v>1057</v>
      </c>
      <c r="R175" s="38" t="s">
        <v>630</v>
      </c>
      <c r="S175" s="84" t="s">
        <v>1058</v>
      </c>
      <c r="T175" s="84" t="s">
        <v>1058</v>
      </c>
      <c r="U175" s="84" t="s">
        <v>702</v>
      </c>
      <c r="V175" s="84" t="s">
        <v>258</v>
      </c>
      <c r="W175" s="84">
        <v>541</v>
      </c>
      <c r="X175" s="38" t="s">
        <v>723</v>
      </c>
      <c r="Y175" s="84">
        <v>353648902</v>
      </c>
      <c r="Z175" s="38" t="s">
        <v>1059</v>
      </c>
      <c r="AA175" s="131">
        <v>45251</v>
      </c>
      <c r="AB175" s="130">
        <v>35000</v>
      </c>
      <c r="AC175" s="131" t="s">
        <v>279</v>
      </c>
      <c r="AD175" s="84">
        <v>24</v>
      </c>
      <c r="AE175" s="84">
        <v>1</v>
      </c>
      <c r="AF175" s="84" t="s">
        <v>838</v>
      </c>
      <c r="AG175" s="131">
        <v>45251</v>
      </c>
      <c r="AH175" s="84" t="s">
        <v>716</v>
      </c>
      <c r="AI175" s="131">
        <v>45293</v>
      </c>
      <c r="AJ175" s="130">
        <v>1870</v>
      </c>
      <c r="AK175" s="130">
        <v>1870</v>
      </c>
      <c r="AL175" s="131">
        <v>45877</v>
      </c>
      <c r="AM175" s="130">
        <v>27466.73</v>
      </c>
      <c r="AN175" s="112">
        <v>9933.27</v>
      </c>
      <c r="AO175" s="112">
        <v>37400</v>
      </c>
      <c r="AP175" s="112">
        <v>7533.27</v>
      </c>
      <c r="AQ175" s="112">
        <v>405.73</v>
      </c>
      <c r="AR175" s="112">
        <v>7939</v>
      </c>
      <c r="AS175" s="112">
        <v>0</v>
      </c>
      <c r="AT175" s="112">
        <v>0</v>
      </c>
      <c r="AU175" s="112">
        <v>0</v>
      </c>
      <c r="AV175" s="84">
        <v>20</v>
      </c>
      <c r="AW175" s="84"/>
      <c r="AX175" s="84"/>
      <c r="AY175" s="131"/>
      <c r="AZ175" s="84"/>
      <c r="BA175" s="84"/>
      <c r="BB175" s="84" t="s">
        <v>265</v>
      </c>
      <c r="BC175" s="84"/>
      <c r="BD175" s="131"/>
      <c r="BE175" s="84">
        <v>0</v>
      </c>
      <c r="BF175" s="38" t="s">
        <v>1058</v>
      </c>
      <c r="BG175" s="84"/>
      <c r="BH175" s="114" t="s">
        <v>1627</v>
      </c>
      <c r="BI175" s="38" t="s">
        <v>110</v>
      </c>
      <c r="BJ175" s="85">
        <v>45890</v>
      </c>
      <c r="BK175" s="84"/>
      <c r="BL175" s="38" t="s">
        <v>114</v>
      </c>
      <c r="BM175" s="38" t="s">
        <v>119</v>
      </c>
      <c r="BN175" s="116" t="s">
        <v>200</v>
      </c>
      <c r="BO175" s="84" t="s">
        <v>242</v>
      </c>
      <c r="BP175" s="84"/>
      <c r="BQ175" s="117"/>
      <c r="BR175" s="132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40046</v>
      </c>
      <c r="J176" s="38" t="s">
        <v>621</v>
      </c>
      <c r="K176" s="84">
        <v>40046</v>
      </c>
      <c r="L176" s="84" t="s">
        <v>252</v>
      </c>
      <c r="M176" s="38" t="s">
        <v>253</v>
      </c>
      <c r="N176" s="84">
        <v>61334</v>
      </c>
      <c r="O176" s="84">
        <v>466825</v>
      </c>
      <c r="P176" s="84">
        <v>89426</v>
      </c>
      <c r="Q176" s="38" t="s">
        <v>476</v>
      </c>
      <c r="R176" s="38" t="s">
        <v>630</v>
      </c>
      <c r="S176" s="84" t="s">
        <v>1062</v>
      </c>
      <c r="T176" s="84" t="s">
        <v>1062</v>
      </c>
      <c r="U176" s="84" t="s">
        <v>702</v>
      </c>
      <c r="V176" s="84" t="s">
        <v>258</v>
      </c>
      <c r="W176" s="84">
        <v>541</v>
      </c>
      <c r="X176" s="38" t="s">
        <v>723</v>
      </c>
      <c r="Y176" s="84">
        <v>353650662</v>
      </c>
      <c r="Z176" s="38" t="s">
        <v>1063</v>
      </c>
      <c r="AA176" s="131">
        <v>45245</v>
      </c>
      <c r="AB176" s="130">
        <v>57000</v>
      </c>
      <c r="AC176" s="131" t="s">
        <v>261</v>
      </c>
      <c r="AD176" s="84">
        <v>24</v>
      </c>
      <c r="AE176" s="84">
        <v>3</v>
      </c>
      <c r="AF176" s="84" t="s">
        <v>838</v>
      </c>
      <c r="AG176" s="131">
        <v>43797</v>
      </c>
      <c r="AH176" s="84" t="s">
        <v>716</v>
      </c>
      <c r="AI176" s="131">
        <v>45267</v>
      </c>
      <c r="AJ176" s="130">
        <v>3040</v>
      </c>
      <c r="AK176" s="130">
        <v>3040</v>
      </c>
      <c r="AL176" s="131">
        <v>45876</v>
      </c>
      <c r="AM176" s="130">
        <v>48794.63</v>
      </c>
      <c r="AN176" s="112">
        <v>15045.37</v>
      </c>
      <c r="AO176" s="112">
        <v>63840</v>
      </c>
      <c r="AP176" s="112">
        <v>8205.3700000000008</v>
      </c>
      <c r="AQ176" s="112">
        <v>316.63</v>
      </c>
      <c r="AR176" s="112">
        <v>8522</v>
      </c>
      <c r="AS176" s="112">
        <v>0</v>
      </c>
      <c r="AT176" s="112">
        <v>0</v>
      </c>
      <c r="AU176" s="112">
        <v>0</v>
      </c>
      <c r="AV176" s="84">
        <v>21</v>
      </c>
      <c r="AW176" s="84"/>
      <c r="AX176" s="84"/>
      <c r="AY176" s="131"/>
      <c r="AZ176" s="84"/>
      <c r="BA176" s="84"/>
      <c r="BB176" s="84" t="s">
        <v>265</v>
      </c>
      <c r="BC176" s="84"/>
      <c r="BD176" s="131"/>
      <c r="BE176" s="84">
        <v>0</v>
      </c>
      <c r="BF176" s="38" t="s">
        <v>1062</v>
      </c>
      <c r="BG176" s="84"/>
      <c r="BH176" s="114" t="s">
        <v>1627</v>
      </c>
      <c r="BI176" s="38" t="s">
        <v>110</v>
      </c>
      <c r="BJ176" s="85">
        <v>45890</v>
      </c>
      <c r="BK176" s="84"/>
      <c r="BL176" s="38" t="s">
        <v>114</v>
      </c>
      <c r="BM176" s="38" t="s">
        <v>119</v>
      </c>
      <c r="BN176" s="116" t="s">
        <v>200</v>
      </c>
      <c r="BO176" s="84" t="s">
        <v>242</v>
      </c>
      <c r="BP176" s="84"/>
      <c r="BQ176" s="117"/>
      <c r="BR176" s="132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40046</v>
      </c>
      <c r="J177" s="38" t="s">
        <v>621</v>
      </c>
      <c r="K177" s="84">
        <v>40046</v>
      </c>
      <c r="L177" s="84" t="s">
        <v>252</v>
      </c>
      <c r="M177" s="38" t="s">
        <v>253</v>
      </c>
      <c r="N177" s="84">
        <v>61332</v>
      </c>
      <c r="O177" s="84">
        <v>466825</v>
      </c>
      <c r="P177" s="84">
        <v>447481</v>
      </c>
      <c r="Q177" s="38" t="s">
        <v>1066</v>
      </c>
      <c r="R177" s="38" t="s">
        <v>630</v>
      </c>
      <c r="S177" s="84" t="s">
        <v>1067</v>
      </c>
      <c r="T177" s="84" t="s">
        <v>1067</v>
      </c>
      <c r="U177" s="84" t="s">
        <v>702</v>
      </c>
      <c r="V177" s="84" t="s">
        <v>258</v>
      </c>
      <c r="W177" s="84">
        <v>541</v>
      </c>
      <c r="X177" s="38" t="s">
        <v>259</v>
      </c>
      <c r="Y177" s="84">
        <v>353719668</v>
      </c>
      <c r="Z177" s="38" t="s">
        <v>1068</v>
      </c>
      <c r="AA177" s="131">
        <v>45248</v>
      </c>
      <c r="AB177" s="130">
        <v>52000</v>
      </c>
      <c r="AC177" s="131" t="s">
        <v>261</v>
      </c>
      <c r="AD177" s="84">
        <v>24</v>
      </c>
      <c r="AE177" s="84">
        <v>2</v>
      </c>
      <c r="AF177" s="84" t="s">
        <v>581</v>
      </c>
      <c r="AG177" s="131">
        <v>44650</v>
      </c>
      <c r="AH177" s="84" t="s">
        <v>552</v>
      </c>
      <c r="AI177" s="131">
        <v>45295</v>
      </c>
      <c r="AJ177" s="130">
        <v>2780</v>
      </c>
      <c r="AK177" s="130">
        <v>2780</v>
      </c>
      <c r="AL177" s="131">
        <v>45880</v>
      </c>
      <c r="AM177" s="130">
        <v>40668.18</v>
      </c>
      <c r="AN177" s="112">
        <v>14931.82</v>
      </c>
      <c r="AO177" s="112">
        <v>55600</v>
      </c>
      <c r="AP177" s="112">
        <v>11331.82</v>
      </c>
      <c r="AQ177" s="112">
        <v>601.17999999999995</v>
      </c>
      <c r="AR177" s="112">
        <v>11933</v>
      </c>
      <c r="AS177" s="112">
        <v>0</v>
      </c>
      <c r="AT177" s="112">
        <v>0</v>
      </c>
      <c r="AU177" s="112">
        <v>0</v>
      </c>
      <c r="AV177" s="84">
        <v>20</v>
      </c>
      <c r="AW177" s="84"/>
      <c r="AX177" s="84"/>
      <c r="AY177" s="131"/>
      <c r="AZ177" s="84"/>
      <c r="BA177" s="84"/>
      <c r="BB177" s="84" t="s">
        <v>265</v>
      </c>
      <c r="BC177" s="84"/>
      <c r="BD177" s="131"/>
      <c r="BE177" s="84">
        <v>0</v>
      </c>
      <c r="BF177" s="38" t="s">
        <v>1067</v>
      </c>
      <c r="BG177" s="84"/>
      <c r="BH177" s="114" t="s">
        <v>1627</v>
      </c>
      <c r="BI177" s="38" t="s">
        <v>110</v>
      </c>
      <c r="BJ177" s="85">
        <v>45890</v>
      </c>
      <c r="BK177" s="84"/>
      <c r="BL177" s="38" t="s">
        <v>114</v>
      </c>
      <c r="BM177" s="38" t="s">
        <v>119</v>
      </c>
      <c r="BN177" s="116" t="s">
        <v>200</v>
      </c>
      <c r="BO177" s="84" t="s">
        <v>242</v>
      </c>
      <c r="BP177" s="84"/>
      <c r="BQ177" s="117"/>
      <c r="BR177" s="132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40046</v>
      </c>
      <c r="J178" s="38" t="s">
        <v>621</v>
      </c>
      <c r="K178" s="84">
        <v>40046</v>
      </c>
      <c r="L178" s="84" t="s">
        <v>252</v>
      </c>
      <c r="M178" s="38" t="s">
        <v>253</v>
      </c>
      <c r="N178" s="84">
        <v>61334</v>
      </c>
      <c r="O178" s="84">
        <v>466825</v>
      </c>
      <c r="P178" s="84">
        <v>89426</v>
      </c>
      <c r="Q178" s="38" t="s">
        <v>476</v>
      </c>
      <c r="R178" s="38" t="s">
        <v>630</v>
      </c>
      <c r="S178" s="84" t="s">
        <v>1072</v>
      </c>
      <c r="T178" s="84" t="s">
        <v>1072</v>
      </c>
      <c r="U178" s="84" t="s">
        <v>702</v>
      </c>
      <c r="V178" s="84" t="s">
        <v>258</v>
      </c>
      <c r="W178" s="84">
        <v>541</v>
      </c>
      <c r="X178" s="38" t="s">
        <v>723</v>
      </c>
      <c r="Y178" s="84">
        <v>353809027</v>
      </c>
      <c r="Z178" s="38" t="s">
        <v>1073</v>
      </c>
      <c r="AA178" s="131">
        <v>45254</v>
      </c>
      <c r="AB178" s="130">
        <v>53000</v>
      </c>
      <c r="AC178" s="131" t="s">
        <v>261</v>
      </c>
      <c r="AD178" s="84">
        <v>24</v>
      </c>
      <c r="AE178" s="84">
        <v>3</v>
      </c>
      <c r="AF178" s="84" t="s">
        <v>838</v>
      </c>
      <c r="AG178" s="131">
        <v>43785</v>
      </c>
      <c r="AH178" s="84" t="s">
        <v>716</v>
      </c>
      <c r="AI178" s="131">
        <v>45295</v>
      </c>
      <c r="AJ178" s="130">
        <v>2830</v>
      </c>
      <c r="AK178" s="130">
        <v>2830</v>
      </c>
      <c r="AL178" s="131">
        <v>45880</v>
      </c>
      <c r="AM178" s="130">
        <v>41688.21</v>
      </c>
      <c r="AN178" s="112">
        <v>14911.79</v>
      </c>
      <c r="AO178" s="112">
        <v>56600</v>
      </c>
      <c r="AP178" s="112">
        <v>11311.79</v>
      </c>
      <c r="AQ178" s="112">
        <v>593.21</v>
      </c>
      <c r="AR178" s="112">
        <v>11905</v>
      </c>
      <c r="AS178" s="112">
        <v>0</v>
      </c>
      <c r="AT178" s="112">
        <v>0</v>
      </c>
      <c r="AU178" s="112">
        <v>0</v>
      </c>
      <c r="AV178" s="84">
        <v>20</v>
      </c>
      <c r="AW178" s="84"/>
      <c r="AX178" s="84"/>
      <c r="AY178" s="131"/>
      <c r="AZ178" s="84"/>
      <c r="BA178" s="84"/>
      <c r="BB178" s="84" t="s">
        <v>265</v>
      </c>
      <c r="BC178" s="84"/>
      <c r="BD178" s="131"/>
      <c r="BE178" s="84">
        <v>0</v>
      </c>
      <c r="BF178" s="38" t="s">
        <v>1072</v>
      </c>
      <c r="BG178" s="84"/>
      <c r="BH178" s="114" t="s">
        <v>1627</v>
      </c>
      <c r="BI178" s="38" t="s">
        <v>110</v>
      </c>
      <c r="BJ178" s="85">
        <v>45890</v>
      </c>
      <c r="BK178" s="84"/>
      <c r="BL178" s="38" t="s">
        <v>114</v>
      </c>
      <c r="BM178" s="38" t="s">
        <v>119</v>
      </c>
      <c r="BN178" s="116" t="s">
        <v>200</v>
      </c>
      <c r="BO178" s="84" t="s">
        <v>242</v>
      </c>
      <c r="BP178" s="84"/>
      <c r="BQ178" s="117"/>
      <c r="BR178" s="132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39974</v>
      </c>
      <c r="J179" s="38" t="s">
        <v>463</v>
      </c>
      <c r="K179" s="84">
        <v>39974</v>
      </c>
      <c r="L179" s="84" t="s">
        <v>252</v>
      </c>
      <c r="M179" s="38" t="s">
        <v>253</v>
      </c>
      <c r="N179" s="84">
        <v>61402</v>
      </c>
      <c r="O179" s="84">
        <v>588383</v>
      </c>
      <c r="P179" s="84">
        <v>89632</v>
      </c>
      <c r="Q179" s="38" t="s">
        <v>1069</v>
      </c>
      <c r="R179" s="38" t="s">
        <v>630</v>
      </c>
      <c r="S179" s="84" t="s">
        <v>1076</v>
      </c>
      <c r="T179" s="84" t="s">
        <v>1076</v>
      </c>
      <c r="U179" s="84" t="s">
        <v>702</v>
      </c>
      <c r="V179" s="84" t="s">
        <v>258</v>
      </c>
      <c r="W179" s="84">
        <v>541</v>
      </c>
      <c r="X179" s="38" t="s">
        <v>723</v>
      </c>
      <c r="Y179" s="84">
        <v>353840556</v>
      </c>
      <c r="Z179" s="38" t="s">
        <v>1077</v>
      </c>
      <c r="AA179" s="131">
        <v>45257</v>
      </c>
      <c r="AB179" s="130">
        <v>42000</v>
      </c>
      <c r="AC179" s="131" t="s">
        <v>272</v>
      </c>
      <c r="AD179" s="84">
        <v>24</v>
      </c>
      <c r="AE179" s="84">
        <v>1</v>
      </c>
      <c r="AF179" s="84" t="s">
        <v>838</v>
      </c>
      <c r="AG179" s="131">
        <v>45257</v>
      </c>
      <c r="AH179" s="84" t="s">
        <v>716</v>
      </c>
      <c r="AI179" s="131">
        <v>45292</v>
      </c>
      <c r="AJ179" s="130">
        <v>2240</v>
      </c>
      <c r="AK179" s="130">
        <v>2240</v>
      </c>
      <c r="AL179" s="131">
        <v>45880</v>
      </c>
      <c r="AM179" s="130">
        <v>33125.49</v>
      </c>
      <c r="AN179" s="112">
        <v>11674.51</v>
      </c>
      <c r="AO179" s="112">
        <v>44800</v>
      </c>
      <c r="AP179" s="112">
        <v>8874.51</v>
      </c>
      <c r="AQ179" s="112">
        <v>473.49</v>
      </c>
      <c r="AR179" s="112">
        <v>9348</v>
      </c>
      <c r="AS179" s="112">
        <v>0</v>
      </c>
      <c r="AT179" s="112">
        <v>0</v>
      </c>
      <c r="AU179" s="112">
        <v>0</v>
      </c>
      <c r="AV179" s="84">
        <v>20</v>
      </c>
      <c r="AW179" s="84"/>
      <c r="AX179" s="84"/>
      <c r="AY179" s="131"/>
      <c r="AZ179" s="84"/>
      <c r="BA179" s="84"/>
      <c r="BB179" s="84" t="s">
        <v>265</v>
      </c>
      <c r="BC179" s="84"/>
      <c r="BD179" s="131"/>
      <c r="BE179" s="84">
        <v>0</v>
      </c>
      <c r="BF179" s="38" t="s">
        <v>1076</v>
      </c>
      <c r="BG179" s="84"/>
      <c r="BH179" s="114" t="s">
        <v>1627</v>
      </c>
      <c r="BI179" s="38" t="s">
        <v>110</v>
      </c>
      <c r="BJ179" s="85">
        <v>45890</v>
      </c>
      <c r="BK179" s="84"/>
      <c r="BL179" s="38" t="s">
        <v>114</v>
      </c>
      <c r="BM179" s="38" t="s">
        <v>119</v>
      </c>
      <c r="BN179" s="116" t="s">
        <v>200</v>
      </c>
      <c r="BO179" s="84" t="s">
        <v>242</v>
      </c>
      <c r="BP179" s="84"/>
      <c r="BQ179" s="117"/>
      <c r="BR179" s="132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40019</v>
      </c>
      <c r="J180" s="38" t="s">
        <v>499</v>
      </c>
      <c r="K180" s="84">
        <v>40019</v>
      </c>
      <c r="L180" s="84" t="s">
        <v>252</v>
      </c>
      <c r="M180" s="38" t="s">
        <v>253</v>
      </c>
      <c r="N180" s="84">
        <v>61437</v>
      </c>
      <c r="O180" s="84">
        <v>549356</v>
      </c>
      <c r="P180" s="84">
        <v>89563</v>
      </c>
      <c r="Q180" s="38" t="s">
        <v>500</v>
      </c>
      <c r="R180" s="38" t="s">
        <v>630</v>
      </c>
      <c r="S180" s="84" t="s">
        <v>1078</v>
      </c>
      <c r="T180" s="84" t="s">
        <v>1078</v>
      </c>
      <c r="U180" s="84" t="s">
        <v>702</v>
      </c>
      <c r="V180" s="84" t="s">
        <v>258</v>
      </c>
      <c r="W180" s="84">
        <v>541</v>
      </c>
      <c r="X180" s="38" t="s">
        <v>720</v>
      </c>
      <c r="Y180" s="84">
        <v>353880384</v>
      </c>
      <c r="Z180" s="38" t="s">
        <v>1079</v>
      </c>
      <c r="AA180" s="131">
        <v>45258</v>
      </c>
      <c r="AB180" s="130">
        <v>52000</v>
      </c>
      <c r="AC180" s="131" t="s">
        <v>261</v>
      </c>
      <c r="AD180" s="84">
        <v>24</v>
      </c>
      <c r="AE180" s="84">
        <v>2</v>
      </c>
      <c r="AF180" s="84" t="s">
        <v>581</v>
      </c>
      <c r="AG180" s="131">
        <v>44618</v>
      </c>
      <c r="AH180" s="84" t="s">
        <v>552</v>
      </c>
      <c r="AI180" s="131">
        <v>45295</v>
      </c>
      <c r="AJ180" s="130">
        <v>2780</v>
      </c>
      <c r="AK180" s="130">
        <v>2780</v>
      </c>
      <c r="AL180" s="131">
        <v>45877</v>
      </c>
      <c r="AM180" s="130">
        <v>41196.230000000003</v>
      </c>
      <c r="AN180" s="112">
        <v>14403.77</v>
      </c>
      <c r="AO180" s="112">
        <v>55600</v>
      </c>
      <c r="AP180" s="112">
        <v>10803.77</v>
      </c>
      <c r="AQ180" s="112">
        <v>557.23</v>
      </c>
      <c r="AR180" s="112">
        <v>11361</v>
      </c>
      <c r="AS180" s="112">
        <v>0</v>
      </c>
      <c r="AT180" s="112">
        <v>0</v>
      </c>
      <c r="AU180" s="112">
        <v>0</v>
      </c>
      <c r="AV180" s="84">
        <v>20</v>
      </c>
      <c r="AW180" s="84"/>
      <c r="AX180" s="84"/>
      <c r="AY180" s="131"/>
      <c r="AZ180" s="84"/>
      <c r="BA180" s="84"/>
      <c r="BB180" s="84" t="s">
        <v>265</v>
      </c>
      <c r="BC180" s="84"/>
      <c r="BD180" s="131"/>
      <c r="BE180" s="84">
        <v>0</v>
      </c>
      <c r="BF180" s="38" t="s">
        <v>1078</v>
      </c>
      <c r="BG180" s="84"/>
      <c r="BH180" s="114" t="s">
        <v>1627</v>
      </c>
      <c r="BI180" s="38" t="s">
        <v>110</v>
      </c>
      <c r="BJ180" s="85">
        <v>45890</v>
      </c>
      <c r="BK180" s="84"/>
      <c r="BL180" s="38" t="s">
        <v>114</v>
      </c>
      <c r="BM180" s="38" t="s">
        <v>119</v>
      </c>
      <c r="BN180" s="116" t="s">
        <v>200</v>
      </c>
      <c r="BO180" s="84" t="s">
        <v>242</v>
      </c>
      <c r="BP180" s="84"/>
      <c r="BQ180" s="117"/>
      <c r="BR180" s="132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40019</v>
      </c>
      <c r="J181" s="38" t="s">
        <v>499</v>
      </c>
      <c r="K181" s="84">
        <v>40019</v>
      </c>
      <c r="L181" s="84" t="s">
        <v>252</v>
      </c>
      <c r="M181" s="38" t="s">
        <v>253</v>
      </c>
      <c r="N181" s="84">
        <v>61285</v>
      </c>
      <c r="O181" s="84">
        <v>240</v>
      </c>
      <c r="P181" s="84">
        <v>89369</v>
      </c>
      <c r="Q181" s="38" t="s">
        <v>505</v>
      </c>
      <c r="R181" s="38" t="s">
        <v>630</v>
      </c>
      <c r="S181" s="84" t="s">
        <v>1087</v>
      </c>
      <c r="T181" s="84" t="s">
        <v>1087</v>
      </c>
      <c r="U181" s="84" t="s">
        <v>702</v>
      </c>
      <c r="V181" s="84" t="s">
        <v>258</v>
      </c>
      <c r="W181" s="84">
        <v>541</v>
      </c>
      <c r="X181" s="38" t="s">
        <v>723</v>
      </c>
      <c r="Y181" s="84">
        <v>353918213</v>
      </c>
      <c r="Z181" s="38" t="s">
        <v>1088</v>
      </c>
      <c r="AA181" s="131">
        <v>45262</v>
      </c>
      <c r="AB181" s="130">
        <v>80000</v>
      </c>
      <c r="AC181" s="131" t="s">
        <v>279</v>
      </c>
      <c r="AD181" s="84">
        <v>30</v>
      </c>
      <c r="AE181" s="84">
        <v>5</v>
      </c>
      <c r="AF181" s="84" t="s">
        <v>838</v>
      </c>
      <c r="AG181" s="131">
        <v>43879</v>
      </c>
      <c r="AH181" s="84" t="s">
        <v>716</v>
      </c>
      <c r="AI181" s="131">
        <v>45300</v>
      </c>
      <c r="AJ181" s="130">
        <v>3610</v>
      </c>
      <c r="AK181" s="130">
        <v>3610</v>
      </c>
      <c r="AL181" s="131">
        <v>45882</v>
      </c>
      <c r="AM181" s="130">
        <v>46818.65</v>
      </c>
      <c r="AN181" s="112">
        <v>25381.35</v>
      </c>
      <c r="AO181" s="112">
        <v>72200</v>
      </c>
      <c r="AP181" s="112">
        <v>33181.35</v>
      </c>
      <c r="AQ181" s="112">
        <v>3998.65</v>
      </c>
      <c r="AR181" s="112">
        <v>37180</v>
      </c>
      <c r="AS181" s="112">
        <v>0</v>
      </c>
      <c r="AT181" s="112">
        <v>0</v>
      </c>
      <c r="AU181" s="112">
        <v>0</v>
      </c>
      <c r="AV181" s="84">
        <v>20</v>
      </c>
      <c r="AW181" s="84"/>
      <c r="AX181" s="84"/>
      <c r="AY181" s="131"/>
      <c r="AZ181" s="84"/>
      <c r="BA181" s="84"/>
      <c r="BB181" s="84" t="s">
        <v>265</v>
      </c>
      <c r="BC181" s="84"/>
      <c r="BD181" s="131"/>
      <c r="BE181" s="84">
        <v>0</v>
      </c>
      <c r="BF181" s="38" t="s">
        <v>1087</v>
      </c>
      <c r="BG181" s="84"/>
      <c r="BH181" s="114" t="s">
        <v>1627</v>
      </c>
      <c r="BI181" s="38" t="s">
        <v>110</v>
      </c>
      <c r="BJ181" s="85">
        <v>45890</v>
      </c>
      <c r="BK181" s="84"/>
      <c r="BL181" s="38" t="s">
        <v>114</v>
      </c>
      <c r="BM181" s="38" t="s">
        <v>119</v>
      </c>
      <c r="BN181" s="116" t="s">
        <v>200</v>
      </c>
      <c r="BO181" s="84" t="s">
        <v>242</v>
      </c>
      <c r="BP181" s="84"/>
      <c r="BQ181" s="117"/>
      <c r="BR181" s="132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39974</v>
      </c>
      <c r="J182" s="38" t="s">
        <v>463</v>
      </c>
      <c r="K182" s="84">
        <v>39974</v>
      </c>
      <c r="L182" s="84" t="s">
        <v>252</v>
      </c>
      <c r="M182" s="38" t="s">
        <v>253</v>
      </c>
      <c r="N182" s="84">
        <v>61402</v>
      </c>
      <c r="O182" s="84">
        <v>588383</v>
      </c>
      <c r="P182" s="84">
        <v>89508</v>
      </c>
      <c r="Q182" s="38" t="s">
        <v>464</v>
      </c>
      <c r="R182" s="38" t="s">
        <v>630</v>
      </c>
      <c r="S182" s="84" t="s">
        <v>1095</v>
      </c>
      <c r="T182" s="84" t="s">
        <v>1095</v>
      </c>
      <c r="U182" s="84" t="s">
        <v>257</v>
      </c>
      <c r="V182" s="84" t="s">
        <v>258</v>
      </c>
      <c r="W182" s="84">
        <v>0</v>
      </c>
      <c r="X182" s="38" t="s">
        <v>259</v>
      </c>
      <c r="Y182" s="84">
        <v>353942865</v>
      </c>
      <c r="Z182" s="38" t="s">
        <v>1096</v>
      </c>
      <c r="AA182" s="131">
        <v>45263</v>
      </c>
      <c r="AB182" s="130">
        <v>63000</v>
      </c>
      <c r="AC182" s="131" t="s">
        <v>272</v>
      </c>
      <c r="AD182" s="84">
        <v>30</v>
      </c>
      <c r="AE182" s="84">
        <v>4</v>
      </c>
      <c r="AF182" s="84" t="s">
        <v>336</v>
      </c>
      <c r="AG182" s="131">
        <v>44086</v>
      </c>
      <c r="AH182" s="84" t="s">
        <v>263</v>
      </c>
      <c r="AI182" s="131">
        <v>45292</v>
      </c>
      <c r="AJ182" s="130">
        <v>2850</v>
      </c>
      <c r="AK182" s="130">
        <v>2850</v>
      </c>
      <c r="AL182" s="131">
        <v>45879</v>
      </c>
      <c r="AM182" s="130">
        <v>37575.519999999997</v>
      </c>
      <c r="AN182" s="112">
        <v>19424.48</v>
      </c>
      <c r="AO182" s="112">
        <v>57000</v>
      </c>
      <c r="AP182" s="112">
        <v>25424.48</v>
      </c>
      <c r="AQ182" s="112">
        <v>2982.52</v>
      </c>
      <c r="AR182" s="112">
        <v>28407</v>
      </c>
      <c r="AS182" s="112">
        <v>0</v>
      </c>
      <c r="AT182" s="112">
        <v>0</v>
      </c>
      <c r="AU182" s="112">
        <v>0</v>
      </c>
      <c r="AV182" s="84">
        <v>20</v>
      </c>
      <c r="AW182" s="84"/>
      <c r="AX182" s="84"/>
      <c r="AY182" s="131"/>
      <c r="AZ182" s="84"/>
      <c r="BA182" s="84"/>
      <c r="BB182" s="84" t="s">
        <v>265</v>
      </c>
      <c r="BC182" s="84"/>
      <c r="BD182" s="131"/>
      <c r="BE182" s="84">
        <v>0</v>
      </c>
      <c r="BF182" s="38" t="s">
        <v>1095</v>
      </c>
      <c r="BG182" s="84"/>
      <c r="BH182" s="114" t="s">
        <v>1627</v>
      </c>
      <c r="BI182" s="38" t="s">
        <v>110</v>
      </c>
      <c r="BJ182" s="85">
        <v>45890</v>
      </c>
      <c r="BK182" s="84"/>
      <c r="BL182" s="38" t="s">
        <v>114</v>
      </c>
      <c r="BM182" s="38" t="s">
        <v>119</v>
      </c>
      <c r="BN182" s="116" t="s">
        <v>200</v>
      </c>
      <c r="BO182" s="84" t="s">
        <v>242</v>
      </c>
      <c r="BP182" s="84"/>
      <c r="BQ182" s="117"/>
      <c r="BR182" s="132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40048</v>
      </c>
      <c r="J183" s="38" t="s">
        <v>422</v>
      </c>
      <c r="K183" s="84">
        <v>40048</v>
      </c>
      <c r="L183" s="84" t="s">
        <v>252</v>
      </c>
      <c r="M183" s="38" t="s">
        <v>253</v>
      </c>
      <c r="N183" s="84">
        <v>61336</v>
      </c>
      <c r="O183" s="84">
        <v>472325</v>
      </c>
      <c r="P183" s="84">
        <v>89428</v>
      </c>
      <c r="Q183" s="38" t="s">
        <v>423</v>
      </c>
      <c r="R183" s="38" t="s">
        <v>630</v>
      </c>
      <c r="S183" s="84" t="s">
        <v>1106</v>
      </c>
      <c r="T183" s="84" t="s">
        <v>1106</v>
      </c>
      <c r="U183" s="84" t="s">
        <v>702</v>
      </c>
      <c r="V183" s="84" t="s">
        <v>258</v>
      </c>
      <c r="W183" s="84">
        <v>0</v>
      </c>
      <c r="X183" s="38" t="s">
        <v>1107</v>
      </c>
      <c r="Y183" s="84">
        <v>353954249</v>
      </c>
      <c r="Z183" s="38" t="s">
        <v>1108</v>
      </c>
      <c r="AA183" s="131">
        <v>45263</v>
      </c>
      <c r="AB183" s="130">
        <v>42000</v>
      </c>
      <c r="AC183" s="131" t="s">
        <v>289</v>
      </c>
      <c r="AD183" s="84">
        <v>24</v>
      </c>
      <c r="AE183" s="84">
        <v>1</v>
      </c>
      <c r="AF183" s="84" t="s">
        <v>838</v>
      </c>
      <c r="AG183" s="131">
        <v>45263</v>
      </c>
      <c r="AH183" s="84" t="s">
        <v>716</v>
      </c>
      <c r="AI183" s="131">
        <v>45294</v>
      </c>
      <c r="AJ183" s="130">
        <v>2240</v>
      </c>
      <c r="AK183" s="130">
        <v>2240</v>
      </c>
      <c r="AL183" s="131">
        <v>45884</v>
      </c>
      <c r="AM183" s="130">
        <v>33357.660000000003</v>
      </c>
      <c r="AN183" s="112">
        <v>11442.34</v>
      </c>
      <c r="AO183" s="112">
        <v>44800</v>
      </c>
      <c r="AP183" s="112">
        <v>8642.34</v>
      </c>
      <c r="AQ183" s="112">
        <v>443.66</v>
      </c>
      <c r="AR183" s="112">
        <v>9086</v>
      </c>
      <c r="AS183" s="112">
        <v>0</v>
      </c>
      <c r="AT183" s="112">
        <v>0</v>
      </c>
      <c r="AU183" s="112">
        <v>0</v>
      </c>
      <c r="AV183" s="84">
        <v>20</v>
      </c>
      <c r="AW183" s="84"/>
      <c r="AX183" s="84"/>
      <c r="AY183" s="131"/>
      <c r="AZ183" s="84"/>
      <c r="BA183" s="84"/>
      <c r="BB183" s="84" t="s">
        <v>265</v>
      </c>
      <c r="BC183" s="84"/>
      <c r="BD183" s="131"/>
      <c r="BE183" s="84">
        <v>0</v>
      </c>
      <c r="BF183" s="38" t="s">
        <v>1106</v>
      </c>
      <c r="BG183" s="84"/>
      <c r="BH183" s="114" t="s">
        <v>1627</v>
      </c>
      <c r="BI183" s="38" t="s">
        <v>110</v>
      </c>
      <c r="BJ183" s="85">
        <v>45890</v>
      </c>
      <c r="BK183" s="84"/>
      <c r="BL183" s="38" t="s">
        <v>114</v>
      </c>
      <c r="BM183" s="38" t="s">
        <v>119</v>
      </c>
      <c r="BN183" s="116" t="s">
        <v>200</v>
      </c>
      <c r="BO183" s="84" t="s">
        <v>242</v>
      </c>
      <c r="BP183" s="84"/>
      <c r="BQ183" s="117"/>
      <c r="BR183" s="132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40048</v>
      </c>
      <c r="J184" s="38" t="s">
        <v>422</v>
      </c>
      <c r="K184" s="84">
        <v>40048</v>
      </c>
      <c r="L184" s="84" t="s">
        <v>252</v>
      </c>
      <c r="M184" s="38" t="s">
        <v>253</v>
      </c>
      <c r="N184" s="84">
        <v>61336</v>
      </c>
      <c r="O184" s="84">
        <v>472325</v>
      </c>
      <c r="P184" s="84">
        <v>89435</v>
      </c>
      <c r="Q184" s="38" t="s">
        <v>519</v>
      </c>
      <c r="R184" s="38" t="s">
        <v>630</v>
      </c>
      <c r="S184" s="84" t="s">
        <v>1113</v>
      </c>
      <c r="T184" s="84" t="s">
        <v>1113</v>
      </c>
      <c r="U184" s="84" t="s">
        <v>257</v>
      </c>
      <c r="V184" s="84" t="s">
        <v>258</v>
      </c>
      <c r="W184" s="84">
        <v>0</v>
      </c>
      <c r="X184" s="38" t="s">
        <v>1105</v>
      </c>
      <c r="Y184" s="84">
        <v>354022201</v>
      </c>
      <c r="Z184" s="38" t="s">
        <v>1114</v>
      </c>
      <c r="AA184" s="131">
        <v>45265</v>
      </c>
      <c r="AB184" s="130">
        <v>42000</v>
      </c>
      <c r="AC184" s="131" t="s">
        <v>289</v>
      </c>
      <c r="AD184" s="84">
        <v>24</v>
      </c>
      <c r="AE184" s="84">
        <v>1</v>
      </c>
      <c r="AF184" s="84" t="s">
        <v>838</v>
      </c>
      <c r="AG184" s="131">
        <v>45265</v>
      </c>
      <c r="AH184" s="84" t="s">
        <v>716</v>
      </c>
      <c r="AI184" s="131">
        <v>45294</v>
      </c>
      <c r="AJ184" s="130">
        <v>2240</v>
      </c>
      <c r="AK184" s="130">
        <v>2240</v>
      </c>
      <c r="AL184" s="131">
        <v>45875</v>
      </c>
      <c r="AM184" s="130">
        <v>33442.959999999999</v>
      </c>
      <c r="AN184" s="112">
        <v>11357.04</v>
      </c>
      <c r="AO184" s="112">
        <v>44800</v>
      </c>
      <c r="AP184" s="112">
        <v>8557.0400000000009</v>
      </c>
      <c r="AQ184" s="112">
        <v>435.96</v>
      </c>
      <c r="AR184" s="112">
        <v>8993</v>
      </c>
      <c r="AS184" s="112">
        <v>0</v>
      </c>
      <c r="AT184" s="112">
        <v>0</v>
      </c>
      <c r="AU184" s="112">
        <v>0</v>
      </c>
      <c r="AV184" s="84">
        <v>20</v>
      </c>
      <c r="AW184" s="84"/>
      <c r="AX184" s="84"/>
      <c r="AY184" s="131"/>
      <c r="AZ184" s="84"/>
      <c r="BA184" s="84"/>
      <c r="BB184" s="84" t="s">
        <v>265</v>
      </c>
      <c r="BC184" s="84"/>
      <c r="BD184" s="131"/>
      <c r="BE184" s="84">
        <v>0</v>
      </c>
      <c r="BF184" s="38" t="s">
        <v>1113</v>
      </c>
      <c r="BG184" s="84"/>
      <c r="BH184" s="114" t="s">
        <v>1627</v>
      </c>
      <c r="BI184" s="38" t="s">
        <v>110</v>
      </c>
      <c r="BJ184" s="85">
        <v>45890</v>
      </c>
      <c r="BK184" s="84"/>
      <c r="BL184" s="38" t="s">
        <v>114</v>
      </c>
      <c r="BM184" s="38" t="s">
        <v>119</v>
      </c>
      <c r="BN184" s="116" t="s">
        <v>200</v>
      </c>
      <c r="BO184" s="84" t="s">
        <v>242</v>
      </c>
      <c r="BP184" s="84"/>
      <c r="BQ184" s="117"/>
      <c r="BR184" s="132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39951</v>
      </c>
      <c r="J185" s="38" t="s">
        <v>251</v>
      </c>
      <c r="K185" s="84">
        <v>39951</v>
      </c>
      <c r="L185" s="84" t="s">
        <v>252</v>
      </c>
      <c r="M185" s="38" t="s">
        <v>253</v>
      </c>
      <c r="N185" s="84">
        <v>61261</v>
      </c>
      <c r="O185" s="84">
        <v>424321</v>
      </c>
      <c r="P185" s="84">
        <v>537216</v>
      </c>
      <c r="Q185" s="38" t="s">
        <v>364</v>
      </c>
      <c r="R185" s="38" t="s">
        <v>630</v>
      </c>
      <c r="S185" s="84" t="s">
        <v>1126</v>
      </c>
      <c r="T185" s="84" t="s">
        <v>1126</v>
      </c>
      <c r="U185" s="84" t="s">
        <v>702</v>
      </c>
      <c r="V185" s="84" t="s">
        <v>258</v>
      </c>
      <c r="W185" s="84">
        <v>541</v>
      </c>
      <c r="X185" s="38" t="s">
        <v>723</v>
      </c>
      <c r="Y185" s="84">
        <v>354105752</v>
      </c>
      <c r="Z185" s="38" t="s">
        <v>1127</v>
      </c>
      <c r="AA185" s="131">
        <v>45273</v>
      </c>
      <c r="AB185" s="130">
        <v>35000</v>
      </c>
      <c r="AC185" s="131" t="s">
        <v>279</v>
      </c>
      <c r="AD185" s="84">
        <v>24</v>
      </c>
      <c r="AE185" s="84">
        <v>1</v>
      </c>
      <c r="AF185" s="84" t="s">
        <v>838</v>
      </c>
      <c r="AG185" s="131">
        <v>45273</v>
      </c>
      <c r="AH185" s="84" t="s">
        <v>716</v>
      </c>
      <c r="AI185" s="131">
        <v>45293</v>
      </c>
      <c r="AJ185" s="130">
        <v>1870</v>
      </c>
      <c r="AK185" s="130">
        <v>1870</v>
      </c>
      <c r="AL185" s="131">
        <v>45874</v>
      </c>
      <c r="AM185" s="130">
        <v>28248.639999999999</v>
      </c>
      <c r="AN185" s="112">
        <v>9151.36</v>
      </c>
      <c r="AO185" s="112">
        <v>37400</v>
      </c>
      <c r="AP185" s="112">
        <v>6751.36</v>
      </c>
      <c r="AQ185" s="112">
        <v>340.64</v>
      </c>
      <c r="AR185" s="112">
        <v>7092</v>
      </c>
      <c r="AS185" s="112">
        <v>0</v>
      </c>
      <c r="AT185" s="112">
        <v>0</v>
      </c>
      <c r="AU185" s="112">
        <v>0</v>
      </c>
      <c r="AV185" s="84">
        <v>20</v>
      </c>
      <c r="AW185" s="84"/>
      <c r="AX185" s="84"/>
      <c r="AY185" s="131"/>
      <c r="AZ185" s="84"/>
      <c r="BA185" s="84"/>
      <c r="BB185" s="84" t="s">
        <v>265</v>
      </c>
      <c r="BC185" s="84"/>
      <c r="BD185" s="131"/>
      <c r="BE185" s="84">
        <v>0</v>
      </c>
      <c r="BF185" s="38" t="s">
        <v>1126</v>
      </c>
      <c r="BG185" s="84"/>
      <c r="BH185" s="114" t="s">
        <v>1627</v>
      </c>
      <c r="BI185" s="38" t="s">
        <v>110</v>
      </c>
      <c r="BJ185" s="85">
        <v>45890</v>
      </c>
      <c r="BK185" s="84"/>
      <c r="BL185" s="38" t="s">
        <v>114</v>
      </c>
      <c r="BM185" s="38" t="s">
        <v>119</v>
      </c>
      <c r="BN185" s="116" t="s">
        <v>200</v>
      </c>
      <c r="BO185" s="84" t="s">
        <v>242</v>
      </c>
      <c r="BP185" s="84"/>
      <c r="BQ185" s="117"/>
      <c r="BR185" s="132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39951</v>
      </c>
      <c r="J186" s="38" t="s">
        <v>251</v>
      </c>
      <c r="K186" s="84">
        <v>39951</v>
      </c>
      <c r="L186" s="84" t="s">
        <v>252</v>
      </c>
      <c r="M186" s="38" t="s">
        <v>253</v>
      </c>
      <c r="N186" s="84">
        <v>311011</v>
      </c>
      <c r="O186" s="84" t="s">
        <v>971</v>
      </c>
      <c r="P186" s="84">
        <v>427163</v>
      </c>
      <c r="Q186" s="38" t="s">
        <v>972</v>
      </c>
      <c r="R186" s="38" t="s">
        <v>630</v>
      </c>
      <c r="S186" s="84" t="s">
        <v>1128</v>
      </c>
      <c r="T186" s="84" t="s">
        <v>1128</v>
      </c>
      <c r="U186" s="84" t="s">
        <v>702</v>
      </c>
      <c r="V186" s="84" t="s">
        <v>258</v>
      </c>
      <c r="W186" s="84">
        <v>0</v>
      </c>
      <c r="X186" s="38" t="s">
        <v>259</v>
      </c>
      <c r="Y186" s="84">
        <v>354126160</v>
      </c>
      <c r="Z186" s="38" t="s">
        <v>1129</v>
      </c>
      <c r="AA186" s="131">
        <v>45273</v>
      </c>
      <c r="AB186" s="130">
        <v>52000</v>
      </c>
      <c r="AC186" s="131" t="s">
        <v>279</v>
      </c>
      <c r="AD186" s="84">
        <v>24</v>
      </c>
      <c r="AE186" s="84">
        <v>2</v>
      </c>
      <c r="AF186" s="84" t="s">
        <v>652</v>
      </c>
      <c r="AG186" s="131">
        <v>44732</v>
      </c>
      <c r="AH186" s="84" t="s">
        <v>552</v>
      </c>
      <c r="AI186" s="131">
        <v>45293</v>
      </c>
      <c r="AJ186" s="130">
        <v>2780</v>
      </c>
      <c r="AK186" s="130">
        <v>2780</v>
      </c>
      <c r="AL186" s="131">
        <v>45874</v>
      </c>
      <c r="AM186" s="130">
        <v>42011.41</v>
      </c>
      <c r="AN186" s="112">
        <v>13588.59</v>
      </c>
      <c r="AO186" s="112">
        <v>55600</v>
      </c>
      <c r="AP186" s="112">
        <v>9988.59</v>
      </c>
      <c r="AQ186" s="112">
        <v>502.41</v>
      </c>
      <c r="AR186" s="112">
        <v>10491</v>
      </c>
      <c r="AS186" s="112">
        <v>0</v>
      </c>
      <c r="AT186" s="112">
        <v>0</v>
      </c>
      <c r="AU186" s="112">
        <v>0</v>
      </c>
      <c r="AV186" s="84">
        <v>20</v>
      </c>
      <c r="AW186" s="84"/>
      <c r="AX186" s="84"/>
      <c r="AY186" s="131"/>
      <c r="AZ186" s="84"/>
      <c r="BA186" s="84"/>
      <c r="BB186" s="84" t="s">
        <v>265</v>
      </c>
      <c r="BC186" s="84"/>
      <c r="BD186" s="131"/>
      <c r="BE186" s="84">
        <v>0</v>
      </c>
      <c r="BF186" s="38" t="s">
        <v>1128</v>
      </c>
      <c r="BG186" s="84"/>
      <c r="BH186" s="114" t="s">
        <v>1627</v>
      </c>
      <c r="BI186" s="38" t="s">
        <v>110</v>
      </c>
      <c r="BJ186" s="85">
        <v>45890</v>
      </c>
      <c r="BK186" s="84"/>
      <c r="BL186" s="38" t="s">
        <v>114</v>
      </c>
      <c r="BM186" s="38" t="s">
        <v>119</v>
      </c>
      <c r="BN186" s="116" t="s">
        <v>200</v>
      </c>
      <c r="BO186" s="84" t="s">
        <v>242</v>
      </c>
      <c r="BP186" s="84"/>
      <c r="BQ186" s="117"/>
      <c r="BR186" s="132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40048</v>
      </c>
      <c r="J187" s="38" t="s">
        <v>422</v>
      </c>
      <c r="K187" s="84">
        <v>40048</v>
      </c>
      <c r="L187" s="84" t="s">
        <v>252</v>
      </c>
      <c r="M187" s="38" t="s">
        <v>253</v>
      </c>
      <c r="N187" s="84">
        <v>61336</v>
      </c>
      <c r="O187" s="84">
        <v>472325</v>
      </c>
      <c r="P187" s="84">
        <v>89428</v>
      </c>
      <c r="Q187" s="38" t="s">
        <v>423</v>
      </c>
      <c r="R187" s="38" t="s">
        <v>630</v>
      </c>
      <c r="S187" s="84" t="s">
        <v>1158</v>
      </c>
      <c r="T187" s="84" t="s">
        <v>1158</v>
      </c>
      <c r="U187" s="84" t="s">
        <v>702</v>
      </c>
      <c r="V187" s="84" t="s">
        <v>258</v>
      </c>
      <c r="W187" s="84">
        <v>0</v>
      </c>
      <c r="X187" s="38" t="s">
        <v>1105</v>
      </c>
      <c r="Y187" s="84">
        <v>354243787</v>
      </c>
      <c r="Z187" s="38" t="s">
        <v>1159</v>
      </c>
      <c r="AA187" s="131">
        <v>45280</v>
      </c>
      <c r="AB187" s="130">
        <v>42000</v>
      </c>
      <c r="AC187" s="131" t="s">
        <v>289</v>
      </c>
      <c r="AD187" s="84">
        <v>24</v>
      </c>
      <c r="AE187" s="84">
        <v>1</v>
      </c>
      <c r="AF187" s="84" t="s">
        <v>838</v>
      </c>
      <c r="AG187" s="131">
        <v>45280</v>
      </c>
      <c r="AH187" s="84" t="s">
        <v>716</v>
      </c>
      <c r="AI187" s="131">
        <v>45329</v>
      </c>
      <c r="AJ187" s="130">
        <v>2240</v>
      </c>
      <c r="AK187" s="130">
        <v>2240</v>
      </c>
      <c r="AL187" s="131">
        <v>45875</v>
      </c>
      <c r="AM187" s="130">
        <v>30775.69</v>
      </c>
      <c r="AN187" s="112">
        <v>11784.31</v>
      </c>
      <c r="AO187" s="112">
        <v>42560</v>
      </c>
      <c r="AP187" s="112">
        <v>11224.31</v>
      </c>
      <c r="AQ187" s="112">
        <v>730.69</v>
      </c>
      <c r="AR187" s="112">
        <v>11955</v>
      </c>
      <c r="AS187" s="112">
        <v>0</v>
      </c>
      <c r="AT187" s="112">
        <v>0</v>
      </c>
      <c r="AU187" s="112">
        <v>0</v>
      </c>
      <c r="AV187" s="84">
        <v>19</v>
      </c>
      <c r="AW187" s="84"/>
      <c r="AX187" s="84"/>
      <c r="AY187" s="131"/>
      <c r="AZ187" s="84"/>
      <c r="BA187" s="84"/>
      <c r="BB187" s="84" t="s">
        <v>265</v>
      </c>
      <c r="BC187" s="84"/>
      <c r="BD187" s="131"/>
      <c r="BE187" s="84">
        <v>0</v>
      </c>
      <c r="BF187" s="38" t="s">
        <v>1158</v>
      </c>
      <c r="BG187" s="84"/>
      <c r="BH187" s="114" t="s">
        <v>1627</v>
      </c>
      <c r="BI187" s="38" t="s">
        <v>110</v>
      </c>
      <c r="BJ187" s="85">
        <v>45890</v>
      </c>
      <c r="BK187" s="84"/>
      <c r="BL187" s="38" t="s">
        <v>114</v>
      </c>
      <c r="BM187" s="38" t="s">
        <v>119</v>
      </c>
      <c r="BN187" s="116" t="s">
        <v>200</v>
      </c>
      <c r="BO187" s="84" t="s">
        <v>242</v>
      </c>
      <c r="BP187" s="84"/>
      <c r="BQ187" s="117"/>
      <c r="BR187" s="132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40046</v>
      </c>
      <c r="J188" s="38" t="s">
        <v>621</v>
      </c>
      <c r="K188" s="84">
        <v>40046</v>
      </c>
      <c r="L188" s="84" t="s">
        <v>252</v>
      </c>
      <c r="M188" s="38" t="s">
        <v>253</v>
      </c>
      <c r="N188" s="84">
        <v>61334</v>
      </c>
      <c r="O188" s="84">
        <v>466825</v>
      </c>
      <c r="P188" s="84">
        <v>89426</v>
      </c>
      <c r="Q188" s="38" t="s">
        <v>476</v>
      </c>
      <c r="R188" s="38" t="s">
        <v>630</v>
      </c>
      <c r="S188" s="84" t="s">
        <v>1162</v>
      </c>
      <c r="T188" s="84" t="s">
        <v>1162</v>
      </c>
      <c r="U188" s="84" t="s">
        <v>702</v>
      </c>
      <c r="V188" s="84" t="s">
        <v>258</v>
      </c>
      <c r="W188" s="84">
        <v>541</v>
      </c>
      <c r="X188" s="38" t="s">
        <v>723</v>
      </c>
      <c r="Y188" s="84">
        <v>354263508</v>
      </c>
      <c r="Z188" s="38" t="s">
        <v>1163</v>
      </c>
      <c r="AA188" s="131">
        <v>45281</v>
      </c>
      <c r="AB188" s="130">
        <v>42000</v>
      </c>
      <c r="AC188" s="131" t="s">
        <v>261</v>
      </c>
      <c r="AD188" s="84">
        <v>24</v>
      </c>
      <c r="AE188" s="84">
        <v>1</v>
      </c>
      <c r="AF188" s="84" t="s">
        <v>838</v>
      </c>
      <c r="AG188" s="131">
        <v>45281</v>
      </c>
      <c r="AH188" s="84" t="s">
        <v>716</v>
      </c>
      <c r="AI188" s="131">
        <v>45323</v>
      </c>
      <c r="AJ188" s="130">
        <v>2240</v>
      </c>
      <c r="AK188" s="130">
        <v>2240</v>
      </c>
      <c r="AL188" s="131">
        <v>45876</v>
      </c>
      <c r="AM188" s="130">
        <v>30812.87</v>
      </c>
      <c r="AN188" s="112">
        <v>11747.13</v>
      </c>
      <c r="AO188" s="112">
        <v>42560</v>
      </c>
      <c r="AP188" s="112">
        <v>11187.13</v>
      </c>
      <c r="AQ188" s="112">
        <v>712.87</v>
      </c>
      <c r="AR188" s="112">
        <v>11900</v>
      </c>
      <c r="AS188" s="112">
        <v>0</v>
      </c>
      <c r="AT188" s="112">
        <v>0</v>
      </c>
      <c r="AU188" s="112">
        <v>0</v>
      </c>
      <c r="AV188" s="84">
        <v>19</v>
      </c>
      <c r="AW188" s="84"/>
      <c r="AX188" s="84"/>
      <c r="AY188" s="131"/>
      <c r="AZ188" s="84"/>
      <c r="BA188" s="84"/>
      <c r="BB188" s="84" t="s">
        <v>265</v>
      </c>
      <c r="BC188" s="84"/>
      <c r="BD188" s="131"/>
      <c r="BE188" s="84">
        <v>0</v>
      </c>
      <c r="BF188" s="38" t="s">
        <v>1162</v>
      </c>
      <c r="BG188" s="84"/>
      <c r="BH188" s="114" t="s">
        <v>1627</v>
      </c>
      <c r="BI188" s="38" t="s">
        <v>110</v>
      </c>
      <c r="BJ188" s="85">
        <v>45890</v>
      </c>
      <c r="BK188" s="84"/>
      <c r="BL188" s="38" t="s">
        <v>114</v>
      </c>
      <c r="BM188" s="38" t="s">
        <v>119</v>
      </c>
      <c r="BN188" s="116" t="s">
        <v>200</v>
      </c>
      <c r="BO188" s="84" t="s">
        <v>242</v>
      </c>
      <c r="BP188" s="84"/>
      <c r="BQ188" s="117"/>
      <c r="BR188" s="132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40019</v>
      </c>
      <c r="J189" s="38" t="s">
        <v>499</v>
      </c>
      <c r="K189" s="84">
        <v>40019</v>
      </c>
      <c r="L189" s="84" t="s">
        <v>252</v>
      </c>
      <c r="M189" s="38" t="s">
        <v>253</v>
      </c>
      <c r="N189" s="84">
        <v>61437</v>
      </c>
      <c r="O189" s="84">
        <v>549356</v>
      </c>
      <c r="P189" s="84">
        <v>89563</v>
      </c>
      <c r="Q189" s="38" t="s">
        <v>500</v>
      </c>
      <c r="R189" s="38" t="s">
        <v>630</v>
      </c>
      <c r="S189" s="84" t="s">
        <v>1164</v>
      </c>
      <c r="T189" s="84" t="s">
        <v>1164</v>
      </c>
      <c r="U189" s="84" t="s">
        <v>702</v>
      </c>
      <c r="V189" s="84" t="s">
        <v>258</v>
      </c>
      <c r="W189" s="84">
        <v>0</v>
      </c>
      <c r="X189" s="38" t="s">
        <v>259</v>
      </c>
      <c r="Y189" s="84">
        <v>354276222</v>
      </c>
      <c r="Z189" s="38" t="s">
        <v>1165</v>
      </c>
      <c r="AA189" s="131">
        <v>45282</v>
      </c>
      <c r="AB189" s="130">
        <v>34000</v>
      </c>
      <c r="AC189" s="131" t="s">
        <v>261</v>
      </c>
      <c r="AD189" s="84">
        <v>24</v>
      </c>
      <c r="AE189" s="84">
        <v>4</v>
      </c>
      <c r="AF189" s="84" t="s">
        <v>262</v>
      </c>
      <c r="AG189" s="131">
        <v>43881</v>
      </c>
      <c r="AH189" s="84" t="s">
        <v>263</v>
      </c>
      <c r="AI189" s="131">
        <v>45323</v>
      </c>
      <c r="AJ189" s="130">
        <v>1810</v>
      </c>
      <c r="AK189" s="130">
        <v>1810</v>
      </c>
      <c r="AL189" s="131">
        <v>45877</v>
      </c>
      <c r="AM189" s="130">
        <v>24900.77</v>
      </c>
      <c r="AN189" s="112">
        <v>9489.23</v>
      </c>
      <c r="AO189" s="112">
        <v>34390</v>
      </c>
      <c r="AP189" s="112">
        <v>9099.23</v>
      </c>
      <c r="AQ189" s="112">
        <v>581.77</v>
      </c>
      <c r="AR189" s="112">
        <v>9681</v>
      </c>
      <c r="AS189" s="112">
        <v>0</v>
      </c>
      <c r="AT189" s="112">
        <v>0</v>
      </c>
      <c r="AU189" s="112">
        <v>0</v>
      </c>
      <c r="AV189" s="84">
        <v>19</v>
      </c>
      <c r="AW189" s="84"/>
      <c r="AX189" s="84"/>
      <c r="AY189" s="131"/>
      <c r="AZ189" s="84"/>
      <c r="BA189" s="84"/>
      <c r="BB189" s="84" t="s">
        <v>265</v>
      </c>
      <c r="BC189" s="84"/>
      <c r="BD189" s="131"/>
      <c r="BE189" s="84">
        <v>0</v>
      </c>
      <c r="BF189" s="38" t="s">
        <v>1164</v>
      </c>
      <c r="BG189" s="84"/>
      <c r="BH189" s="114" t="s">
        <v>1627</v>
      </c>
      <c r="BI189" s="38" t="s">
        <v>110</v>
      </c>
      <c r="BJ189" s="85">
        <v>45890</v>
      </c>
      <c r="BK189" s="84"/>
      <c r="BL189" s="38" t="s">
        <v>114</v>
      </c>
      <c r="BM189" s="38" t="s">
        <v>119</v>
      </c>
      <c r="BN189" s="116" t="s">
        <v>200</v>
      </c>
      <c r="BO189" s="84" t="s">
        <v>242</v>
      </c>
      <c r="BP189" s="84"/>
      <c r="BQ189" s="117"/>
      <c r="BR189" s="132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39936</v>
      </c>
      <c r="J190" s="38" t="s">
        <v>275</v>
      </c>
      <c r="K190" s="84">
        <v>39936</v>
      </c>
      <c r="L190" s="84" t="s">
        <v>252</v>
      </c>
      <c r="M190" s="38" t="s">
        <v>253</v>
      </c>
      <c r="N190" s="84">
        <v>61163</v>
      </c>
      <c r="O190" s="84">
        <v>568202</v>
      </c>
      <c r="P190" s="84">
        <v>519862</v>
      </c>
      <c r="Q190" s="38" t="s">
        <v>844</v>
      </c>
      <c r="R190" s="38" t="s">
        <v>630</v>
      </c>
      <c r="S190" s="84" t="s">
        <v>845</v>
      </c>
      <c r="T190" s="84" t="s">
        <v>845</v>
      </c>
      <c r="U190" s="84" t="s">
        <v>702</v>
      </c>
      <c r="V190" s="84" t="s">
        <v>258</v>
      </c>
      <c r="W190" s="84">
        <v>541</v>
      </c>
      <c r="X190" s="38" t="s">
        <v>723</v>
      </c>
      <c r="Y190" s="84">
        <v>351481470</v>
      </c>
      <c r="Z190" s="38" t="s">
        <v>846</v>
      </c>
      <c r="AA190" s="131">
        <v>45044</v>
      </c>
      <c r="AB190" s="130">
        <v>40000</v>
      </c>
      <c r="AC190" s="131" t="s">
        <v>289</v>
      </c>
      <c r="AD190" s="84">
        <v>24</v>
      </c>
      <c r="AE190" s="84">
        <v>1</v>
      </c>
      <c r="AF190" s="84" t="s">
        <v>838</v>
      </c>
      <c r="AG190" s="131">
        <v>45044</v>
      </c>
      <c r="AH190" s="84" t="s">
        <v>716</v>
      </c>
      <c r="AI190" s="131">
        <v>45080</v>
      </c>
      <c r="AJ190" s="130">
        <v>2150</v>
      </c>
      <c r="AK190" s="130">
        <v>2150</v>
      </c>
      <c r="AL190" s="131">
        <v>45566</v>
      </c>
      <c r="AM190" s="130">
        <v>26287.47</v>
      </c>
      <c r="AN190" s="112">
        <v>10262.530000000001</v>
      </c>
      <c r="AO190" s="112">
        <v>36550</v>
      </c>
      <c r="AP190" s="112">
        <v>13712.53</v>
      </c>
      <c r="AQ190" s="112">
        <v>1156.47</v>
      </c>
      <c r="AR190" s="112">
        <v>14869</v>
      </c>
      <c r="AS190" s="112">
        <v>13712.53</v>
      </c>
      <c r="AT190" s="112">
        <v>1156.47</v>
      </c>
      <c r="AU190" s="112">
        <v>14869</v>
      </c>
      <c r="AV190" s="84">
        <v>28</v>
      </c>
      <c r="AW190" s="84">
        <v>287</v>
      </c>
      <c r="AX190" s="84" t="s">
        <v>264</v>
      </c>
      <c r="AY190" s="131"/>
      <c r="AZ190" s="84"/>
      <c r="BA190" s="84"/>
      <c r="BB190" s="84" t="s">
        <v>265</v>
      </c>
      <c r="BC190" s="84"/>
      <c r="BD190" s="131"/>
      <c r="BE190" s="84">
        <v>0</v>
      </c>
      <c r="BF190" s="38" t="s">
        <v>845</v>
      </c>
      <c r="BG190" s="84"/>
      <c r="BH190" s="114" t="s">
        <v>1627</v>
      </c>
      <c r="BI190" s="38" t="s">
        <v>110</v>
      </c>
      <c r="BJ190" s="85">
        <v>45889</v>
      </c>
      <c r="BK190" s="84"/>
      <c r="BL190" s="38" t="s">
        <v>118</v>
      </c>
      <c r="BM190" s="38" t="s">
        <v>130</v>
      </c>
      <c r="BN190" s="116" t="s">
        <v>200</v>
      </c>
      <c r="BO190" s="84" t="s">
        <v>243</v>
      </c>
      <c r="BP190" s="84"/>
      <c r="BQ190" s="117"/>
      <c r="BR190" s="132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40092</v>
      </c>
      <c r="J191" s="38" t="s">
        <v>468</v>
      </c>
      <c r="K191" s="84">
        <v>40092</v>
      </c>
      <c r="L191" s="84" t="s">
        <v>252</v>
      </c>
      <c r="M191" s="38" t="s">
        <v>253</v>
      </c>
      <c r="N191" s="84">
        <v>360237</v>
      </c>
      <c r="O191" s="84" t="s">
        <v>740</v>
      </c>
      <c r="P191" s="84">
        <v>517538</v>
      </c>
      <c r="Q191" s="38" t="s">
        <v>741</v>
      </c>
      <c r="R191" s="38" t="s">
        <v>839</v>
      </c>
      <c r="S191" s="84" t="s">
        <v>953</v>
      </c>
      <c r="T191" s="84" t="s">
        <v>953</v>
      </c>
      <c r="U191" s="84" t="s">
        <v>702</v>
      </c>
      <c r="V191" s="84" t="s">
        <v>258</v>
      </c>
      <c r="W191" s="84">
        <v>0</v>
      </c>
      <c r="X191" s="38" t="s">
        <v>723</v>
      </c>
      <c r="Y191" s="84">
        <v>356244033</v>
      </c>
      <c r="Z191" s="38" t="s">
        <v>954</v>
      </c>
      <c r="AA191" s="131">
        <v>45381</v>
      </c>
      <c r="AB191" s="130">
        <v>40000</v>
      </c>
      <c r="AC191" s="131" t="s">
        <v>272</v>
      </c>
      <c r="AD191" s="84">
        <v>18</v>
      </c>
      <c r="AE191" s="84">
        <v>0</v>
      </c>
      <c r="AF191" s="84" t="s">
        <v>838</v>
      </c>
      <c r="AG191" s="131">
        <v>45182</v>
      </c>
      <c r="AH191" s="84" t="s">
        <v>716</v>
      </c>
      <c r="AI191" s="131">
        <v>45418</v>
      </c>
      <c r="AJ191" s="130">
        <v>2690</v>
      </c>
      <c r="AK191" s="130">
        <v>2690</v>
      </c>
      <c r="AL191" s="131">
        <v>45566</v>
      </c>
      <c r="AM191" s="130">
        <v>11516.45</v>
      </c>
      <c r="AN191" s="112">
        <v>4623.55</v>
      </c>
      <c r="AO191" s="112">
        <v>16140</v>
      </c>
      <c r="AP191" s="112">
        <v>28483.55</v>
      </c>
      <c r="AQ191" s="112">
        <v>3958.45</v>
      </c>
      <c r="AR191" s="112">
        <v>32442</v>
      </c>
      <c r="AS191" s="112">
        <v>23112.12</v>
      </c>
      <c r="AT191" s="112">
        <v>3787.88</v>
      </c>
      <c r="AU191" s="112">
        <v>26900</v>
      </c>
      <c r="AV191" s="84">
        <v>16</v>
      </c>
      <c r="AW191" s="84">
        <v>289</v>
      </c>
      <c r="AX191" s="84" t="s">
        <v>264</v>
      </c>
      <c r="AY191" s="131"/>
      <c r="AZ191" s="84"/>
      <c r="BA191" s="84"/>
      <c r="BB191" s="84" t="s">
        <v>265</v>
      </c>
      <c r="BC191" s="84"/>
      <c r="BD191" s="131"/>
      <c r="BE191" s="84">
        <v>0</v>
      </c>
      <c r="BF191" s="38" t="s">
        <v>953</v>
      </c>
      <c r="BG191" s="84"/>
      <c r="BH191" s="114" t="s">
        <v>1627</v>
      </c>
      <c r="BI191" s="38" t="s">
        <v>110</v>
      </c>
      <c r="BJ191" s="85">
        <v>45891</v>
      </c>
      <c r="BK191" s="84"/>
      <c r="BL191" s="38" t="s">
        <v>118</v>
      </c>
      <c r="BM191" s="38" t="s">
        <v>130</v>
      </c>
      <c r="BN191" s="116" t="s">
        <v>200</v>
      </c>
      <c r="BO191" s="84" t="s">
        <v>243</v>
      </c>
      <c r="BP191" s="84"/>
      <c r="BQ191" s="117"/>
      <c r="BR191" s="132" t="s">
        <v>1626</v>
      </c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40092</v>
      </c>
      <c r="J192" s="38" t="s">
        <v>468</v>
      </c>
      <c r="K192" s="84">
        <v>40092</v>
      </c>
      <c r="L192" s="84" t="s">
        <v>252</v>
      </c>
      <c r="M192" s="38" t="s">
        <v>253</v>
      </c>
      <c r="N192" s="84">
        <v>360237</v>
      </c>
      <c r="O192" s="84" t="s">
        <v>740</v>
      </c>
      <c r="P192" s="84">
        <v>517538</v>
      </c>
      <c r="Q192" s="38" t="s">
        <v>741</v>
      </c>
      <c r="R192" s="38" t="s">
        <v>839</v>
      </c>
      <c r="S192" s="84" t="s">
        <v>745</v>
      </c>
      <c r="T192" s="84" t="s">
        <v>745</v>
      </c>
      <c r="U192" s="84" t="s">
        <v>702</v>
      </c>
      <c r="V192" s="84" t="s">
        <v>258</v>
      </c>
      <c r="W192" s="84">
        <v>0</v>
      </c>
      <c r="X192" s="38" t="s">
        <v>259</v>
      </c>
      <c r="Y192" s="84">
        <v>354256660</v>
      </c>
      <c r="Z192" s="38" t="s">
        <v>746</v>
      </c>
      <c r="AA192" s="131">
        <v>45281</v>
      </c>
      <c r="AB192" s="130">
        <v>25000</v>
      </c>
      <c r="AC192" s="131" t="s">
        <v>272</v>
      </c>
      <c r="AD192" s="84">
        <v>18</v>
      </c>
      <c r="AE192" s="84">
        <v>0</v>
      </c>
      <c r="AF192" s="84" t="s">
        <v>652</v>
      </c>
      <c r="AG192" s="131">
        <v>44944</v>
      </c>
      <c r="AH192" s="84" t="s">
        <v>716</v>
      </c>
      <c r="AI192" s="131">
        <v>45327</v>
      </c>
      <c r="AJ192" s="130">
        <v>1680</v>
      </c>
      <c r="AK192" s="130">
        <v>1680</v>
      </c>
      <c r="AL192" s="131">
        <v>45566</v>
      </c>
      <c r="AM192" s="130">
        <v>11036.7</v>
      </c>
      <c r="AN192" s="112">
        <v>4083.3</v>
      </c>
      <c r="AO192" s="112">
        <v>15120</v>
      </c>
      <c r="AP192" s="112">
        <v>13963.3</v>
      </c>
      <c r="AQ192" s="112">
        <v>1493.7</v>
      </c>
      <c r="AR192" s="112">
        <v>15457</v>
      </c>
      <c r="AS192" s="112">
        <v>13963.3</v>
      </c>
      <c r="AT192" s="112">
        <v>1493.7</v>
      </c>
      <c r="AU192" s="112">
        <v>15457</v>
      </c>
      <c r="AV192" s="84">
        <v>19</v>
      </c>
      <c r="AW192" s="84">
        <v>289</v>
      </c>
      <c r="AX192" s="84" t="s">
        <v>264</v>
      </c>
      <c r="AY192" s="131"/>
      <c r="AZ192" s="84"/>
      <c r="BA192" s="84"/>
      <c r="BB192" s="84" t="s">
        <v>265</v>
      </c>
      <c r="BC192" s="84"/>
      <c r="BD192" s="131"/>
      <c r="BE192" s="84">
        <v>0</v>
      </c>
      <c r="BF192" s="38" t="s">
        <v>745</v>
      </c>
      <c r="BG192" s="84"/>
      <c r="BH192" s="114" t="s">
        <v>1627</v>
      </c>
      <c r="BI192" s="38" t="s">
        <v>110</v>
      </c>
      <c r="BJ192" s="85">
        <v>45891</v>
      </c>
      <c r="BK192" s="84"/>
      <c r="BL192" s="38" t="s">
        <v>118</v>
      </c>
      <c r="BM192" s="38" t="s">
        <v>130</v>
      </c>
      <c r="BN192" s="116" t="s">
        <v>200</v>
      </c>
      <c r="BO192" s="84" t="s">
        <v>243</v>
      </c>
      <c r="BP192" s="84"/>
      <c r="BQ192" s="117"/>
      <c r="BR192" s="132" t="s">
        <v>1626</v>
      </c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39970</v>
      </c>
      <c r="J193" s="38" t="s">
        <v>446</v>
      </c>
      <c r="K193" s="84">
        <v>39970</v>
      </c>
      <c r="L193" s="84" t="s">
        <v>252</v>
      </c>
      <c r="M193" s="38" t="s">
        <v>253</v>
      </c>
      <c r="N193" s="84">
        <v>410711</v>
      </c>
      <c r="O193" s="84" t="s">
        <v>858</v>
      </c>
      <c r="P193" s="84">
        <v>625178</v>
      </c>
      <c r="Q193" s="38" t="s">
        <v>859</v>
      </c>
      <c r="R193" s="38" t="s">
        <v>630</v>
      </c>
      <c r="S193" s="84" t="s">
        <v>1351</v>
      </c>
      <c r="T193" s="84" t="s">
        <v>1351</v>
      </c>
      <c r="U193" s="84" t="s">
        <v>702</v>
      </c>
      <c r="V193" s="84" t="s">
        <v>258</v>
      </c>
      <c r="W193" s="84">
        <v>541</v>
      </c>
      <c r="X193" s="38" t="s">
        <v>723</v>
      </c>
      <c r="Y193" s="84">
        <v>355487182</v>
      </c>
      <c r="Z193" s="38" t="s">
        <v>1352</v>
      </c>
      <c r="AA193" s="131">
        <v>45349</v>
      </c>
      <c r="AB193" s="130">
        <v>42000</v>
      </c>
      <c r="AC193" s="131">
        <v>36528</v>
      </c>
      <c r="AD193" s="84">
        <v>24</v>
      </c>
      <c r="AE193" s="84">
        <v>1</v>
      </c>
      <c r="AF193" s="84" t="s">
        <v>838</v>
      </c>
      <c r="AG193" s="131">
        <v>45349</v>
      </c>
      <c r="AH193" s="84" t="s">
        <v>716</v>
      </c>
      <c r="AI193" s="131">
        <v>45385</v>
      </c>
      <c r="AJ193" s="130">
        <v>2240</v>
      </c>
      <c r="AK193" s="130">
        <v>2240</v>
      </c>
      <c r="AL193" s="131">
        <v>45566</v>
      </c>
      <c r="AM193" s="130">
        <v>9978.99</v>
      </c>
      <c r="AN193" s="112">
        <v>5701.01</v>
      </c>
      <c r="AO193" s="112">
        <v>15680</v>
      </c>
      <c r="AP193" s="112">
        <v>32021.01</v>
      </c>
      <c r="AQ193" s="112">
        <v>6386.99</v>
      </c>
      <c r="AR193" s="112">
        <v>38408</v>
      </c>
      <c r="AS193" s="112">
        <v>17291.330000000002</v>
      </c>
      <c r="AT193" s="112">
        <v>5108.67</v>
      </c>
      <c r="AU193" s="112">
        <v>22400</v>
      </c>
      <c r="AV193" s="84">
        <v>17</v>
      </c>
      <c r="AW193" s="84">
        <v>290</v>
      </c>
      <c r="AX193" s="84" t="s">
        <v>264</v>
      </c>
      <c r="AY193" s="131"/>
      <c r="AZ193" s="84"/>
      <c r="BA193" s="84"/>
      <c r="BB193" s="84" t="s">
        <v>265</v>
      </c>
      <c r="BC193" s="84"/>
      <c r="BD193" s="131"/>
      <c r="BE193" s="84">
        <v>0</v>
      </c>
      <c r="BF193" s="38" t="s">
        <v>1351</v>
      </c>
      <c r="BG193" s="84"/>
      <c r="BH193" s="114" t="s">
        <v>1627</v>
      </c>
      <c r="BI193" s="38" t="s">
        <v>110</v>
      </c>
      <c r="BJ193" s="85">
        <v>45889</v>
      </c>
      <c r="BK193" s="84"/>
      <c r="BL193" s="38" t="s">
        <v>118</v>
      </c>
      <c r="BM193" s="38" t="s">
        <v>130</v>
      </c>
      <c r="BN193" s="116" t="s">
        <v>200</v>
      </c>
      <c r="BO193" s="84" t="s">
        <v>243</v>
      </c>
      <c r="BP193" s="84"/>
      <c r="BQ193" s="117"/>
      <c r="BR193" s="132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39970</v>
      </c>
      <c r="J194" s="38" t="s">
        <v>446</v>
      </c>
      <c r="K194" s="84">
        <v>39970</v>
      </c>
      <c r="L194" s="84" t="s">
        <v>252</v>
      </c>
      <c r="M194" s="38" t="s">
        <v>253</v>
      </c>
      <c r="N194" s="84">
        <v>410711</v>
      </c>
      <c r="O194" s="84" t="s">
        <v>858</v>
      </c>
      <c r="P194" s="84">
        <v>625178</v>
      </c>
      <c r="Q194" s="38" t="s">
        <v>859</v>
      </c>
      <c r="R194" s="38" t="s">
        <v>630</v>
      </c>
      <c r="S194" s="84" t="s">
        <v>860</v>
      </c>
      <c r="T194" s="84" t="s">
        <v>860</v>
      </c>
      <c r="U194" s="84" t="s">
        <v>702</v>
      </c>
      <c r="V194" s="84" t="s">
        <v>258</v>
      </c>
      <c r="W194" s="84">
        <v>541</v>
      </c>
      <c r="X194" s="38" t="s">
        <v>723</v>
      </c>
      <c r="Y194" s="84">
        <v>351776331</v>
      </c>
      <c r="Z194" s="38" t="s">
        <v>861</v>
      </c>
      <c r="AA194" s="131">
        <v>45105</v>
      </c>
      <c r="AB194" s="130">
        <v>32000</v>
      </c>
      <c r="AC194" s="131">
        <v>36528</v>
      </c>
      <c r="AD194" s="84">
        <v>24</v>
      </c>
      <c r="AE194" s="84">
        <v>1</v>
      </c>
      <c r="AF194" s="84" t="s">
        <v>838</v>
      </c>
      <c r="AG194" s="131">
        <v>45105</v>
      </c>
      <c r="AH194" s="84" t="s">
        <v>716</v>
      </c>
      <c r="AI194" s="131">
        <v>45141</v>
      </c>
      <c r="AJ194" s="130">
        <v>1710</v>
      </c>
      <c r="AK194" s="130">
        <v>1710</v>
      </c>
      <c r="AL194" s="131">
        <v>45566</v>
      </c>
      <c r="AM194" s="130">
        <v>17964.349999999999</v>
      </c>
      <c r="AN194" s="112">
        <v>7685.65</v>
      </c>
      <c r="AO194" s="112">
        <v>25650</v>
      </c>
      <c r="AP194" s="112">
        <v>14035.65</v>
      </c>
      <c r="AQ194" s="112">
        <v>1515.35</v>
      </c>
      <c r="AR194" s="112">
        <v>15551</v>
      </c>
      <c r="AS194" s="112">
        <v>14035.65</v>
      </c>
      <c r="AT194" s="112">
        <v>1515.35</v>
      </c>
      <c r="AU194" s="112">
        <v>15551</v>
      </c>
      <c r="AV194" s="84">
        <v>25</v>
      </c>
      <c r="AW194" s="84">
        <v>290</v>
      </c>
      <c r="AX194" s="84" t="s">
        <v>264</v>
      </c>
      <c r="AY194" s="131"/>
      <c r="AZ194" s="84"/>
      <c r="BA194" s="84"/>
      <c r="BB194" s="84" t="s">
        <v>265</v>
      </c>
      <c r="BC194" s="84"/>
      <c r="BD194" s="131"/>
      <c r="BE194" s="84">
        <v>0</v>
      </c>
      <c r="BF194" s="38" t="s">
        <v>860</v>
      </c>
      <c r="BG194" s="84"/>
      <c r="BH194" s="114" t="s">
        <v>1627</v>
      </c>
      <c r="BI194" s="38" t="s">
        <v>110</v>
      </c>
      <c r="BJ194" s="85">
        <v>45889</v>
      </c>
      <c r="BK194" s="84"/>
      <c r="BL194" s="38" t="s">
        <v>118</v>
      </c>
      <c r="BM194" s="38" t="s">
        <v>130</v>
      </c>
      <c r="BN194" s="116" t="s">
        <v>200</v>
      </c>
      <c r="BO194" s="84" t="s">
        <v>243</v>
      </c>
      <c r="BP194" s="84"/>
      <c r="BQ194" s="117"/>
      <c r="BR194" s="132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40016</v>
      </c>
      <c r="J195" s="38" t="s">
        <v>717</v>
      </c>
      <c r="K195" s="84">
        <v>40016</v>
      </c>
      <c r="L195" s="84" t="s">
        <v>252</v>
      </c>
      <c r="M195" s="38" t="s">
        <v>253</v>
      </c>
      <c r="N195" s="84">
        <v>61507</v>
      </c>
      <c r="O195" s="84">
        <v>491969</v>
      </c>
      <c r="P195" s="84">
        <v>89665</v>
      </c>
      <c r="Q195" s="38" t="s">
        <v>675</v>
      </c>
      <c r="R195" s="38" t="s">
        <v>630</v>
      </c>
      <c r="S195" s="84" t="s">
        <v>1556</v>
      </c>
      <c r="T195" s="84" t="s">
        <v>1556</v>
      </c>
      <c r="U195" s="84" t="s">
        <v>702</v>
      </c>
      <c r="V195" s="84" t="s">
        <v>258</v>
      </c>
      <c r="W195" s="84">
        <v>0</v>
      </c>
      <c r="X195" s="38" t="s">
        <v>259</v>
      </c>
      <c r="Y195" s="84">
        <v>357381163</v>
      </c>
      <c r="Z195" s="38" t="s">
        <v>1557</v>
      </c>
      <c r="AA195" s="131">
        <v>45444</v>
      </c>
      <c r="AB195" s="130">
        <v>33000</v>
      </c>
      <c r="AC195" s="131" t="s">
        <v>272</v>
      </c>
      <c r="AD195" s="84">
        <v>24</v>
      </c>
      <c r="AE195" s="84">
        <v>5</v>
      </c>
      <c r="AF195" s="84" t="s">
        <v>262</v>
      </c>
      <c r="AG195" s="131">
        <v>44132</v>
      </c>
      <c r="AH195" s="84" t="s">
        <v>325</v>
      </c>
      <c r="AI195" s="131">
        <v>45474</v>
      </c>
      <c r="AJ195" s="130">
        <v>1760</v>
      </c>
      <c r="AK195" s="130">
        <v>1760</v>
      </c>
      <c r="AL195" s="131">
        <v>45536</v>
      </c>
      <c r="AM195" s="130">
        <v>3243.71</v>
      </c>
      <c r="AN195" s="112">
        <v>2036.29</v>
      </c>
      <c r="AO195" s="112">
        <v>5280</v>
      </c>
      <c r="AP195" s="112">
        <v>29756.29</v>
      </c>
      <c r="AQ195" s="112">
        <v>7351.71</v>
      </c>
      <c r="AR195" s="112">
        <v>37108</v>
      </c>
      <c r="AS195" s="112">
        <v>13888.16</v>
      </c>
      <c r="AT195" s="112">
        <v>5471.84</v>
      </c>
      <c r="AU195" s="112">
        <v>19360</v>
      </c>
      <c r="AV195" s="84">
        <v>14</v>
      </c>
      <c r="AW195" s="84">
        <v>317</v>
      </c>
      <c r="AX195" s="84" t="s">
        <v>264</v>
      </c>
      <c r="AY195" s="131"/>
      <c r="AZ195" s="84"/>
      <c r="BA195" s="84"/>
      <c r="BB195" s="84" t="s">
        <v>265</v>
      </c>
      <c r="BC195" s="84"/>
      <c r="BD195" s="131"/>
      <c r="BE195" s="84">
        <v>0</v>
      </c>
      <c r="BF195" s="38" t="s">
        <v>1556</v>
      </c>
      <c r="BG195" s="84"/>
      <c r="BH195" s="114" t="s">
        <v>1627</v>
      </c>
      <c r="BI195" s="38" t="s">
        <v>110</v>
      </c>
      <c r="BJ195" s="85">
        <v>45890</v>
      </c>
      <c r="BK195" s="84"/>
      <c r="BL195" s="38" t="s">
        <v>115</v>
      </c>
      <c r="BM195" s="38" t="s">
        <v>130</v>
      </c>
      <c r="BN195" s="116" t="s">
        <v>200</v>
      </c>
      <c r="BO195" s="84" t="s">
        <v>243</v>
      </c>
      <c r="BP195" s="84"/>
      <c r="BQ195" s="117"/>
      <c r="BR195" s="132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39936</v>
      </c>
      <c r="J196" s="38" t="s">
        <v>275</v>
      </c>
      <c r="K196" s="84">
        <v>39936</v>
      </c>
      <c r="L196" s="84" t="s">
        <v>252</v>
      </c>
      <c r="M196" s="38" t="s">
        <v>253</v>
      </c>
      <c r="N196" s="84">
        <v>61307</v>
      </c>
      <c r="O196" s="84">
        <v>652667</v>
      </c>
      <c r="P196" s="84">
        <v>382051</v>
      </c>
      <c r="Q196" s="38" t="s">
        <v>376</v>
      </c>
      <c r="R196" s="38" t="s">
        <v>630</v>
      </c>
      <c r="S196" s="84" t="s">
        <v>906</v>
      </c>
      <c r="T196" s="84" t="s">
        <v>906</v>
      </c>
      <c r="U196" s="84" t="s">
        <v>702</v>
      </c>
      <c r="V196" s="84" t="s">
        <v>258</v>
      </c>
      <c r="W196" s="84">
        <v>541</v>
      </c>
      <c r="X196" s="38" t="s">
        <v>723</v>
      </c>
      <c r="Y196" s="84">
        <v>352629101</v>
      </c>
      <c r="Z196" s="38" t="s">
        <v>907</v>
      </c>
      <c r="AA196" s="131">
        <v>45161</v>
      </c>
      <c r="AB196" s="130">
        <v>63000</v>
      </c>
      <c r="AC196" s="131" t="s">
        <v>261</v>
      </c>
      <c r="AD196" s="84">
        <v>24</v>
      </c>
      <c r="AE196" s="84">
        <v>5</v>
      </c>
      <c r="AF196" s="84" t="s">
        <v>324</v>
      </c>
      <c r="AG196" s="131">
        <v>44127</v>
      </c>
      <c r="AH196" s="84" t="s">
        <v>325</v>
      </c>
      <c r="AI196" s="131">
        <v>45204</v>
      </c>
      <c r="AJ196" s="130">
        <v>3360</v>
      </c>
      <c r="AK196" s="130">
        <v>3360</v>
      </c>
      <c r="AL196" s="131">
        <v>45509</v>
      </c>
      <c r="AM196" s="130">
        <v>24454.23</v>
      </c>
      <c r="AN196" s="112">
        <v>12505.77</v>
      </c>
      <c r="AO196" s="112">
        <v>36960</v>
      </c>
      <c r="AP196" s="112">
        <v>38545.769999999997</v>
      </c>
      <c r="AQ196" s="112">
        <v>6070.23</v>
      </c>
      <c r="AR196" s="112">
        <v>44616</v>
      </c>
      <c r="AS196" s="112">
        <v>34330.870000000003</v>
      </c>
      <c r="AT196" s="112">
        <v>5989.13</v>
      </c>
      <c r="AU196" s="112">
        <v>40320</v>
      </c>
      <c r="AV196" s="84">
        <v>23</v>
      </c>
      <c r="AW196" s="84">
        <v>349</v>
      </c>
      <c r="AX196" s="84" t="s">
        <v>264</v>
      </c>
      <c r="AY196" s="131"/>
      <c r="AZ196" s="84"/>
      <c r="BA196" s="84"/>
      <c r="BB196" s="84" t="s">
        <v>265</v>
      </c>
      <c r="BC196" s="84"/>
      <c r="BD196" s="131"/>
      <c r="BE196" s="84">
        <v>0</v>
      </c>
      <c r="BF196" s="38" t="s">
        <v>906</v>
      </c>
      <c r="BG196" s="84"/>
      <c r="BH196" s="114" t="s">
        <v>1627</v>
      </c>
      <c r="BI196" s="38" t="s">
        <v>110</v>
      </c>
      <c r="BJ196" s="85">
        <v>45889</v>
      </c>
      <c r="BK196" s="84"/>
      <c r="BL196" s="38" t="s">
        <v>114</v>
      </c>
      <c r="BM196" s="38" t="s">
        <v>119</v>
      </c>
      <c r="BN196" s="116" t="s">
        <v>199</v>
      </c>
      <c r="BO196" s="84" t="s">
        <v>242</v>
      </c>
      <c r="BP196" s="84"/>
      <c r="BQ196" s="117"/>
      <c r="BR196" s="132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39936</v>
      </c>
      <c r="J197" s="38" t="s">
        <v>275</v>
      </c>
      <c r="K197" s="84">
        <v>39936</v>
      </c>
      <c r="L197" s="84" t="s">
        <v>252</v>
      </c>
      <c r="M197" s="38" t="s">
        <v>253</v>
      </c>
      <c r="N197" s="84">
        <v>61163</v>
      </c>
      <c r="O197" s="84">
        <v>568202</v>
      </c>
      <c r="P197" s="84">
        <v>519862</v>
      </c>
      <c r="Q197" s="38" t="s">
        <v>844</v>
      </c>
      <c r="R197" s="38" t="s">
        <v>630</v>
      </c>
      <c r="S197" s="84" t="s">
        <v>1526</v>
      </c>
      <c r="T197" s="84" t="s">
        <v>1526</v>
      </c>
      <c r="U197" s="84" t="s">
        <v>702</v>
      </c>
      <c r="V197" s="84" t="s">
        <v>258</v>
      </c>
      <c r="W197" s="84">
        <v>0</v>
      </c>
      <c r="X197" s="38" t="s">
        <v>723</v>
      </c>
      <c r="Y197" s="84">
        <v>357277425</v>
      </c>
      <c r="Z197" s="38" t="s">
        <v>1527</v>
      </c>
      <c r="AA197" s="131">
        <v>45472</v>
      </c>
      <c r="AB197" s="130">
        <v>42000</v>
      </c>
      <c r="AC197" s="131" t="s">
        <v>289</v>
      </c>
      <c r="AD197" s="84">
        <v>24</v>
      </c>
      <c r="AE197" s="84">
        <v>2</v>
      </c>
      <c r="AF197" s="84" t="s">
        <v>838</v>
      </c>
      <c r="AG197" s="131">
        <v>45337</v>
      </c>
      <c r="AH197" s="84" t="s">
        <v>716</v>
      </c>
      <c r="AI197" s="131">
        <v>45511</v>
      </c>
      <c r="AJ197" s="130">
        <v>2240</v>
      </c>
      <c r="AK197" s="130">
        <v>2240</v>
      </c>
      <c r="AL197" s="131"/>
      <c r="AM197" s="130">
        <v>0</v>
      </c>
      <c r="AN197" s="112">
        <v>0</v>
      </c>
      <c r="AO197" s="112">
        <v>0</v>
      </c>
      <c r="AP197" s="112">
        <v>42000</v>
      </c>
      <c r="AQ197" s="112">
        <v>12068</v>
      </c>
      <c r="AR197" s="112">
        <v>54068</v>
      </c>
      <c r="AS197" s="112">
        <v>19899.61</v>
      </c>
      <c r="AT197" s="112">
        <v>9220.39</v>
      </c>
      <c r="AU197" s="112">
        <v>29120</v>
      </c>
      <c r="AV197" s="84">
        <v>13</v>
      </c>
      <c r="AW197" s="84">
        <v>378</v>
      </c>
      <c r="AX197" s="84" t="s">
        <v>264</v>
      </c>
      <c r="AY197" s="131"/>
      <c r="AZ197" s="84"/>
      <c r="BA197" s="84"/>
      <c r="BB197" s="84" t="s">
        <v>265</v>
      </c>
      <c r="BC197" s="84"/>
      <c r="BD197" s="131"/>
      <c r="BE197" s="84">
        <v>0</v>
      </c>
      <c r="BF197" s="38" t="s">
        <v>1526</v>
      </c>
      <c r="BG197" s="84"/>
      <c r="BH197" s="114" t="s">
        <v>1627</v>
      </c>
      <c r="BI197" s="38" t="s">
        <v>110</v>
      </c>
      <c r="BJ197" s="85">
        <v>45889</v>
      </c>
      <c r="BK197" s="84"/>
      <c r="BL197" s="38" t="s">
        <v>118</v>
      </c>
      <c r="BM197" s="38" t="s">
        <v>130</v>
      </c>
      <c r="BN197" s="116" t="s">
        <v>200</v>
      </c>
      <c r="BO197" s="84" t="s">
        <v>243</v>
      </c>
      <c r="BP197" s="84"/>
      <c r="BQ197" s="117"/>
      <c r="BR197" s="132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39936</v>
      </c>
      <c r="J198" s="38" t="s">
        <v>275</v>
      </c>
      <c r="K198" s="84">
        <v>39936</v>
      </c>
      <c r="L198" s="84" t="s">
        <v>252</v>
      </c>
      <c r="M198" s="38" t="s">
        <v>253</v>
      </c>
      <c r="N198" s="84">
        <v>61163</v>
      </c>
      <c r="O198" s="84">
        <v>568202</v>
      </c>
      <c r="P198" s="84">
        <v>386509</v>
      </c>
      <c r="Q198" s="38" t="s">
        <v>555</v>
      </c>
      <c r="R198" s="38" t="s">
        <v>839</v>
      </c>
      <c r="S198" s="84" t="s">
        <v>988</v>
      </c>
      <c r="T198" s="84" t="s">
        <v>988</v>
      </c>
      <c r="U198" s="84" t="s">
        <v>702</v>
      </c>
      <c r="V198" s="84" t="s">
        <v>258</v>
      </c>
      <c r="W198" s="84">
        <v>0</v>
      </c>
      <c r="X198" s="38" t="s">
        <v>723</v>
      </c>
      <c r="Y198" s="84">
        <v>356255362</v>
      </c>
      <c r="Z198" s="38" t="s">
        <v>989</v>
      </c>
      <c r="AA198" s="131">
        <v>45381</v>
      </c>
      <c r="AB198" s="130">
        <v>40000</v>
      </c>
      <c r="AC198" s="131" t="s">
        <v>289</v>
      </c>
      <c r="AD198" s="84">
        <v>18</v>
      </c>
      <c r="AE198" s="84">
        <v>0</v>
      </c>
      <c r="AF198" s="84" t="s">
        <v>652</v>
      </c>
      <c r="AG198" s="131">
        <v>44824</v>
      </c>
      <c r="AH198" s="84" t="s">
        <v>716</v>
      </c>
      <c r="AI198" s="131">
        <v>45413</v>
      </c>
      <c r="AJ198" s="130">
        <v>2690</v>
      </c>
      <c r="AK198" s="130">
        <v>2690</v>
      </c>
      <c r="AL198" s="131">
        <v>45499</v>
      </c>
      <c r="AM198" s="130">
        <v>5579.54</v>
      </c>
      <c r="AN198" s="112">
        <v>2490.46</v>
      </c>
      <c r="AO198" s="112">
        <v>8070</v>
      </c>
      <c r="AP198" s="112">
        <v>34420.46</v>
      </c>
      <c r="AQ198" s="112">
        <v>6079.54</v>
      </c>
      <c r="AR198" s="112">
        <v>40500</v>
      </c>
      <c r="AS198" s="112">
        <v>29047.69</v>
      </c>
      <c r="AT198" s="112">
        <v>5922.31</v>
      </c>
      <c r="AU198" s="112">
        <v>34970</v>
      </c>
      <c r="AV198" s="84">
        <v>16</v>
      </c>
      <c r="AW198" s="84">
        <v>378</v>
      </c>
      <c r="AX198" s="84" t="s">
        <v>264</v>
      </c>
      <c r="AY198" s="131"/>
      <c r="AZ198" s="84"/>
      <c r="BA198" s="84"/>
      <c r="BB198" s="84" t="s">
        <v>265</v>
      </c>
      <c r="BC198" s="84"/>
      <c r="BD198" s="131"/>
      <c r="BE198" s="84">
        <v>0</v>
      </c>
      <c r="BF198" s="38" t="s">
        <v>988</v>
      </c>
      <c r="BG198" s="84"/>
      <c r="BH198" s="114" t="s">
        <v>1627</v>
      </c>
      <c r="BI198" s="38" t="s">
        <v>110</v>
      </c>
      <c r="BJ198" s="85">
        <v>45889</v>
      </c>
      <c r="BK198" s="84"/>
      <c r="BL198" s="38" t="s">
        <v>118</v>
      </c>
      <c r="BM198" s="38" t="s">
        <v>130</v>
      </c>
      <c r="BN198" s="116" t="s">
        <v>200</v>
      </c>
      <c r="BO198" s="84" t="s">
        <v>243</v>
      </c>
      <c r="BP198" s="84"/>
      <c r="BQ198" s="117"/>
      <c r="BR198" s="132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39974</v>
      </c>
      <c r="J199" s="38" t="s">
        <v>463</v>
      </c>
      <c r="K199" s="84">
        <v>39974</v>
      </c>
      <c r="L199" s="84" t="s">
        <v>252</v>
      </c>
      <c r="M199" s="38" t="s">
        <v>253</v>
      </c>
      <c r="N199" s="84">
        <v>61502</v>
      </c>
      <c r="O199" s="84">
        <v>626009</v>
      </c>
      <c r="P199" s="84">
        <v>89656</v>
      </c>
      <c r="Q199" s="38" t="s">
        <v>897</v>
      </c>
      <c r="R199" s="38" t="s">
        <v>630</v>
      </c>
      <c r="S199" s="84" t="s">
        <v>1050</v>
      </c>
      <c r="T199" s="84" t="s">
        <v>1050</v>
      </c>
      <c r="U199" s="84" t="s">
        <v>702</v>
      </c>
      <c r="V199" s="84" t="s">
        <v>258</v>
      </c>
      <c r="W199" s="84">
        <v>541</v>
      </c>
      <c r="X199" s="38" t="s">
        <v>723</v>
      </c>
      <c r="Y199" s="84">
        <v>353615440</v>
      </c>
      <c r="Z199" s="38" t="s">
        <v>374</v>
      </c>
      <c r="AA199" s="131">
        <v>45240</v>
      </c>
      <c r="AB199" s="130">
        <v>72000</v>
      </c>
      <c r="AC199" s="131" t="s">
        <v>273</v>
      </c>
      <c r="AD199" s="84">
        <v>24</v>
      </c>
      <c r="AE199" s="84">
        <v>4</v>
      </c>
      <c r="AF199" s="84" t="s">
        <v>336</v>
      </c>
      <c r="AG199" s="131">
        <v>44120</v>
      </c>
      <c r="AH199" s="84" t="s">
        <v>263</v>
      </c>
      <c r="AI199" s="131">
        <v>45261</v>
      </c>
      <c r="AJ199" s="130">
        <v>3840</v>
      </c>
      <c r="AK199" s="130">
        <v>3840</v>
      </c>
      <c r="AL199" s="131">
        <v>45874</v>
      </c>
      <c r="AM199" s="130">
        <v>61333.599999999999</v>
      </c>
      <c r="AN199" s="112">
        <v>19306.400000000001</v>
      </c>
      <c r="AO199" s="112">
        <v>80640</v>
      </c>
      <c r="AP199" s="112">
        <v>10666.4</v>
      </c>
      <c r="AQ199" s="112">
        <v>472.6</v>
      </c>
      <c r="AR199" s="112">
        <v>11139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31"/>
      <c r="AZ199" s="84"/>
      <c r="BA199" s="84"/>
      <c r="BB199" s="84" t="s">
        <v>265</v>
      </c>
      <c r="BC199" s="84"/>
      <c r="BD199" s="131"/>
      <c r="BE199" s="84">
        <v>0</v>
      </c>
      <c r="BF199" s="38" t="s">
        <v>1050</v>
      </c>
      <c r="BG199" s="84"/>
      <c r="BH199" s="114" t="s">
        <v>1627</v>
      </c>
      <c r="BI199" s="38" t="s">
        <v>110</v>
      </c>
      <c r="BJ199" s="85">
        <v>45891</v>
      </c>
      <c r="BK199" s="84"/>
      <c r="BL199" s="38" t="s">
        <v>114</v>
      </c>
      <c r="BM199" s="38" t="s">
        <v>119</v>
      </c>
      <c r="BN199" s="116" t="s">
        <v>199</v>
      </c>
      <c r="BO199" s="84" t="s">
        <v>242</v>
      </c>
      <c r="BP199" s="84"/>
      <c r="BQ199" s="117"/>
      <c r="BR199" s="132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40092</v>
      </c>
      <c r="J200" s="38" t="s">
        <v>468</v>
      </c>
      <c r="K200" s="84">
        <v>40092</v>
      </c>
      <c r="L200" s="84" t="s">
        <v>252</v>
      </c>
      <c r="M200" s="38" t="s">
        <v>253</v>
      </c>
      <c r="N200" s="84">
        <v>61452</v>
      </c>
      <c r="O200" s="84">
        <v>537216</v>
      </c>
      <c r="P200" s="84">
        <v>89586</v>
      </c>
      <c r="Q200" s="38" t="s">
        <v>1247</v>
      </c>
      <c r="R200" s="38" t="s">
        <v>630</v>
      </c>
      <c r="S200" s="84" t="s">
        <v>1248</v>
      </c>
      <c r="T200" s="84" t="s">
        <v>1248</v>
      </c>
      <c r="U200" s="84" t="s">
        <v>702</v>
      </c>
      <c r="V200" s="84" t="s">
        <v>258</v>
      </c>
      <c r="W200" s="84">
        <v>541</v>
      </c>
      <c r="X200" s="38" t="s">
        <v>723</v>
      </c>
      <c r="Y200" s="84">
        <v>354722966</v>
      </c>
      <c r="Z200" s="38" t="s">
        <v>1249</v>
      </c>
      <c r="AA200" s="131">
        <v>45314</v>
      </c>
      <c r="AB200" s="130">
        <v>40000</v>
      </c>
      <c r="AC200" s="131" t="s">
        <v>273</v>
      </c>
      <c r="AD200" s="84">
        <v>24</v>
      </c>
      <c r="AE200" s="84">
        <v>1</v>
      </c>
      <c r="AF200" s="84" t="s">
        <v>838</v>
      </c>
      <c r="AG200" s="131">
        <v>45314</v>
      </c>
      <c r="AH200" s="84" t="s">
        <v>716</v>
      </c>
      <c r="AI200" s="131">
        <v>45352</v>
      </c>
      <c r="AJ200" s="130">
        <v>2130</v>
      </c>
      <c r="AK200" s="130">
        <v>2130</v>
      </c>
      <c r="AL200" s="131">
        <v>45873</v>
      </c>
      <c r="AM200" s="130">
        <v>27547.96</v>
      </c>
      <c r="AN200" s="112">
        <v>10792.04</v>
      </c>
      <c r="AO200" s="112">
        <v>38340</v>
      </c>
      <c r="AP200" s="112">
        <v>12452.04</v>
      </c>
      <c r="AQ200" s="112">
        <v>997.96</v>
      </c>
      <c r="AR200" s="112">
        <v>13450</v>
      </c>
      <c r="AS200" s="112">
        <v>0</v>
      </c>
      <c r="AT200" s="112">
        <v>0</v>
      </c>
      <c r="AU200" s="112">
        <v>0</v>
      </c>
      <c r="AV200" s="84">
        <v>18</v>
      </c>
      <c r="AW200" s="84"/>
      <c r="AX200" s="84"/>
      <c r="AY200" s="131"/>
      <c r="AZ200" s="84"/>
      <c r="BA200" s="84"/>
      <c r="BB200" s="84" t="s">
        <v>265</v>
      </c>
      <c r="BC200" s="84"/>
      <c r="BD200" s="131"/>
      <c r="BE200" s="84">
        <v>0</v>
      </c>
      <c r="BF200" s="38" t="s">
        <v>1248</v>
      </c>
      <c r="BG200" s="84"/>
      <c r="BH200" s="114" t="s">
        <v>1627</v>
      </c>
      <c r="BI200" s="38" t="s">
        <v>110</v>
      </c>
      <c r="BJ200" s="85">
        <v>45891</v>
      </c>
      <c r="BK200" s="84"/>
      <c r="BL200" s="38" t="s">
        <v>114</v>
      </c>
      <c r="BM200" s="38" t="s">
        <v>119</v>
      </c>
      <c r="BN200" s="116" t="s">
        <v>199</v>
      </c>
      <c r="BO200" s="84" t="s">
        <v>242</v>
      </c>
      <c r="BP200" s="84"/>
      <c r="BQ200" s="117"/>
      <c r="BR200" s="132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39974</v>
      </c>
      <c r="J201" s="38" t="s">
        <v>463</v>
      </c>
      <c r="K201" s="84">
        <v>39974</v>
      </c>
      <c r="L201" s="84" t="s">
        <v>252</v>
      </c>
      <c r="M201" s="38" t="s">
        <v>253</v>
      </c>
      <c r="N201" s="84">
        <v>343143</v>
      </c>
      <c r="O201" s="84" t="s">
        <v>1213</v>
      </c>
      <c r="P201" s="84">
        <v>484877</v>
      </c>
      <c r="Q201" s="38" t="s">
        <v>1214</v>
      </c>
      <c r="R201" s="38" t="s">
        <v>839</v>
      </c>
      <c r="S201" s="84" t="s">
        <v>1561</v>
      </c>
      <c r="T201" s="84" t="s">
        <v>1561</v>
      </c>
      <c r="U201" s="84" t="s">
        <v>702</v>
      </c>
      <c r="V201" s="84" t="s">
        <v>258</v>
      </c>
      <c r="W201" s="84">
        <v>0</v>
      </c>
      <c r="X201" s="38" t="s">
        <v>723</v>
      </c>
      <c r="Y201" s="84">
        <v>358034255</v>
      </c>
      <c r="Z201" s="38" t="s">
        <v>541</v>
      </c>
      <c r="AA201" s="131">
        <v>45536</v>
      </c>
      <c r="AB201" s="130">
        <v>30000</v>
      </c>
      <c r="AC201" s="131">
        <v>36534</v>
      </c>
      <c r="AD201" s="84">
        <v>18</v>
      </c>
      <c r="AE201" s="84" t="s">
        <v>1492</v>
      </c>
      <c r="AF201" s="84" t="s">
        <v>838</v>
      </c>
      <c r="AG201" s="131">
        <v>45103</v>
      </c>
      <c r="AH201" s="84" t="s">
        <v>716</v>
      </c>
      <c r="AI201" s="131">
        <v>45574</v>
      </c>
      <c r="AJ201" s="130">
        <v>2010</v>
      </c>
      <c r="AK201" s="130">
        <v>2010</v>
      </c>
      <c r="AL201" s="131">
        <v>45878</v>
      </c>
      <c r="AM201" s="130">
        <v>16797.03</v>
      </c>
      <c r="AN201" s="112">
        <v>5312.97</v>
      </c>
      <c r="AO201" s="112">
        <v>22110</v>
      </c>
      <c r="AP201" s="112">
        <v>13202.97</v>
      </c>
      <c r="AQ201" s="112">
        <v>1132.03</v>
      </c>
      <c r="AR201" s="112">
        <v>14335</v>
      </c>
      <c r="AS201" s="112">
        <v>0</v>
      </c>
      <c r="AT201" s="112">
        <v>0</v>
      </c>
      <c r="AU201" s="112">
        <v>0</v>
      </c>
      <c r="AV201" s="84">
        <v>11</v>
      </c>
      <c r="AW201" s="84"/>
      <c r="AX201" s="84"/>
      <c r="AY201" s="131"/>
      <c r="AZ201" s="84"/>
      <c r="BA201" s="84"/>
      <c r="BB201" s="84" t="s">
        <v>265</v>
      </c>
      <c r="BC201" s="84"/>
      <c r="BD201" s="131"/>
      <c r="BE201" s="84">
        <v>0</v>
      </c>
      <c r="BF201" s="38" t="s">
        <v>1561</v>
      </c>
      <c r="BG201" s="84"/>
      <c r="BH201" s="114" t="s">
        <v>1627</v>
      </c>
      <c r="BI201" s="38" t="s">
        <v>110</v>
      </c>
      <c r="BJ201" s="85">
        <v>45891</v>
      </c>
      <c r="BK201" s="84"/>
      <c r="BL201" s="38" t="s">
        <v>114</v>
      </c>
      <c r="BM201" s="38" t="s">
        <v>119</v>
      </c>
      <c r="BN201" s="116" t="s">
        <v>200</v>
      </c>
      <c r="BO201" s="84" t="s">
        <v>242</v>
      </c>
      <c r="BP201" s="84"/>
      <c r="BQ201" s="117"/>
      <c r="BR201" s="132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39975</v>
      </c>
      <c r="J202" s="38" t="s">
        <v>750</v>
      </c>
      <c r="K202" s="84">
        <v>39975</v>
      </c>
      <c r="L202" s="84" t="s">
        <v>252</v>
      </c>
      <c r="M202" s="38" t="s">
        <v>253</v>
      </c>
      <c r="N202" s="84">
        <v>61465</v>
      </c>
      <c r="O202" s="84">
        <v>606643</v>
      </c>
      <c r="P202" s="84">
        <v>89600</v>
      </c>
      <c r="Q202" s="38" t="s">
        <v>751</v>
      </c>
      <c r="R202" s="38" t="s">
        <v>630</v>
      </c>
      <c r="S202" s="84" t="s">
        <v>910</v>
      </c>
      <c r="T202" s="84" t="s">
        <v>910</v>
      </c>
      <c r="U202" s="84" t="s">
        <v>702</v>
      </c>
      <c r="V202" s="84" t="s">
        <v>258</v>
      </c>
      <c r="W202" s="84">
        <v>541</v>
      </c>
      <c r="X202" s="38" t="s">
        <v>720</v>
      </c>
      <c r="Y202" s="84">
        <v>352678998</v>
      </c>
      <c r="Z202" s="38" t="s">
        <v>911</v>
      </c>
      <c r="AA202" s="131">
        <v>45164</v>
      </c>
      <c r="AB202" s="130">
        <v>42000</v>
      </c>
      <c r="AC202" s="131" t="s">
        <v>272</v>
      </c>
      <c r="AD202" s="84">
        <v>24</v>
      </c>
      <c r="AE202" s="84">
        <v>1</v>
      </c>
      <c r="AF202" s="84" t="s">
        <v>838</v>
      </c>
      <c r="AG202" s="131">
        <v>45164</v>
      </c>
      <c r="AH202" s="84" t="s">
        <v>716</v>
      </c>
      <c r="AI202" s="131">
        <v>45201</v>
      </c>
      <c r="AJ202" s="130">
        <v>2240</v>
      </c>
      <c r="AK202" s="130">
        <v>2240</v>
      </c>
      <c r="AL202" s="131">
        <v>45873</v>
      </c>
      <c r="AM202" s="130">
        <v>39344.49</v>
      </c>
      <c r="AN202" s="112">
        <v>12175.51</v>
      </c>
      <c r="AO202" s="112">
        <v>51520</v>
      </c>
      <c r="AP202" s="112">
        <v>2655.51</v>
      </c>
      <c r="AQ202" s="112">
        <v>51.49</v>
      </c>
      <c r="AR202" s="112">
        <v>2707</v>
      </c>
      <c r="AS202" s="112">
        <v>0</v>
      </c>
      <c r="AT202" s="112">
        <v>0</v>
      </c>
      <c r="AU202" s="112">
        <v>0</v>
      </c>
      <c r="AV202" s="84">
        <v>23</v>
      </c>
      <c r="AW202" s="84"/>
      <c r="AX202" s="84"/>
      <c r="AY202" s="131"/>
      <c r="AZ202" s="84"/>
      <c r="BA202" s="84"/>
      <c r="BB202" s="84" t="s">
        <v>265</v>
      </c>
      <c r="BC202" s="84"/>
      <c r="BD202" s="131"/>
      <c r="BE202" s="84">
        <v>0</v>
      </c>
      <c r="BF202" s="38" t="s">
        <v>910</v>
      </c>
      <c r="BG202" s="84"/>
      <c r="BH202" s="114" t="s">
        <v>1627</v>
      </c>
      <c r="BI202" s="38" t="s">
        <v>110</v>
      </c>
      <c r="BJ202" s="85">
        <v>45891</v>
      </c>
      <c r="BK202" s="84"/>
      <c r="BL202" s="38" t="s">
        <v>115</v>
      </c>
      <c r="BM202" s="38" t="s">
        <v>130</v>
      </c>
      <c r="BN202" s="116" t="s">
        <v>199</v>
      </c>
      <c r="BO202" s="84" t="s">
        <v>242</v>
      </c>
      <c r="BP202" s="84"/>
      <c r="BQ202" s="117"/>
      <c r="BR202" s="132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40016</v>
      </c>
      <c r="J203" s="38" t="s">
        <v>717</v>
      </c>
      <c r="K203" s="84">
        <v>40016</v>
      </c>
      <c r="L203" s="84" t="s">
        <v>252</v>
      </c>
      <c r="M203" s="38" t="s">
        <v>253</v>
      </c>
      <c r="N203" s="84">
        <v>61507</v>
      </c>
      <c r="O203" s="84">
        <v>491969</v>
      </c>
      <c r="P203" s="84">
        <v>89664</v>
      </c>
      <c r="Q203" s="38" t="s">
        <v>519</v>
      </c>
      <c r="R203" s="38" t="s">
        <v>630</v>
      </c>
      <c r="S203" s="84" t="s">
        <v>944</v>
      </c>
      <c r="T203" s="84" t="s">
        <v>944</v>
      </c>
      <c r="U203" s="84" t="s">
        <v>702</v>
      </c>
      <c r="V203" s="84" t="s">
        <v>258</v>
      </c>
      <c r="W203" s="84">
        <v>541</v>
      </c>
      <c r="X203" s="38" t="s">
        <v>720</v>
      </c>
      <c r="Y203" s="84">
        <v>352854411</v>
      </c>
      <c r="Z203" s="38" t="s">
        <v>945</v>
      </c>
      <c r="AA203" s="131">
        <v>45177</v>
      </c>
      <c r="AB203" s="130">
        <v>42000</v>
      </c>
      <c r="AC203" s="131" t="s">
        <v>272</v>
      </c>
      <c r="AD203" s="84">
        <v>24</v>
      </c>
      <c r="AE203" s="84">
        <v>1</v>
      </c>
      <c r="AF203" s="84" t="s">
        <v>838</v>
      </c>
      <c r="AG203" s="131">
        <v>45177</v>
      </c>
      <c r="AH203" s="84" t="s">
        <v>716</v>
      </c>
      <c r="AI203" s="131">
        <v>45236</v>
      </c>
      <c r="AJ203" s="130">
        <v>2240</v>
      </c>
      <c r="AK203" s="130">
        <v>2240</v>
      </c>
      <c r="AL203" s="131">
        <v>45877</v>
      </c>
      <c r="AM203" s="130">
        <v>36427.43</v>
      </c>
      <c r="AN203" s="112">
        <v>12852.57</v>
      </c>
      <c r="AO203" s="112">
        <v>49280</v>
      </c>
      <c r="AP203" s="112">
        <v>5572.57</v>
      </c>
      <c r="AQ203" s="112">
        <v>189.32</v>
      </c>
      <c r="AR203" s="112">
        <v>5761.89</v>
      </c>
      <c r="AS203" s="112">
        <v>0</v>
      </c>
      <c r="AT203" s="112">
        <v>0</v>
      </c>
      <c r="AU203" s="112">
        <v>0</v>
      </c>
      <c r="AV203" s="84">
        <v>22</v>
      </c>
      <c r="AW203" s="84"/>
      <c r="AX203" s="84"/>
      <c r="AY203" s="131"/>
      <c r="AZ203" s="84"/>
      <c r="BA203" s="84"/>
      <c r="BB203" s="84" t="s">
        <v>265</v>
      </c>
      <c r="BC203" s="84"/>
      <c r="BD203" s="131"/>
      <c r="BE203" s="84">
        <v>0</v>
      </c>
      <c r="BF203" s="38" t="s">
        <v>944</v>
      </c>
      <c r="BG203" s="84"/>
      <c r="BH203" s="114" t="s">
        <v>1627</v>
      </c>
      <c r="BI203" s="38" t="s">
        <v>110</v>
      </c>
      <c r="BJ203" s="85">
        <v>45891</v>
      </c>
      <c r="BK203" s="84"/>
      <c r="BL203" s="38" t="s">
        <v>115</v>
      </c>
      <c r="BM203" s="38" t="s">
        <v>130</v>
      </c>
      <c r="BN203" s="116" t="s">
        <v>200</v>
      </c>
      <c r="BO203" s="84" t="s">
        <v>243</v>
      </c>
      <c r="BP203" s="84"/>
      <c r="BQ203" s="117"/>
      <c r="BR203" s="132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39935</v>
      </c>
      <c r="J204" s="38" t="s">
        <v>326</v>
      </c>
      <c r="K204" s="84">
        <v>39935</v>
      </c>
      <c r="L204" s="84" t="s">
        <v>252</v>
      </c>
      <c r="M204" s="38" t="s">
        <v>253</v>
      </c>
      <c r="N204" s="84">
        <v>61190</v>
      </c>
      <c r="O204" s="84">
        <v>581060</v>
      </c>
      <c r="P204" s="84">
        <v>89245</v>
      </c>
      <c r="Q204" s="38" t="s">
        <v>327</v>
      </c>
      <c r="R204" s="38" t="s">
        <v>630</v>
      </c>
      <c r="S204" s="84" t="s">
        <v>965</v>
      </c>
      <c r="T204" s="84" t="s">
        <v>965</v>
      </c>
      <c r="U204" s="84" t="s">
        <v>702</v>
      </c>
      <c r="V204" s="84" t="s">
        <v>258</v>
      </c>
      <c r="W204" s="84">
        <v>541</v>
      </c>
      <c r="X204" s="38" t="s">
        <v>723</v>
      </c>
      <c r="Y204" s="84">
        <v>353001138</v>
      </c>
      <c r="Z204" s="38" t="s">
        <v>966</v>
      </c>
      <c r="AA204" s="131">
        <v>45187</v>
      </c>
      <c r="AB204" s="130">
        <v>42000</v>
      </c>
      <c r="AC204" s="131" t="s">
        <v>279</v>
      </c>
      <c r="AD204" s="84">
        <v>24</v>
      </c>
      <c r="AE204" s="84">
        <v>1</v>
      </c>
      <c r="AF204" s="84" t="s">
        <v>838</v>
      </c>
      <c r="AG204" s="131">
        <v>45187</v>
      </c>
      <c r="AH204" s="84" t="s">
        <v>716</v>
      </c>
      <c r="AI204" s="131">
        <v>45237</v>
      </c>
      <c r="AJ204" s="130">
        <v>2240</v>
      </c>
      <c r="AK204" s="130">
        <v>2240</v>
      </c>
      <c r="AL204" s="131">
        <v>45874</v>
      </c>
      <c r="AM204" s="130">
        <v>36920.800000000003</v>
      </c>
      <c r="AN204" s="112">
        <v>12359.2</v>
      </c>
      <c r="AO204" s="112">
        <v>49280</v>
      </c>
      <c r="AP204" s="112">
        <v>5079.2</v>
      </c>
      <c r="AQ204" s="112">
        <v>-1185.2</v>
      </c>
      <c r="AR204" s="112">
        <v>3894</v>
      </c>
      <c r="AS204" s="112">
        <v>0</v>
      </c>
      <c r="AT204" s="112">
        <v>0</v>
      </c>
      <c r="AU204" s="112">
        <v>0</v>
      </c>
      <c r="AV204" s="84">
        <v>22</v>
      </c>
      <c r="AW204" s="84"/>
      <c r="AX204" s="84"/>
      <c r="AY204" s="131"/>
      <c r="AZ204" s="84"/>
      <c r="BA204" s="84"/>
      <c r="BB204" s="84" t="s">
        <v>265</v>
      </c>
      <c r="BC204" s="84"/>
      <c r="BD204" s="131"/>
      <c r="BE204" s="84">
        <v>0</v>
      </c>
      <c r="BF204" s="38" t="s">
        <v>965</v>
      </c>
      <c r="BG204" s="84"/>
      <c r="BH204" s="114" t="s">
        <v>1627</v>
      </c>
      <c r="BI204" s="38" t="s">
        <v>110</v>
      </c>
      <c r="BJ204" s="85">
        <v>45891</v>
      </c>
      <c r="BK204" s="84"/>
      <c r="BL204" s="38" t="s">
        <v>115</v>
      </c>
      <c r="BM204" s="38" t="s">
        <v>130</v>
      </c>
      <c r="BN204" s="116" t="s">
        <v>200</v>
      </c>
      <c r="BO204" s="84" t="s">
        <v>243</v>
      </c>
      <c r="BP204" s="84"/>
      <c r="BQ204" s="117"/>
      <c r="BR204" s="132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39935</v>
      </c>
      <c r="J205" s="38" t="s">
        <v>326</v>
      </c>
      <c r="K205" s="84">
        <v>39935</v>
      </c>
      <c r="L205" s="84" t="s">
        <v>252</v>
      </c>
      <c r="M205" s="38" t="s">
        <v>253</v>
      </c>
      <c r="N205" s="84">
        <v>61190</v>
      </c>
      <c r="O205" s="84">
        <v>581060</v>
      </c>
      <c r="P205" s="84">
        <v>89245</v>
      </c>
      <c r="Q205" s="38" t="s">
        <v>327</v>
      </c>
      <c r="R205" s="38" t="s">
        <v>630</v>
      </c>
      <c r="S205" s="84" t="s">
        <v>967</v>
      </c>
      <c r="T205" s="84" t="s">
        <v>967</v>
      </c>
      <c r="U205" s="84" t="s">
        <v>702</v>
      </c>
      <c r="V205" s="84" t="s">
        <v>258</v>
      </c>
      <c r="W205" s="84">
        <v>541</v>
      </c>
      <c r="X205" s="38" t="s">
        <v>723</v>
      </c>
      <c r="Y205" s="84">
        <v>353001151</v>
      </c>
      <c r="Z205" s="38" t="s">
        <v>968</v>
      </c>
      <c r="AA205" s="131">
        <v>45187</v>
      </c>
      <c r="AB205" s="130">
        <v>42000</v>
      </c>
      <c r="AC205" s="131" t="s">
        <v>279</v>
      </c>
      <c r="AD205" s="84">
        <v>24</v>
      </c>
      <c r="AE205" s="84">
        <v>1</v>
      </c>
      <c r="AF205" s="84" t="s">
        <v>838</v>
      </c>
      <c r="AG205" s="131">
        <v>45187</v>
      </c>
      <c r="AH205" s="84" t="s">
        <v>716</v>
      </c>
      <c r="AI205" s="131">
        <v>45237</v>
      </c>
      <c r="AJ205" s="130">
        <v>2240</v>
      </c>
      <c r="AK205" s="130">
        <v>2240</v>
      </c>
      <c r="AL205" s="131">
        <v>45874</v>
      </c>
      <c r="AM205" s="130">
        <v>36920.800000000003</v>
      </c>
      <c r="AN205" s="112">
        <v>12359.2</v>
      </c>
      <c r="AO205" s="112">
        <v>49280</v>
      </c>
      <c r="AP205" s="112">
        <v>5079.2</v>
      </c>
      <c r="AQ205" s="112">
        <v>-1185.2</v>
      </c>
      <c r="AR205" s="112">
        <v>3894</v>
      </c>
      <c r="AS205" s="112">
        <v>0</v>
      </c>
      <c r="AT205" s="112">
        <v>0</v>
      </c>
      <c r="AU205" s="112">
        <v>0</v>
      </c>
      <c r="AV205" s="84">
        <v>22</v>
      </c>
      <c r="AW205" s="84"/>
      <c r="AX205" s="84"/>
      <c r="AY205" s="131"/>
      <c r="AZ205" s="84"/>
      <c r="BA205" s="84"/>
      <c r="BB205" s="84" t="s">
        <v>265</v>
      </c>
      <c r="BC205" s="84"/>
      <c r="BD205" s="131"/>
      <c r="BE205" s="84">
        <v>0</v>
      </c>
      <c r="BF205" s="38" t="s">
        <v>967</v>
      </c>
      <c r="BG205" s="84"/>
      <c r="BH205" s="114" t="s">
        <v>1627</v>
      </c>
      <c r="BI205" s="38" t="s">
        <v>110</v>
      </c>
      <c r="BJ205" s="85">
        <v>45891</v>
      </c>
      <c r="BK205" s="84"/>
      <c r="BL205" s="38" t="s">
        <v>115</v>
      </c>
      <c r="BM205" s="38" t="s">
        <v>130</v>
      </c>
      <c r="BN205" s="116" t="s">
        <v>200</v>
      </c>
      <c r="BO205" s="84" t="s">
        <v>243</v>
      </c>
      <c r="BP205" s="84"/>
      <c r="BQ205" s="117"/>
      <c r="BR205" s="132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39974</v>
      </c>
      <c r="J206" s="38" t="s">
        <v>463</v>
      </c>
      <c r="K206" s="84">
        <v>39974</v>
      </c>
      <c r="L206" s="84" t="s">
        <v>252</v>
      </c>
      <c r="M206" s="38" t="s">
        <v>253</v>
      </c>
      <c r="N206" s="84">
        <v>61502</v>
      </c>
      <c r="O206" s="84">
        <v>626009</v>
      </c>
      <c r="P206" s="84">
        <v>89656</v>
      </c>
      <c r="Q206" s="38" t="s">
        <v>897</v>
      </c>
      <c r="R206" s="38" t="s">
        <v>630</v>
      </c>
      <c r="S206" s="84" t="s">
        <v>998</v>
      </c>
      <c r="T206" s="84" t="s">
        <v>998</v>
      </c>
      <c r="U206" s="84" t="s">
        <v>702</v>
      </c>
      <c r="V206" s="84" t="s">
        <v>258</v>
      </c>
      <c r="W206" s="84">
        <v>541</v>
      </c>
      <c r="X206" s="38" t="s">
        <v>723</v>
      </c>
      <c r="Y206" s="84">
        <v>353337776</v>
      </c>
      <c r="Z206" s="38" t="s">
        <v>999</v>
      </c>
      <c r="AA206" s="131">
        <v>45216</v>
      </c>
      <c r="AB206" s="130">
        <v>73000</v>
      </c>
      <c r="AC206" s="131" t="s">
        <v>273</v>
      </c>
      <c r="AD206" s="84">
        <v>24</v>
      </c>
      <c r="AE206" s="84">
        <v>4</v>
      </c>
      <c r="AF206" s="84" t="s">
        <v>336</v>
      </c>
      <c r="AG206" s="131">
        <v>44120</v>
      </c>
      <c r="AH206" s="84" t="s">
        <v>263</v>
      </c>
      <c r="AI206" s="131">
        <v>45261</v>
      </c>
      <c r="AJ206" s="130">
        <v>3900</v>
      </c>
      <c r="AK206" s="130">
        <v>3900</v>
      </c>
      <c r="AL206" s="131">
        <v>45871</v>
      </c>
      <c r="AM206" s="130">
        <v>60545.31</v>
      </c>
      <c r="AN206" s="112">
        <v>21354.69</v>
      </c>
      <c r="AO206" s="112">
        <v>81900</v>
      </c>
      <c r="AP206" s="112">
        <v>12454.69</v>
      </c>
      <c r="AQ206" s="112">
        <v>591.30999999999995</v>
      </c>
      <c r="AR206" s="112">
        <v>13046</v>
      </c>
      <c r="AS206" s="112">
        <v>0</v>
      </c>
      <c r="AT206" s="112">
        <v>0</v>
      </c>
      <c r="AU206" s="112">
        <v>0</v>
      </c>
      <c r="AV206" s="84">
        <v>21</v>
      </c>
      <c r="AW206" s="84"/>
      <c r="AX206" s="84"/>
      <c r="AY206" s="131"/>
      <c r="AZ206" s="84"/>
      <c r="BA206" s="84"/>
      <c r="BB206" s="84" t="s">
        <v>265</v>
      </c>
      <c r="BC206" s="84"/>
      <c r="BD206" s="131"/>
      <c r="BE206" s="84">
        <v>0</v>
      </c>
      <c r="BF206" s="38" t="s">
        <v>998</v>
      </c>
      <c r="BG206" s="84"/>
      <c r="BH206" s="114" t="s">
        <v>1627</v>
      </c>
      <c r="BI206" s="38" t="s">
        <v>110</v>
      </c>
      <c r="BJ206" s="85">
        <v>45891</v>
      </c>
      <c r="BK206" s="84"/>
      <c r="BL206" s="38" t="s">
        <v>115</v>
      </c>
      <c r="BM206" s="38" t="s">
        <v>130</v>
      </c>
      <c r="BN206" s="116" t="s">
        <v>200</v>
      </c>
      <c r="BO206" s="84" t="s">
        <v>243</v>
      </c>
      <c r="BP206" s="84"/>
      <c r="BQ206" s="117"/>
      <c r="BR206" s="132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39974</v>
      </c>
      <c r="J207" s="38" t="s">
        <v>463</v>
      </c>
      <c r="K207" s="84">
        <v>39974</v>
      </c>
      <c r="L207" s="84" t="s">
        <v>252</v>
      </c>
      <c r="M207" s="38" t="s">
        <v>253</v>
      </c>
      <c r="N207" s="84">
        <v>61489</v>
      </c>
      <c r="O207" s="84">
        <v>622545</v>
      </c>
      <c r="P207" s="84">
        <v>89635</v>
      </c>
      <c r="Q207" s="38" t="s">
        <v>653</v>
      </c>
      <c r="R207" s="38" t="s">
        <v>630</v>
      </c>
      <c r="S207" s="84" t="s">
        <v>1015</v>
      </c>
      <c r="T207" s="84" t="s">
        <v>1015</v>
      </c>
      <c r="U207" s="84" t="s">
        <v>702</v>
      </c>
      <c r="V207" s="84" t="s">
        <v>258</v>
      </c>
      <c r="W207" s="84">
        <v>541</v>
      </c>
      <c r="X207" s="38" t="s">
        <v>723</v>
      </c>
      <c r="Y207" s="84">
        <v>353472882</v>
      </c>
      <c r="Z207" s="38" t="s">
        <v>595</v>
      </c>
      <c r="AA207" s="131">
        <v>45250</v>
      </c>
      <c r="AB207" s="130">
        <v>42000</v>
      </c>
      <c r="AC207" s="131" t="s">
        <v>273</v>
      </c>
      <c r="AD207" s="84">
        <v>24</v>
      </c>
      <c r="AE207" s="84">
        <v>1</v>
      </c>
      <c r="AF207" s="84" t="s">
        <v>838</v>
      </c>
      <c r="AG207" s="131">
        <v>45250</v>
      </c>
      <c r="AH207" s="84" t="s">
        <v>716</v>
      </c>
      <c r="AI207" s="131">
        <v>45296</v>
      </c>
      <c r="AJ207" s="130">
        <v>2240</v>
      </c>
      <c r="AK207" s="130">
        <v>2240</v>
      </c>
      <c r="AL207" s="131">
        <v>45870</v>
      </c>
      <c r="AM207" s="130">
        <v>32839.14</v>
      </c>
      <c r="AN207" s="112">
        <v>11960.86</v>
      </c>
      <c r="AO207" s="112">
        <v>44800</v>
      </c>
      <c r="AP207" s="112">
        <v>9160.86</v>
      </c>
      <c r="AQ207" s="112">
        <v>534.14</v>
      </c>
      <c r="AR207" s="112">
        <v>9695</v>
      </c>
      <c r="AS207" s="112">
        <v>0</v>
      </c>
      <c r="AT207" s="112">
        <v>0</v>
      </c>
      <c r="AU207" s="112">
        <v>0</v>
      </c>
      <c r="AV207" s="84">
        <v>20</v>
      </c>
      <c r="AW207" s="84"/>
      <c r="AX207" s="84"/>
      <c r="AY207" s="131"/>
      <c r="AZ207" s="84"/>
      <c r="BA207" s="84"/>
      <c r="BB207" s="84" t="s">
        <v>265</v>
      </c>
      <c r="BC207" s="84"/>
      <c r="BD207" s="131"/>
      <c r="BE207" s="84">
        <v>0</v>
      </c>
      <c r="BF207" s="38" t="s">
        <v>1015</v>
      </c>
      <c r="BG207" s="84"/>
      <c r="BH207" s="114" t="s">
        <v>1627</v>
      </c>
      <c r="BI207" s="38" t="s">
        <v>110</v>
      </c>
      <c r="BJ207" s="85">
        <v>45891</v>
      </c>
      <c r="BK207" s="84"/>
      <c r="BL207" s="38" t="s">
        <v>115</v>
      </c>
      <c r="BM207" s="38" t="s">
        <v>130</v>
      </c>
      <c r="BN207" s="116" t="s">
        <v>200</v>
      </c>
      <c r="BO207" s="84" t="s">
        <v>243</v>
      </c>
      <c r="BP207" s="84"/>
      <c r="BQ207" s="117"/>
      <c r="BR207" s="132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40092</v>
      </c>
      <c r="J208" s="38" t="s">
        <v>468</v>
      </c>
      <c r="K208" s="84">
        <v>40092</v>
      </c>
      <c r="L208" s="84" t="s">
        <v>252</v>
      </c>
      <c r="M208" s="38" t="s">
        <v>253</v>
      </c>
      <c r="N208" s="84">
        <v>61438</v>
      </c>
      <c r="O208" s="84">
        <v>506460</v>
      </c>
      <c r="P208" s="84">
        <v>89564</v>
      </c>
      <c r="Q208" s="38" t="s">
        <v>469</v>
      </c>
      <c r="R208" s="38" t="s">
        <v>630</v>
      </c>
      <c r="S208" s="84" t="s">
        <v>1038</v>
      </c>
      <c r="T208" s="84" t="s">
        <v>1038</v>
      </c>
      <c r="U208" s="84" t="s">
        <v>702</v>
      </c>
      <c r="V208" s="84" t="s">
        <v>258</v>
      </c>
      <c r="W208" s="84">
        <v>541</v>
      </c>
      <c r="X208" s="38" t="s">
        <v>723</v>
      </c>
      <c r="Y208" s="84">
        <v>353567453</v>
      </c>
      <c r="Z208" s="38" t="s">
        <v>1039</v>
      </c>
      <c r="AA208" s="131">
        <v>45238</v>
      </c>
      <c r="AB208" s="130">
        <v>48000</v>
      </c>
      <c r="AC208" s="131" t="s">
        <v>272</v>
      </c>
      <c r="AD208" s="84">
        <v>24</v>
      </c>
      <c r="AE208" s="84">
        <v>4</v>
      </c>
      <c r="AF208" s="84" t="s">
        <v>262</v>
      </c>
      <c r="AG208" s="131">
        <v>43885</v>
      </c>
      <c r="AH208" s="84" t="s">
        <v>325</v>
      </c>
      <c r="AI208" s="131">
        <v>45264</v>
      </c>
      <c r="AJ208" s="130">
        <v>2560</v>
      </c>
      <c r="AK208" s="130">
        <v>2560</v>
      </c>
      <c r="AL208" s="131">
        <v>45883</v>
      </c>
      <c r="AM208" s="130">
        <v>40775.46</v>
      </c>
      <c r="AN208" s="112">
        <v>12984.54</v>
      </c>
      <c r="AO208" s="112">
        <v>53760</v>
      </c>
      <c r="AP208" s="112">
        <v>7224.54</v>
      </c>
      <c r="AQ208" s="112">
        <v>299.45999999999998</v>
      </c>
      <c r="AR208" s="112">
        <v>7524</v>
      </c>
      <c r="AS208" s="112">
        <v>0</v>
      </c>
      <c r="AT208" s="112">
        <v>0</v>
      </c>
      <c r="AU208" s="112">
        <v>0</v>
      </c>
      <c r="AV208" s="84">
        <v>21</v>
      </c>
      <c r="AW208" s="84"/>
      <c r="AX208" s="84"/>
      <c r="AY208" s="131"/>
      <c r="AZ208" s="84"/>
      <c r="BA208" s="84"/>
      <c r="BB208" s="84" t="s">
        <v>265</v>
      </c>
      <c r="BC208" s="84"/>
      <c r="BD208" s="131"/>
      <c r="BE208" s="84">
        <v>0</v>
      </c>
      <c r="BF208" s="38" t="s">
        <v>1038</v>
      </c>
      <c r="BG208" s="84"/>
      <c r="BH208" s="114" t="s">
        <v>1627</v>
      </c>
      <c r="BI208" s="38" t="s">
        <v>110</v>
      </c>
      <c r="BJ208" s="85">
        <v>45891</v>
      </c>
      <c r="BK208" s="84"/>
      <c r="BL208" s="38" t="s">
        <v>115</v>
      </c>
      <c r="BM208" s="38" t="s">
        <v>130</v>
      </c>
      <c r="BN208" s="116" t="s">
        <v>200</v>
      </c>
      <c r="BO208" s="84" t="s">
        <v>243</v>
      </c>
      <c r="BP208" s="84"/>
      <c r="BQ208" s="117"/>
      <c r="BR208" s="132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39935</v>
      </c>
      <c r="J209" s="38" t="s">
        <v>326</v>
      </c>
      <c r="K209" s="84">
        <v>39935</v>
      </c>
      <c r="L209" s="84" t="s">
        <v>252</v>
      </c>
      <c r="M209" s="38" t="s">
        <v>253</v>
      </c>
      <c r="N209" s="84">
        <v>61235</v>
      </c>
      <c r="O209" s="84">
        <v>621904</v>
      </c>
      <c r="P209" s="84">
        <v>89298</v>
      </c>
      <c r="Q209" s="38" t="s">
        <v>350</v>
      </c>
      <c r="R209" s="38" t="s">
        <v>630</v>
      </c>
      <c r="S209" s="84" t="s">
        <v>1040</v>
      </c>
      <c r="T209" s="84" t="s">
        <v>1040</v>
      </c>
      <c r="U209" s="84" t="s">
        <v>702</v>
      </c>
      <c r="V209" s="84" t="s">
        <v>258</v>
      </c>
      <c r="W209" s="84">
        <v>541</v>
      </c>
      <c r="X209" s="38" t="s">
        <v>723</v>
      </c>
      <c r="Y209" s="84">
        <v>353577573</v>
      </c>
      <c r="Z209" s="38" t="s">
        <v>1041</v>
      </c>
      <c r="AA209" s="131">
        <v>45239</v>
      </c>
      <c r="AB209" s="130">
        <v>42000</v>
      </c>
      <c r="AC209" s="131" t="s">
        <v>279</v>
      </c>
      <c r="AD209" s="84">
        <v>24</v>
      </c>
      <c r="AE209" s="84">
        <v>1</v>
      </c>
      <c r="AF209" s="84" t="s">
        <v>838</v>
      </c>
      <c r="AG209" s="131">
        <v>45239</v>
      </c>
      <c r="AH209" s="84" t="s">
        <v>716</v>
      </c>
      <c r="AI209" s="131">
        <v>45265</v>
      </c>
      <c r="AJ209" s="130">
        <v>2240</v>
      </c>
      <c r="AK209" s="130">
        <v>2240</v>
      </c>
      <c r="AL209" s="131">
        <v>45874</v>
      </c>
      <c r="AM209" s="130">
        <v>35713.61</v>
      </c>
      <c r="AN209" s="112">
        <v>11326.39</v>
      </c>
      <c r="AO209" s="112">
        <v>47040</v>
      </c>
      <c r="AP209" s="112">
        <v>6286.39</v>
      </c>
      <c r="AQ209" s="112">
        <v>259.61</v>
      </c>
      <c r="AR209" s="112">
        <v>6546</v>
      </c>
      <c r="AS209" s="112">
        <v>0</v>
      </c>
      <c r="AT209" s="112">
        <v>0</v>
      </c>
      <c r="AU209" s="112">
        <v>0</v>
      </c>
      <c r="AV209" s="84">
        <v>21</v>
      </c>
      <c r="AW209" s="84"/>
      <c r="AX209" s="84"/>
      <c r="AY209" s="131"/>
      <c r="AZ209" s="84"/>
      <c r="BA209" s="84"/>
      <c r="BB209" s="84" t="s">
        <v>265</v>
      </c>
      <c r="BC209" s="84"/>
      <c r="BD209" s="131"/>
      <c r="BE209" s="84">
        <v>0</v>
      </c>
      <c r="BF209" s="38" t="s">
        <v>1040</v>
      </c>
      <c r="BG209" s="84"/>
      <c r="BH209" s="114" t="s">
        <v>1627</v>
      </c>
      <c r="BI209" s="38" t="s">
        <v>110</v>
      </c>
      <c r="BJ209" s="85">
        <v>45891</v>
      </c>
      <c r="BK209" s="84"/>
      <c r="BL209" s="38" t="s">
        <v>115</v>
      </c>
      <c r="BM209" s="38" t="s">
        <v>130</v>
      </c>
      <c r="BN209" s="116" t="s">
        <v>200</v>
      </c>
      <c r="BO209" s="84" t="s">
        <v>243</v>
      </c>
      <c r="BP209" s="84"/>
      <c r="BQ209" s="117"/>
      <c r="BR209" s="132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39974</v>
      </c>
      <c r="J210" s="38" t="s">
        <v>463</v>
      </c>
      <c r="K210" s="84">
        <v>39974</v>
      </c>
      <c r="L210" s="84" t="s">
        <v>252</v>
      </c>
      <c r="M210" s="38" t="s">
        <v>253</v>
      </c>
      <c r="N210" s="84">
        <v>61489</v>
      </c>
      <c r="O210" s="84">
        <v>622545</v>
      </c>
      <c r="P210" s="84">
        <v>89635</v>
      </c>
      <c r="Q210" s="38" t="s">
        <v>653</v>
      </c>
      <c r="R210" s="38" t="s">
        <v>630</v>
      </c>
      <c r="S210" s="84" t="s">
        <v>1071</v>
      </c>
      <c r="T210" s="84" t="s">
        <v>1071</v>
      </c>
      <c r="U210" s="84" t="s">
        <v>702</v>
      </c>
      <c r="V210" s="84" t="s">
        <v>258</v>
      </c>
      <c r="W210" s="84">
        <v>541</v>
      </c>
      <c r="X210" s="38" t="s">
        <v>723</v>
      </c>
      <c r="Y210" s="84">
        <v>353781289</v>
      </c>
      <c r="Z210" s="38" t="s">
        <v>564</v>
      </c>
      <c r="AA210" s="131">
        <v>45260</v>
      </c>
      <c r="AB210" s="130">
        <v>42000</v>
      </c>
      <c r="AC210" s="131" t="s">
        <v>273</v>
      </c>
      <c r="AD210" s="84">
        <v>24</v>
      </c>
      <c r="AE210" s="84">
        <v>1</v>
      </c>
      <c r="AF210" s="84" t="s">
        <v>838</v>
      </c>
      <c r="AG210" s="131">
        <v>45260</v>
      </c>
      <c r="AH210" s="84" t="s">
        <v>716</v>
      </c>
      <c r="AI210" s="131">
        <v>45296</v>
      </c>
      <c r="AJ210" s="130">
        <v>2240</v>
      </c>
      <c r="AK210" s="130">
        <v>2240</v>
      </c>
      <c r="AL210" s="131">
        <v>45870</v>
      </c>
      <c r="AM210" s="130">
        <v>33263.620000000003</v>
      </c>
      <c r="AN210" s="112">
        <v>11536.38</v>
      </c>
      <c r="AO210" s="112">
        <v>44800</v>
      </c>
      <c r="AP210" s="112">
        <v>8736.3799999999992</v>
      </c>
      <c r="AQ210" s="112">
        <v>495.62</v>
      </c>
      <c r="AR210" s="112">
        <v>9232</v>
      </c>
      <c r="AS210" s="112">
        <v>0</v>
      </c>
      <c r="AT210" s="112">
        <v>0</v>
      </c>
      <c r="AU210" s="112">
        <v>0</v>
      </c>
      <c r="AV210" s="84">
        <v>20</v>
      </c>
      <c r="AW210" s="84"/>
      <c r="AX210" s="84"/>
      <c r="AY210" s="131"/>
      <c r="AZ210" s="84"/>
      <c r="BA210" s="84"/>
      <c r="BB210" s="84" t="s">
        <v>265</v>
      </c>
      <c r="BC210" s="84"/>
      <c r="BD210" s="131"/>
      <c r="BE210" s="84">
        <v>0</v>
      </c>
      <c r="BF210" s="38" t="s">
        <v>1071</v>
      </c>
      <c r="BG210" s="84"/>
      <c r="BH210" s="114" t="s">
        <v>1627</v>
      </c>
      <c r="BI210" s="38" t="s">
        <v>110</v>
      </c>
      <c r="BJ210" s="85">
        <v>45891</v>
      </c>
      <c r="BK210" s="84"/>
      <c r="BL210" s="38" t="s">
        <v>115</v>
      </c>
      <c r="BM210" s="38" t="s">
        <v>130</v>
      </c>
      <c r="BN210" s="116" t="s">
        <v>200</v>
      </c>
      <c r="BO210" s="84" t="s">
        <v>243</v>
      </c>
      <c r="BP210" s="84"/>
      <c r="BQ210" s="117"/>
      <c r="BR210" s="132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39974</v>
      </c>
      <c r="J211" s="38" t="s">
        <v>463</v>
      </c>
      <c r="K211" s="84">
        <v>39974</v>
      </c>
      <c r="L211" s="84" t="s">
        <v>252</v>
      </c>
      <c r="M211" s="38" t="s">
        <v>253</v>
      </c>
      <c r="N211" s="84">
        <v>61420</v>
      </c>
      <c r="O211" s="84">
        <v>622509</v>
      </c>
      <c r="P211" s="84">
        <v>89634</v>
      </c>
      <c r="Q211" s="38" t="s">
        <v>996</v>
      </c>
      <c r="R211" s="38" t="s">
        <v>630</v>
      </c>
      <c r="S211" s="84" t="s">
        <v>1103</v>
      </c>
      <c r="T211" s="84" t="s">
        <v>1103</v>
      </c>
      <c r="U211" s="84" t="s">
        <v>702</v>
      </c>
      <c r="V211" s="84" t="s">
        <v>258</v>
      </c>
      <c r="W211" s="84">
        <v>0</v>
      </c>
      <c r="X211" s="38" t="s">
        <v>259</v>
      </c>
      <c r="Y211" s="84">
        <v>353951327</v>
      </c>
      <c r="Z211" s="38" t="s">
        <v>1104</v>
      </c>
      <c r="AA211" s="131">
        <v>45263</v>
      </c>
      <c r="AB211" s="130">
        <v>63000</v>
      </c>
      <c r="AC211" s="131" t="s">
        <v>272</v>
      </c>
      <c r="AD211" s="84">
        <v>30</v>
      </c>
      <c r="AE211" s="84">
        <v>3</v>
      </c>
      <c r="AF211" s="84" t="s">
        <v>336</v>
      </c>
      <c r="AG211" s="131">
        <v>44086</v>
      </c>
      <c r="AH211" s="84" t="s">
        <v>263</v>
      </c>
      <c r="AI211" s="131">
        <v>45292</v>
      </c>
      <c r="AJ211" s="130">
        <v>2850</v>
      </c>
      <c r="AK211" s="130">
        <v>2850</v>
      </c>
      <c r="AL211" s="131">
        <v>45873</v>
      </c>
      <c r="AM211" s="130">
        <v>37575.519999999997</v>
      </c>
      <c r="AN211" s="112">
        <v>19424.48</v>
      </c>
      <c r="AO211" s="112">
        <v>57000</v>
      </c>
      <c r="AP211" s="112">
        <v>25424.48</v>
      </c>
      <c r="AQ211" s="112">
        <v>2982.52</v>
      </c>
      <c r="AR211" s="112">
        <v>28407</v>
      </c>
      <c r="AS211" s="112">
        <v>0</v>
      </c>
      <c r="AT211" s="112">
        <v>0</v>
      </c>
      <c r="AU211" s="112">
        <v>0</v>
      </c>
      <c r="AV211" s="84">
        <v>20</v>
      </c>
      <c r="AW211" s="84"/>
      <c r="AX211" s="84"/>
      <c r="AY211" s="131"/>
      <c r="AZ211" s="84"/>
      <c r="BA211" s="84"/>
      <c r="BB211" s="84" t="s">
        <v>265</v>
      </c>
      <c r="BC211" s="84"/>
      <c r="BD211" s="131"/>
      <c r="BE211" s="84">
        <v>0</v>
      </c>
      <c r="BF211" s="38" t="s">
        <v>1103</v>
      </c>
      <c r="BG211" s="84"/>
      <c r="BH211" s="114" t="s">
        <v>1627</v>
      </c>
      <c r="BI211" s="38" t="s">
        <v>110</v>
      </c>
      <c r="BJ211" s="85">
        <v>45891</v>
      </c>
      <c r="BK211" s="84"/>
      <c r="BL211" s="38" t="s">
        <v>115</v>
      </c>
      <c r="BM211" s="38" t="s">
        <v>130</v>
      </c>
      <c r="BN211" s="116" t="s">
        <v>200</v>
      </c>
      <c r="BO211" s="84" t="s">
        <v>243</v>
      </c>
      <c r="BP211" s="84"/>
      <c r="BQ211" s="117"/>
      <c r="BR211" s="132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40016</v>
      </c>
      <c r="J212" s="38" t="s">
        <v>717</v>
      </c>
      <c r="K212" s="84">
        <v>40016</v>
      </c>
      <c r="L212" s="84" t="s">
        <v>252</v>
      </c>
      <c r="M212" s="38" t="s">
        <v>253</v>
      </c>
      <c r="N212" s="84">
        <v>61507</v>
      </c>
      <c r="O212" s="84">
        <v>491969</v>
      </c>
      <c r="P212" s="84">
        <v>580436</v>
      </c>
      <c r="Q212" s="38" t="s">
        <v>939</v>
      </c>
      <c r="R212" s="38" t="s">
        <v>630</v>
      </c>
      <c r="S212" s="84" t="s">
        <v>1109</v>
      </c>
      <c r="T212" s="84" t="s">
        <v>1109</v>
      </c>
      <c r="U212" s="84" t="s">
        <v>702</v>
      </c>
      <c r="V212" s="84" t="s">
        <v>258</v>
      </c>
      <c r="W212" s="84">
        <v>0</v>
      </c>
      <c r="X212" s="38" t="s">
        <v>1105</v>
      </c>
      <c r="Y212" s="84">
        <v>353998948</v>
      </c>
      <c r="Z212" s="38" t="s">
        <v>1110</v>
      </c>
      <c r="AA212" s="131">
        <v>45263</v>
      </c>
      <c r="AB212" s="130">
        <v>42000</v>
      </c>
      <c r="AC212" s="131" t="s">
        <v>272</v>
      </c>
      <c r="AD212" s="84">
        <v>24</v>
      </c>
      <c r="AE212" s="84">
        <v>1</v>
      </c>
      <c r="AF212" s="84" t="s">
        <v>838</v>
      </c>
      <c r="AG212" s="131">
        <v>45263</v>
      </c>
      <c r="AH212" s="84" t="s">
        <v>716</v>
      </c>
      <c r="AI212" s="131">
        <v>45292</v>
      </c>
      <c r="AJ212" s="130">
        <v>2240</v>
      </c>
      <c r="AK212" s="130">
        <v>2240</v>
      </c>
      <c r="AL212" s="131">
        <v>45881</v>
      </c>
      <c r="AM212" s="130">
        <v>33381.379999999997</v>
      </c>
      <c r="AN212" s="112">
        <v>11418.62</v>
      </c>
      <c r="AO212" s="112">
        <v>44800</v>
      </c>
      <c r="AP212" s="112">
        <v>8618.6200000000008</v>
      </c>
      <c r="AQ212" s="112">
        <v>452.38</v>
      </c>
      <c r="AR212" s="112">
        <v>9071</v>
      </c>
      <c r="AS212" s="112">
        <v>0</v>
      </c>
      <c r="AT212" s="112">
        <v>0</v>
      </c>
      <c r="AU212" s="112">
        <v>0</v>
      </c>
      <c r="AV212" s="84">
        <v>20</v>
      </c>
      <c r="AW212" s="84"/>
      <c r="AX212" s="84"/>
      <c r="AY212" s="131"/>
      <c r="AZ212" s="84"/>
      <c r="BA212" s="84"/>
      <c r="BB212" s="84" t="s">
        <v>265</v>
      </c>
      <c r="BC212" s="84"/>
      <c r="BD212" s="131"/>
      <c r="BE212" s="84">
        <v>0</v>
      </c>
      <c r="BF212" s="38" t="s">
        <v>1109</v>
      </c>
      <c r="BG212" s="84"/>
      <c r="BH212" s="114" t="s">
        <v>1627</v>
      </c>
      <c r="BI212" s="38" t="s">
        <v>110</v>
      </c>
      <c r="BJ212" s="85">
        <v>45891</v>
      </c>
      <c r="BK212" s="84"/>
      <c r="BL212" s="38" t="s">
        <v>115</v>
      </c>
      <c r="BM212" s="38" t="s">
        <v>130</v>
      </c>
      <c r="BN212" s="116" t="s">
        <v>200</v>
      </c>
      <c r="BO212" s="84" t="s">
        <v>243</v>
      </c>
      <c r="BP212" s="84"/>
      <c r="BQ212" s="117"/>
      <c r="BR212" s="132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40016</v>
      </c>
      <c r="J213" s="38" t="s">
        <v>717</v>
      </c>
      <c r="K213" s="84">
        <v>40016</v>
      </c>
      <c r="L213" s="84" t="s">
        <v>252</v>
      </c>
      <c r="M213" s="38" t="s">
        <v>253</v>
      </c>
      <c r="N213" s="84">
        <v>61507</v>
      </c>
      <c r="O213" s="84">
        <v>491969</v>
      </c>
      <c r="P213" s="84">
        <v>89665</v>
      </c>
      <c r="Q213" s="38" t="s">
        <v>675</v>
      </c>
      <c r="R213" s="38" t="s">
        <v>630</v>
      </c>
      <c r="S213" s="84" t="s">
        <v>1111</v>
      </c>
      <c r="T213" s="84" t="s">
        <v>1111</v>
      </c>
      <c r="U213" s="84" t="s">
        <v>702</v>
      </c>
      <c r="V213" s="84" t="s">
        <v>258</v>
      </c>
      <c r="W213" s="84">
        <v>0</v>
      </c>
      <c r="X213" s="38" t="s">
        <v>259</v>
      </c>
      <c r="Y213" s="84">
        <v>354000623</v>
      </c>
      <c r="Z213" s="38" t="s">
        <v>1112</v>
      </c>
      <c r="AA213" s="131">
        <v>45263</v>
      </c>
      <c r="AB213" s="130">
        <v>73000</v>
      </c>
      <c r="AC213" s="131" t="s">
        <v>272</v>
      </c>
      <c r="AD213" s="84">
        <v>24</v>
      </c>
      <c r="AE213" s="84">
        <v>4</v>
      </c>
      <c r="AF213" s="84" t="s">
        <v>336</v>
      </c>
      <c r="AG213" s="131">
        <v>44188</v>
      </c>
      <c r="AH213" s="84" t="s">
        <v>263</v>
      </c>
      <c r="AI213" s="131">
        <v>45292</v>
      </c>
      <c r="AJ213" s="130">
        <v>3900</v>
      </c>
      <c r="AK213" s="130">
        <v>3900</v>
      </c>
      <c r="AL213" s="131">
        <v>45874</v>
      </c>
      <c r="AM213" s="130">
        <v>58183.34</v>
      </c>
      <c r="AN213" s="112">
        <v>19816.66</v>
      </c>
      <c r="AO213" s="112">
        <v>78000</v>
      </c>
      <c r="AP213" s="112">
        <v>14816.66</v>
      </c>
      <c r="AQ213" s="112">
        <v>771.34</v>
      </c>
      <c r="AR213" s="112">
        <v>15588</v>
      </c>
      <c r="AS213" s="112">
        <v>0</v>
      </c>
      <c r="AT213" s="112">
        <v>0</v>
      </c>
      <c r="AU213" s="112">
        <v>0</v>
      </c>
      <c r="AV213" s="84">
        <v>20</v>
      </c>
      <c r="AW213" s="84"/>
      <c r="AX213" s="84"/>
      <c r="AY213" s="131"/>
      <c r="AZ213" s="84"/>
      <c r="BA213" s="84"/>
      <c r="BB213" s="84" t="s">
        <v>265</v>
      </c>
      <c r="BC213" s="84"/>
      <c r="BD213" s="131"/>
      <c r="BE213" s="84">
        <v>0</v>
      </c>
      <c r="BF213" s="38" t="s">
        <v>1111</v>
      </c>
      <c r="BG213" s="84"/>
      <c r="BH213" s="114" t="s">
        <v>1627</v>
      </c>
      <c r="BI213" s="38" t="s">
        <v>110</v>
      </c>
      <c r="BJ213" s="85">
        <v>45891</v>
      </c>
      <c r="BK213" s="84"/>
      <c r="BL213" s="38" t="s">
        <v>115</v>
      </c>
      <c r="BM213" s="38" t="s">
        <v>130</v>
      </c>
      <c r="BN213" s="116" t="s">
        <v>199</v>
      </c>
      <c r="BO213" s="84" t="s">
        <v>242</v>
      </c>
      <c r="BP213" s="84"/>
      <c r="BQ213" s="117"/>
      <c r="BR213" s="132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39974</v>
      </c>
      <c r="J214" s="38" t="s">
        <v>463</v>
      </c>
      <c r="K214" s="84">
        <v>39974</v>
      </c>
      <c r="L214" s="84" t="s">
        <v>252</v>
      </c>
      <c r="M214" s="38" t="s">
        <v>253</v>
      </c>
      <c r="N214" s="84">
        <v>61402</v>
      </c>
      <c r="O214" s="84">
        <v>588383</v>
      </c>
      <c r="P214" s="84">
        <v>89508</v>
      </c>
      <c r="Q214" s="38" t="s">
        <v>464</v>
      </c>
      <c r="R214" s="38" t="s">
        <v>630</v>
      </c>
      <c r="S214" s="84" t="s">
        <v>1120</v>
      </c>
      <c r="T214" s="84" t="s">
        <v>1120</v>
      </c>
      <c r="U214" s="84" t="s">
        <v>702</v>
      </c>
      <c r="V214" s="84" t="s">
        <v>258</v>
      </c>
      <c r="W214" s="84">
        <v>541</v>
      </c>
      <c r="X214" s="38" t="s">
        <v>723</v>
      </c>
      <c r="Y214" s="84">
        <v>354075155</v>
      </c>
      <c r="Z214" s="38" t="s">
        <v>560</v>
      </c>
      <c r="AA214" s="131">
        <v>45271</v>
      </c>
      <c r="AB214" s="130">
        <v>42000</v>
      </c>
      <c r="AC214" s="131" t="s">
        <v>272</v>
      </c>
      <c r="AD214" s="84">
        <v>24</v>
      </c>
      <c r="AE214" s="84">
        <v>1</v>
      </c>
      <c r="AF214" s="84" t="s">
        <v>838</v>
      </c>
      <c r="AG214" s="131">
        <v>45271</v>
      </c>
      <c r="AH214" s="84" t="s">
        <v>716</v>
      </c>
      <c r="AI214" s="131">
        <v>45292</v>
      </c>
      <c r="AJ214" s="130">
        <v>2240</v>
      </c>
      <c r="AK214" s="130">
        <v>2240</v>
      </c>
      <c r="AL214" s="131">
        <v>45873</v>
      </c>
      <c r="AM214" s="130">
        <v>33722.589999999997</v>
      </c>
      <c r="AN214" s="112">
        <v>11077.41</v>
      </c>
      <c r="AO214" s="112">
        <v>44800</v>
      </c>
      <c r="AP214" s="112">
        <v>8277.41</v>
      </c>
      <c r="AQ214" s="112">
        <v>423.59</v>
      </c>
      <c r="AR214" s="112">
        <v>8701</v>
      </c>
      <c r="AS214" s="112">
        <v>0</v>
      </c>
      <c r="AT214" s="112">
        <v>0</v>
      </c>
      <c r="AU214" s="112">
        <v>0</v>
      </c>
      <c r="AV214" s="84">
        <v>20</v>
      </c>
      <c r="AW214" s="84"/>
      <c r="AX214" s="84"/>
      <c r="AY214" s="131"/>
      <c r="AZ214" s="84"/>
      <c r="BA214" s="84"/>
      <c r="BB214" s="84" t="s">
        <v>265</v>
      </c>
      <c r="BC214" s="84"/>
      <c r="BD214" s="131"/>
      <c r="BE214" s="84">
        <v>0</v>
      </c>
      <c r="BF214" s="38" t="s">
        <v>1120</v>
      </c>
      <c r="BG214" s="84"/>
      <c r="BH214" s="114" t="s">
        <v>1627</v>
      </c>
      <c r="BI214" s="38" t="s">
        <v>110</v>
      </c>
      <c r="BJ214" s="85">
        <v>45891</v>
      </c>
      <c r="BK214" s="84"/>
      <c r="BL214" s="38" t="s">
        <v>115</v>
      </c>
      <c r="BM214" s="38" t="s">
        <v>130</v>
      </c>
      <c r="BN214" s="116" t="s">
        <v>199</v>
      </c>
      <c r="BO214" s="84" t="s">
        <v>242</v>
      </c>
      <c r="BP214" s="84"/>
      <c r="BQ214" s="117"/>
      <c r="BR214" s="132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39974</v>
      </c>
      <c r="J215" s="38" t="s">
        <v>463</v>
      </c>
      <c r="K215" s="84">
        <v>39974</v>
      </c>
      <c r="L215" s="84" t="s">
        <v>252</v>
      </c>
      <c r="M215" s="38" t="s">
        <v>253</v>
      </c>
      <c r="N215" s="84">
        <v>61502</v>
      </c>
      <c r="O215" s="84">
        <v>626009</v>
      </c>
      <c r="P215" s="84">
        <v>89656</v>
      </c>
      <c r="Q215" s="38" t="s">
        <v>897</v>
      </c>
      <c r="R215" s="38" t="s">
        <v>630</v>
      </c>
      <c r="S215" s="84" t="s">
        <v>1178</v>
      </c>
      <c r="T215" s="84" t="s">
        <v>1178</v>
      </c>
      <c r="U215" s="84" t="s">
        <v>702</v>
      </c>
      <c r="V215" s="84" t="s">
        <v>258</v>
      </c>
      <c r="W215" s="84">
        <v>541</v>
      </c>
      <c r="X215" s="38" t="s">
        <v>723</v>
      </c>
      <c r="Y215" s="84">
        <v>354368757</v>
      </c>
      <c r="Z215" s="38" t="s">
        <v>1086</v>
      </c>
      <c r="AA215" s="131">
        <v>45289</v>
      </c>
      <c r="AB215" s="130">
        <v>40000</v>
      </c>
      <c r="AC215" s="131" t="s">
        <v>273</v>
      </c>
      <c r="AD215" s="84">
        <v>24</v>
      </c>
      <c r="AE215" s="84">
        <v>1</v>
      </c>
      <c r="AF215" s="84" t="s">
        <v>838</v>
      </c>
      <c r="AG215" s="131">
        <v>45289</v>
      </c>
      <c r="AH215" s="84" t="s">
        <v>716</v>
      </c>
      <c r="AI215" s="131">
        <v>45324</v>
      </c>
      <c r="AJ215" s="130">
        <v>2130</v>
      </c>
      <c r="AK215" s="130">
        <v>2130</v>
      </c>
      <c r="AL215" s="131">
        <v>45870</v>
      </c>
      <c r="AM215" s="130">
        <v>29632.82</v>
      </c>
      <c r="AN215" s="112">
        <v>10837.18</v>
      </c>
      <c r="AO215" s="112">
        <v>40470</v>
      </c>
      <c r="AP215" s="112">
        <v>10367.18</v>
      </c>
      <c r="AQ215" s="112">
        <v>702.82</v>
      </c>
      <c r="AR215" s="112">
        <v>11070</v>
      </c>
      <c r="AS215" s="112">
        <v>0</v>
      </c>
      <c r="AT215" s="112">
        <v>0</v>
      </c>
      <c r="AU215" s="112">
        <v>0</v>
      </c>
      <c r="AV215" s="84">
        <v>19</v>
      </c>
      <c r="AW215" s="84"/>
      <c r="AX215" s="84"/>
      <c r="AY215" s="131"/>
      <c r="AZ215" s="84"/>
      <c r="BA215" s="84"/>
      <c r="BB215" s="84" t="s">
        <v>265</v>
      </c>
      <c r="BC215" s="84"/>
      <c r="BD215" s="131"/>
      <c r="BE215" s="84">
        <v>0</v>
      </c>
      <c r="BF215" s="38" t="s">
        <v>1178</v>
      </c>
      <c r="BG215" s="84"/>
      <c r="BH215" s="114" t="s">
        <v>1627</v>
      </c>
      <c r="BI215" s="38" t="s">
        <v>110</v>
      </c>
      <c r="BJ215" s="85">
        <v>45891</v>
      </c>
      <c r="BK215" s="84"/>
      <c r="BL215" s="38" t="s">
        <v>115</v>
      </c>
      <c r="BM215" s="38" t="s">
        <v>130</v>
      </c>
      <c r="BN215" s="116" t="s">
        <v>199</v>
      </c>
      <c r="BO215" s="84" t="s">
        <v>242</v>
      </c>
      <c r="BP215" s="84"/>
      <c r="BQ215" s="117"/>
      <c r="BR215" s="132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39935</v>
      </c>
      <c r="J216" s="38" t="s">
        <v>326</v>
      </c>
      <c r="K216" s="84">
        <v>39935</v>
      </c>
      <c r="L216" s="84" t="s">
        <v>252</v>
      </c>
      <c r="M216" s="38" t="s">
        <v>253</v>
      </c>
      <c r="N216" s="84">
        <v>61151</v>
      </c>
      <c r="O216" s="84">
        <v>545590</v>
      </c>
      <c r="P216" s="84">
        <v>89580</v>
      </c>
      <c r="Q216" s="38" t="s">
        <v>522</v>
      </c>
      <c r="R216" s="38" t="s">
        <v>630</v>
      </c>
      <c r="S216" s="84" t="s">
        <v>1185</v>
      </c>
      <c r="T216" s="84" t="s">
        <v>1185</v>
      </c>
      <c r="U216" s="84" t="s">
        <v>702</v>
      </c>
      <c r="V216" s="84" t="s">
        <v>258</v>
      </c>
      <c r="W216" s="84">
        <v>541</v>
      </c>
      <c r="X216" s="38" t="s">
        <v>723</v>
      </c>
      <c r="Y216" s="84">
        <v>354400171</v>
      </c>
      <c r="Z216" s="38" t="s">
        <v>1186</v>
      </c>
      <c r="AA216" s="131">
        <v>45289</v>
      </c>
      <c r="AB216" s="130">
        <v>42000</v>
      </c>
      <c r="AC216" s="131" t="s">
        <v>279</v>
      </c>
      <c r="AD216" s="84">
        <v>24</v>
      </c>
      <c r="AE216" s="84">
        <v>1</v>
      </c>
      <c r="AF216" s="84" t="s">
        <v>838</v>
      </c>
      <c r="AG216" s="131">
        <v>45289</v>
      </c>
      <c r="AH216" s="84" t="s">
        <v>716</v>
      </c>
      <c r="AI216" s="131">
        <v>45328</v>
      </c>
      <c r="AJ216" s="130">
        <v>2240</v>
      </c>
      <c r="AK216" s="130">
        <v>2240</v>
      </c>
      <c r="AL216" s="131">
        <v>45874</v>
      </c>
      <c r="AM216" s="130">
        <v>31165.69</v>
      </c>
      <c r="AN216" s="112">
        <v>11394.31</v>
      </c>
      <c r="AO216" s="112">
        <v>42560</v>
      </c>
      <c r="AP216" s="112">
        <v>10834.31</v>
      </c>
      <c r="AQ216" s="112">
        <v>698.69</v>
      </c>
      <c r="AR216" s="112">
        <v>11533</v>
      </c>
      <c r="AS216" s="112">
        <v>0</v>
      </c>
      <c r="AT216" s="112">
        <v>0</v>
      </c>
      <c r="AU216" s="112">
        <v>0</v>
      </c>
      <c r="AV216" s="84">
        <v>19</v>
      </c>
      <c r="AW216" s="84"/>
      <c r="AX216" s="84"/>
      <c r="AY216" s="131"/>
      <c r="AZ216" s="84"/>
      <c r="BA216" s="84"/>
      <c r="BB216" s="84" t="s">
        <v>265</v>
      </c>
      <c r="BC216" s="84"/>
      <c r="BD216" s="131"/>
      <c r="BE216" s="84">
        <v>0</v>
      </c>
      <c r="BF216" s="38" t="s">
        <v>1185</v>
      </c>
      <c r="BG216" s="84"/>
      <c r="BH216" s="114" t="s">
        <v>1627</v>
      </c>
      <c r="BI216" s="38" t="s">
        <v>110</v>
      </c>
      <c r="BJ216" s="85">
        <v>45891</v>
      </c>
      <c r="BK216" s="84"/>
      <c r="BL216" s="38" t="s">
        <v>115</v>
      </c>
      <c r="BM216" s="38" t="s">
        <v>130</v>
      </c>
      <c r="BN216" s="116" t="s">
        <v>200</v>
      </c>
      <c r="BO216" s="84" t="s">
        <v>243</v>
      </c>
      <c r="BP216" s="84"/>
      <c r="BQ216" s="117"/>
      <c r="BR216" s="132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40016</v>
      </c>
      <c r="J217" s="38" t="s">
        <v>717</v>
      </c>
      <c r="K217" s="84">
        <v>40016</v>
      </c>
      <c r="L217" s="84" t="s">
        <v>252</v>
      </c>
      <c r="M217" s="38" t="s">
        <v>253</v>
      </c>
      <c r="N217" s="84">
        <v>61507</v>
      </c>
      <c r="O217" s="84">
        <v>491969</v>
      </c>
      <c r="P217" s="84">
        <v>89665</v>
      </c>
      <c r="Q217" s="38" t="s">
        <v>675</v>
      </c>
      <c r="R217" s="38" t="s">
        <v>630</v>
      </c>
      <c r="S217" s="84" t="s">
        <v>1193</v>
      </c>
      <c r="T217" s="84" t="s">
        <v>1193</v>
      </c>
      <c r="U217" s="84" t="s">
        <v>702</v>
      </c>
      <c r="V217" s="84" t="s">
        <v>258</v>
      </c>
      <c r="W217" s="84">
        <v>0</v>
      </c>
      <c r="X217" s="38" t="s">
        <v>259</v>
      </c>
      <c r="Y217" s="84">
        <v>354441573</v>
      </c>
      <c r="Z217" s="38" t="s">
        <v>1194</v>
      </c>
      <c r="AA217" s="131">
        <v>45295</v>
      </c>
      <c r="AB217" s="130">
        <v>80000</v>
      </c>
      <c r="AC217" s="131" t="s">
        <v>272</v>
      </c>
      <c r="AD217" s="84">
        <v>24</v>
      </c>
      <c r="AE217" s="84">
        <v>7</v>
      </c>
      <c r="AF217" s="84" t="s">
        <v>354</v>
      </c>
      <c r="AG217" s="131">
        <v>44127</v>
      </c>
      <c r="AH217" s="84" t="s">
        <v>325</v>
      </c>
      <c r="AI217" s="131">
        <v>45327</v>
      </c>
      <c r="AJ217" s="130">
        <v>4270</v>
      </c>
      <c r="AK217" s="130">
        <v>4270</v>
      </c>
      <c r="AL217" s="131">
        <v>45874</v>
      </c>
      <c r="AM217" s="130">
        <v>59928.49</v>
      </c>
      <c r="AN217" s="112">
        <v>21201.51</v>
      </c>
      <c r="AO217" s="112">
        <v>81130</v>
      </c>
      <c r="AP217" s="112">
        <v>20071.509999999998</v>
      </c>
      <c r="AQ217" s="112">
        <v>1267.49</v>
      </c>
      <c r="AR217" s="112">
        <v>21339</v>
      </c>
      <c r="AS217" s="112">
        <v>0</v>
      </c>
      <c r="AT217" s="112">
        <v>0</v>
      </c>
      <c r="AU217" s="112">
        <v>0</v>
      </c>
      <c r="AV217" s="84">
        <v>19</v>
      </c>
      <c r="AW217" s="84"/>
      <c r="AX217" s="84"/>
      <c r="AY217" s="131"/>
      <c r="AZ217" s="84"/>
      <c r="BA217" s="84"/>
      <c r="BB217" s="84" t="s">
        <v>265</v>
      </c>
      <c r="BC217" s="84"/>
      <c r="BD217" s="131"/>
      <c r="BE217" s="84">
        <v>0</v>
      </c>
      <c r="BF217" s="38" t="s">
        <v>1193</v>
      </c>
      <c r="BG217" s="84"/>
      <c r="BH217" s="114" t="s">
        <v>1627</v>
      </c>
      <c r="BI217" s="38" t="s">
        <v>110</v>
      </c>
      <c r="BJ217" s="85">
        <v>45891</v>
      </c>
      <c r="BK217" s="84"/>
      <c r="BL217" s="38" t="s">
        <v>115</v>
      </c>
      <c r="BM217" s="38" t="s">
        <v>130</v>
      </c>
      <c r="BN217" s="116" t="s">
        <v>199</v>
      </c>
      <c r="BO217" s="84" t="s">
        <v>242</v>
      </c>
      <c r="BP217" s="84"/>
      <c r="BQ217" s="117"/>
      <c r="BR217" s="132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40092</v>
      </c>
      <c r="J218" s="38" t="s">
        <v>468</v>
      </c>
      <c r="K218" s="84">
        <v>40092</v>
      </c>
      <c r="L218" s="84" t="s">
        <v>252</v>
      </c>
      <c r="M218" s="38" t="s">
        <v>253</v>
      </c>
      <c r="N218" s="84">
        <v>334022</v>
      </c>
      <c r="O218" s="84" t="s">
        <v>681</v>
      </c>
      <c r="P218" s="84">
        <v>469775</v>
      </c>
      <c r="Q218" s="38" t="s">
        <v>682</v>
      </c>
      <c r="R218" s="38" t="s">
        <v>630</v>
      </c>
      <c r="S218" s="84" t="s">
        <v>1195</v>
      </c>
      <c r="T218" s="84" t="s">
        <v>1195</v>
      </c>
      <c r="U218" s="84" t="s">
        <v>702</v>
      </c>
      <c r="V218" s="84" t="s">
        <v>258</v>
      </c>
      <c r="W218" s="84">
        <v>541</v>
      </c>
      <c r="X218" s="38" t="s">
        <v>723</v>
      </c>
      <c r="Y218" s="84">
        <v>354444285</v>
      </c>
      <c r="Z218" s="38" t="s">
        <v>1196</v>
      </c>
      <c r="AA218" s="131">
        <v>45293</v>
      </c>
      <c r="AB218" s="130">
        <v>42000</v>
      </c>
      <c r="AC218" s="131" t="s">
        <v>272</v>
      </c>
      <c r="AD218" s="84">
        <v>24</v>
      </c>
      <c r="AE218" s="84">
        <v>1</v>
      </c>
      <c r="AF218" s="84" t="s">
        <v>838</v>
      </c>
      <c r="AG218" s="131">
        <v>45293</v>
      </c>
      <c r="AH218" s="84" t="s">
        <v>716</v>
      </c>
      <c r="AI218" s="131">
        <v>45327</v>
      </c>
      <c r="AJ218" s="130">
        <v>2240</v>
      </c>
      <c r="AK218" s="130">
        <v>2240</v>
      </c>
      <c r="AL218" s="131">
        <v>45883</v>
      </c>
      <c r="AM218" s="130">
        <v>31338.880000000001</v>
      </c>
      <c r="AN218" s="112">
        <v>11221.12</v>
      </c>
      <c r="AO218" s="112">
        <v>42560</v>
      </c>
      <c r="AP218" s="112">
        <v>10661.12</v>
      </c>
      <c r="AQ218" s="112">
        <v>679.88</v>
      </c>
      <c r="AR218" s="112">
        <v>11341</v>
      </c>
      <c r="AS218" s="112">
        <v>0</v>
      </c>
      <c r="AT218" s="112">
        <v>0</v>
      </c>
      <c r="AU218" s="112">
        <v>0</v>
      </c>
      <c r="AV218" s="84">
        <v>19</v>
      </c>
      <c r="AW218" s="84"/>
      <c r="AX218" s="84"/>
      <c r="AY218" s="131"/>
      <c r="AZ218" s="84"/>
      <c r="BA218" s="84"/>
      <c r="BB218" s="84" t="s">
        <v>265</v>
      </c>
      <c r="BC218" s="84"/>
      <c r="BD218" s="131"/>
      <c r="BE218" s="84">
        <v>0</v>
      </c>
      <c r="BF218" s="38" t="s">
        <v>1195</v>
      </c>
      <c r="BG218" s="84"/>
      <c r="BH218" s="114" t="s">
        <v>1627</v>
      </c>
      <c r="BI218" s="38" t="s">
        <v>110</v>
      </c>
      <c r="BJ218" s="85">
        <v>45891</v>
      </c>
      <c r="BK218" s="84"/>
      <c r="BL218" s="38" t="s">
        <v>115</v>
      </c>
      <c r="BM218" s="38" t="s">
        <v>130</v>
      </c>
      <c r="BN218" s="116" t="s">
        <v>200</v>
      </c>
      <c r="BO218" s="84" t="s">
        <v>243</v>
      </c>
      <c r="BP218" s="84"/>
      <c r="BQ218" s="117"/>
      <c r="BR218" s="132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39974</v>
      </c>
      <c r="J219" s="38" t="s">
        <v>463</v>
      </c>
      <c r="K219" s="84">
        <v>39974</v>
      </c>
      <c r="L219" s="84" t="s">
        <v>252</v>
      </c>
      <c r="M219" s="38" t="s">
        <v>253</v>
      </c>
      <c r="N219" s="84">
        <v>61420</v>
      </c>
      <c r="O219" s="84">
        <v>622509</v>
      </c>
      <c r="P219" s="84">
        <v>89538</v>
      </c>
      <c r="Q219" s="38" t="s">
        <v>1204</v>
      </c>
      <c r="R219" s="38" t="s">
        <v>630</v>
      </c>
      <c r="S219" s="84" t="s">
        <v>1205</v>
      </c>
      <c r="T219" s="84" t="s">
        <v>1205</v>
      </c>
      <c r="U219" s="84" t="s">
        <v>702</v>
      </c>
      <c r="V219" s="84" t="s">
        <v>258</v>
      </c>
      <c r="W219" s="84">
        <v>541</v>
      </c>
      <c r="X219" s="38" t="s">
        <v>723</v>
      </c>
      <c r="Y219" s="84">
        <v>354527333</v>
      </c>
      <c r="Z219" s="38" t="s">
        <v>563</v>
      </c>
      <c r="AA219" s="131">
        <v>45298</v>
      </c>
      <c r="AB219" s="130">
        <v>42000</v>
      </c>
      <c r="AC219" s="131" t="s">
        <v>272</v>
      </c>
      <c r="AD219" s="84">
        <v>24</v>
      </c>
      <c r="AE219" s="84">
        <v>1</v>
      </c>
      <c r="AF219" s="84" t="s">
        <v>838</v>
      </c>
      <c r="AG219" s="131">
        <v>45298</v>
      </c>
      <c r="AH219" s="84" t="s">
        <v>716</v>
      </c>
      <c r="AI219" s="131">
        <v>45327</v>
      </c>
      <c r="AJ219" s="130">
        <v>2240</v>
      </c>
      <c r="AK219" s="130">
        <v>2240</v>
      </c>
      <c r="AL219" s="131">
        <v>45879</v>
      </c>
      <c r="AM219" s="130">
        <v>31547.119999999999</v>
      </c>
      <c r="AN219" s="112">
        <v>11012.88</v>
      </c>
      <c r="AO219" s="112">
        <v>42560</v>
      </c>
      <c r="AP219" s="112">
        <v>10452.879999999999</v>
      </c>
      <c r="AQ219" s="112">
        <v>657.12</v>
      </c>
      <c r="AR219" s="112">
        <v>11110</v>
      </c>
      <c r="AS219" s="112">
        <v>0</v>
      </c>
      <c r="AT219" s="112">
        <v>0</v>
      </c>
      <c r="AU219" s="112">
        <v>0</v>
      </c>
      <c r="AV219" s="84">
        <v>19</v>
      </c>
      <c r="AW219" s="84"/>
      <c r="AX219" s="84"/>
      <c r="AY219" s="131"/>
      <c r="AZ219" s="84"/>
      <c r="BA219" s="84"/>
      <c r="BB219" s="84" t="s">
        <v>265</v>
      </c>
      <c r="BC219" s="84"/>
      <c r="BD219" s="131"/>
      <c r="BE219" s="84">
        <v>0</v>
      </c>
      <c r="BF219" s="38" t="s">
        <v>1205</v>
      </c>
      <c r="BG219" s="84"/>
      <c r="BH219" s="114" t="s">
        <v>1627</v>
      </c>
      <c r="BI219" s="38" t="s">
        <v>110</v>
      </c>
      <c r="BJ219" s="85">
        <v>45891</v>
      </c>
      <c r="BK219" s="84"/>
      <c r="BL219" s="38" t="s">
        <v>115</v>
      </c>
      <c r="BM219" s="38" t="s">
        <v>130</v>
      </c>
      <c r="BN219" s="116" t="s">
        <v>199</v>
      </c>
      <c r="BO219" s="84" t="s">
        <v>242</v>
      </c>
      <c r="BP219" s="84"/>
      <c r="BQ219" s="117"/>
      <c r="BR219" s="132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39974</v>
      </c>
      <c r="J220" s="38" t="s">
        <v>463</v>
      </c>
      <c r="K220" s="84">
        <v>39974</v>
      </c>
      <c r="L220" s="84" t="s">
        <v>252</v>
      </c>
      <c r="M220" s="38" t="s">
        <v>253</v>
      </c>
      <c r="N220" s="84">
        <v>343143</v>
      </c>
      <c r="O220" s="84" t="s">
        <v>1213</v>
      </c>
      <c r="P220" s="84">
        <v>484877</v>
      </c>
      <c r="Q220" s="38" t="s">
        <v>1214</v>
      </c>
      <c r="R220" s="38" t="s">
        <v>630</v>
      </c>
      <c r="S220" s="84" t="s">
        <v>1215</v>
      </c>
      <c r="T220" s="84" t="s">
        <v>1215</v>
      </c>
      <c r="U220" s="84" t="s">
        <v>702</v>
      </c>
      <c r="V220" s="84" t="s">
        <v>258</v>
      </c>
      <c r="W220" s="84">
        <v>541</v>
      </c>
      <c r="X220" s="38" t="s">
        <v>723</v>
      </c>
      <c r="Y220" s="84">
        <v>354569665</v>
      </c>
      <c r="Z220" s="38" t="s">
        <v>749</v>
      </c>
      <c r="AA220" s="131">
        <v>45300</v>
      </c>
      <c r="AB220" s="130">
        <v>42000</v>
      </c>
      <c r="AC220" s="131">
        <v>36534</v>
      </c>
      <c r="AD220" s="84">
        <v>24</v>
      </c>
      <c r="AE220" s="84">
        <v>1</v>
      </c>
      <c r="AF220" s="84" t="s">
        <v>838</v>
      </c>
      <c r="AG220" s="131">
        <v>45300</v>
      </c>
      <c r="AH220" s="84" t="s">
        <v>716</v>
      </c>
      <c r="AI220" s="131">
        <v>45331</v>
      </c>
      <c r="AJ220" s="130">
        <v>2240</v>
      </c>
      <c r="AK220" s="130">
        <v>2240</v>
      </c>
      <c r="AL220" s="131">
        <v>45878</v>
      </c>
      <c r="AM220" s="130">
        <v>31421.02</v>
      </c>
      <c r="AN220" s="112">
        <v>11138.98</v>
      </c>
      <c r="AO220" s="112">
        <v>42560</v>
      </c>
      <c r="AP220" s="112">
        <v>10578.98</v>
      </c>
      <c r="AQ220" s="112">
        <v>677.02</v>
      </c>
      <c r="AR220" s="112">
        <v>11256</v>
      </c>
      <c r="AS220" s="112">
        <v>0</v>
      </c>
      <c r="AT220" s="112">
        <v>0</v>
      </c>
      <c r="AU220" s="112">
        <v>0</v>
      </c>
      <c r="AV220" s="84">
        <v>19</v>
      </c>
      <c r="AW220" s="84"/>
      <c r="AX220" s="84"/>
      <c r="AY220" s="131"/>
      <c r="AZ220" s="84"/>
      <c r="BA220" s="84"/>
      <c r="BB220" s="84" t="s">
        <v>265</v>
      </c>
      <c r="BC220" s="84"/>
      <c r="BD220" s="131"/>
      <c r="BE220" s="84">
        <v>0</v>
      </c>
      <c r="BF220" s="38" t="s">
        <v>1215</v>
      </c>
      <c r="BG220" s="84"/>
      <c r="BH220" s="114" t="s">
        <v>1627</v>
      </c>
      <c r="BI220" s="38" t="s">
        <v>110</v>
      </c>
      <c r="BJ220" s="85">
        <v>45891</v>
      </c>
      <c r="BK220" s="84"/>
      <c r="BL220" s="38" t="s">
        <v>115</v>
      </c>
      <c r="BM220" s="38" t="s">
        <v>130</v>
      </c>
      <c r="BN220" s="116" t="s">
        <v>200</v>
      </c>
      <c r="BO220" s="84" t="s">
        <v>243</v>
      </c>
      <c r="BP220" s="84"/>
      <c r="BQ220" s="117"/>
      <c r="BR220" s="132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40092</v>
      </c>
      <c r="J221" s="38" t="s">
        <v>468</v>
      </c>
      <c r="K221" s="84">
        <v>40092</v>
      </c>
      <c r="L221" s="84" t="s">
        <v>252</v>
      </c>
      <c r="M221" s="38" t="s">
        <v>253</v>
      </c>
      <c r="N221" s="84">
        <v>61452</v>
      </c>
      <c r="O221" s="84">
        <v>537216</v>
      </c>
      <c r="P221" s="84">
        <v>89586</v>
      </c>
      <c r="Q221" s="38" t="s">
        <v>1247</v>
      </c>
      <c r="R221" s="38" t="s">
        <v>630</v>
      </c>
      <c r="S221" s="84" t="s">
        <v>1282</v>
      </c>
      <c r="T221" s="84" t="s">
        <v>1282</v>
      </c>
      <c r="U221" s="84" t="s">
        <v>702</v>
      </c>
      <c r="V221" s="84" t="s">
        <v>258</v>
      </c>
      <c r="W221" s="84">
        <v>541</v>
      </c>
      <c r="X221" s="38" t="s">
        <v>723</v>
      </c>
      <c r="Y221" s="84">
        <v>354853822</v>
      </c>
      <c r="Z221" s="38" t="s">
        <v>1283</v>
      </c>
      <c r="AA221" s="131">
        <v>45316</v>
      </c>
      <c r="AB221" s="130">
        <v>42000</v>
      </c>
      <c r="AC221" s="131" t="s">
        <v>273</v>
      </c>
      <c r="AD221" s="84">
        <v>24</v>
      </c>
      <c r="AE221" s="84">
        <v>1</v>
      </c>
      <c r="AF221" s="84" t="s">
        <v>838</v>
      </c>
      <c r="AG221" s="131">
        <v>45316</v>
      </c>
      <c r="AH221" s="84" t="s">
        <v>716</v>
      </c>
      <c r="AI221" s="131">
        <v>45352</v>
      </c>
      <c r="AJ221" s="130">
        <v>2240</v>
      </c>
      <c r="AK221" s="130">
        <v>2240</v>
      </c>
      <c r="AL221" s="131">
        <v>45887</v>
      </c>
      <c r="AM221" s="130">
        <v>29082.45</v>
      </c>
      <c r="AN221" s="112">
        <v>11237.55</v>
      </c>
      <c r="AO221" s="112">
        <v>40320</v>
      </c>
      <c r="AP221" s="112">
        <v>12917.55</v>
      </c>
      <c r="AQ221" s="112">
        <v>1025.45</v>
      </c>
      <c r="AR221" s="112">
        <v>13943</v>
      </c>
      <c r="AS221" s="112">
        <v>0</v>
      </c>
      <c r="AT221" s="112">
        <v>0</v>
      </c>
      <c r="AU221" s="112">
        <v>0</v>
      </c>
      <c r="AV221" s="84">
        <v>18</v>
      </c>
      <c r="AW221" s="84"/>
      <c r="AX221" s="84"/>
      <c r="AY221" s="131"/>
      <c r="AZ221" s="84"/>
      <c r="BA221" s="84"/>
      <c r="BB221" s="84" t="s">
        <v>265</v>
      </c>
      <c r="BC221" s="84"/>
      <c r="BD221" s="131"/>
      <c r="BE221" s="84">
        <v>0</v>
      </c>
      <c r="BF221" s="38" t="s">
        <v>1282</v>
      </c>
      <c r="BG221" s="84"/>
      <c r="BH221" s="114" t="s">
        <v>1627</v>
      </c>
      <c r="BI221" s="38" t="s">
        <v>110</v>
      </c>
      <c r="BJ221" s="85">
        <v>45891</v>
      </c>
      <c r="BK221" s="84"/>
      <c r="BL221" s="38" t="s">
        <v>115</v>
      </c>
      <c r="BM221" s="38" t="s">
        <v>130</v>
      </c>
      <c r="BN221" s="116" t="s">
        <v>200</v>
      </c>
      <c r="BO221" s="84" t="s">
        <v>243</v>
      </c>
      <c r="BP221" s="84"/>
      <c r="BQ221" s="117"/>
      <c r="BR221" s="132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39974</v>
      </c>
      <c r="J222" s="38" t="s">
        <v>463</v>
      </c>
      <c r="K222" s="84">
        <v>39974</v>
      </c>
      <c r="L222" s="84" t="s">
        <v>252</v>
      </c>
      <c r="M222" s="38" t="s">
        <v>253</v>
      </c>
      <c r="N222" s="84">
        <v>61489</v>
      </c>
      <c r="O222" s="84">
        <v>622545</v>
      </c>
      <c r="P222" s="84">
        <v>89635</v>
      </c>
      <c r="Q222" s="38" t="s">
        <v>653</v>
      </c>
      <c r="R222" s="38" t="s">
        <v>630</v>
      </c>
      <c r="S222" s="84" t="s">
        <v>1288</v>
      </c>
      <c r="T222" s="84" t="s">
        <v>1288</v>
      </c>
      <c r="U222" s="84" t="s">
        <v>257</v>
      </c>
      <c r="V222" s="84" t="s">
        <v>258</v>
      </c>
      <c r="W222" s="84">
        <v>541</v>
      </c>
      <c r="X222" s="38" t="s">
        <v>259</v>
      </c>
      <c r="Y222" s="84">
        <v>354871484</v>
      </c>
      <c r="Z222" s="38" t="s">
        <v>1289</v>
      </c>
      <c r="AA222" s="131">
        <v>45318</v>
      </c>
      <c r="AB222" s="130">
        <v>42000</v>
      </c>
      <c r="AC222" s="131" t="s">
        <v>273</v>
      </c>
      <c r="AD222" s="84">
        <v>24</v>
      </c>
      <c r="AE222" s="84">
        <v>1</v>
      </c>
      <c r="AF222" s="84" t="s">
        <v>838</v>
      </c>
      <c r="AG222" s="131">
        <v>45318</v>
      </c>
      <c r="AH222" s="84" t="s">
        <v>716</v>
      </c>
      <c r="AI222" s="131">
        <v>45352</v>
      </c>
      <c r="AJ222" s="130">
        <v>2240</v>
      </c>
      <c r="AK222" s="130">
        <v>2240</v>
      </c>
      <c r="AL222" s="131">
        <v>45870</v>
      </c>
      <c r="AM222" s="130">
        <v>29164.2</v>
      </c>
      <c r="AN222" s="112">
        <v>11155.8</v>
      </c>
      <c r="AO222" s="112">
        <v>40320</v>
      </c>
      <c r="AP222" s="112">
        <v>12835.8</v>
      </c>
      <c r="AQ222" s="112">
        <v>1014.2</v>
      </c>
      <c r="AR222" s="112">
        <v>13850</v>
      </c>
      <c r="AS222" s="112">
        <v>0</v>
      </c>
      <c r="AT222" s="112">
        <v>0</v>
      </c>
      <c r="AU222" s="112">
        <v>0</v>
      </c>
      <c r="AV222" s="84">
        <v>18</v>
      </c>
      <c r="AW222" s="84"/>
      <c r="AX222" s="84"/>
      <c r="AY222" s="131"/>
      <c r="AZ222" s="84"/>
      <c r="BA222" s="84"/>
      <c r="BB222" s="84" t="s">
        <v>265</v>
      </c>
      <c r="BC222" s="84"/>
      <c r="BD222" s="131"/>
      <c r="BE222" s="84">
        <v>0</v>
      </c>
      <c r="BF222" s="38" t="s">
        <v>1288</v>
      </c>
      <c r="BG222" s="84"/>
      <c r="BH222" s="114" t="s">
        <v>1627</v>
      </c>
      <c r="BI222" s="38" t="s">
        <v>110</v>
      </c>
      <c r="BJ222" s="85">
        <v>45891</v>
      </c>
      <c r="BK222" s="84"/>
      <c r="BL222" s="38" t="s">
        <v>115</v>
      </c>
      <c r="BM222" s="38" t="s">
        <v>130</v>
      </c>
      <c r="BN222" s="116" t="s">
        <v>199</v>
      </c>
      <c r="BO222" s="84" t="s">
        <v>242</v>
      </c>
      <c r="BP222" s="84"/>
      <c r="BQ222" s="117"/>
      <c r="BR222" s="132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39974</v>
      </c>
      <c r="J223" s="38" t="s">
        <v>463</v>
      </c>
      <c r="K223" s="84">
        <v>39974</v>
      </c>
      <c r="L223" s="84" t="s">
        <v>252</v>
      </c>
      <c r="M223" s="38" t="s">
        <v>253</v>
      </c>
      <c r="N223" s="84">
        <v>332739</v>
      </c>
      <c r="O223" s="84" t="s">
        <v>778</v>
      </c>
      <c r="P223" s="84">
        <v>467361</v>
      </c>
      <c r="Q223" s="38" t="s">
        <v>779</v>
      </c>
      <c r="R223" s="38" t="s">
        <v>630</v>
      </c>
      <c r="S223" s="84" t="s">
        <v>1320</v>
      </c>
      <c r="T223" s="84" t="s">
        <v>1320</v>
      </c>
      <c r="U223" s="84" t="s">
        <v>702</v>
      </c>
      <c r="V223" s="84" t="s">
        <v>258</v>
      </c>
      <c r="W223" s="84">
        <v>541</v>
      </c>
      <c r="X223" s="38" t="s">
        <v>723</v>
      </c>
      <c r="Y223" s="84">
        <v>355176822</v>
      </c>
      <c r="Z223" s="38" t="s">
        <v>710</v>
      </c>
      <c r="AA223" s="131">
        <v>45334</v>
      </c>
      <c r="AB223" s="130">
        <v>42000</v>
      </c>
      <c r="AC223" s="131" t="s">
        <v>273</v>
      </c>
      <c r="AD223" s="84">
        <v>24</v>
      </c>
      <c r="AE223" s="84">
        <v>1</v>
      </c>
      <c r="AF223" s="84" t="s">
        <v>838</v>
      </c>
      <c r="AG223" s="131">
        <v>45334</v>
      </c>
      <c r="AH223" s="84" t="s">
        <v>716</v>
      </c>
      <c r="AI223" s="131">
        <v>45352</v>
      </c>
      <c r="AJ223" s="130">
        <v>2240</v>
      </c>
      <c r="AK223" s="130">
        <v>2240</v>
      </c>
      <c r="AL223" s="131">
        <v>45870</v>
      </c>
      <c r="AM223" s="130">
        <v>29818.07</v>
      </c>
      <c r="AN223" s="112">
        <v>10501.93</v>
      </c>
      <c r="AO223" s="112">
        <v>40320</v>
      </c>
      <c r="AP223" s="112">
        <v>12181.93</v>
      </c>
      <c r="AQ223" s="112">
        <v>925.07</v>
      </c>
      <c r="AR223" s="112">
        <v>13107</v>
      </c>
      <c r="AS223" s="112">
        <v>0</v>
      </c>
      <c r="AT223" s="112">
        <v>0</v>
      </c>
      <c r="AU223" s="112">
        <v>0</v>
      </c>
      <c r="AV223" s="84">
        <v>18</v>
      </c>
      <c r="AW223" s="84"/>
      <c r="AX223" s="84"/>
      <c r="AY223" s="131"/>
      <c r="AZ223" s="84"/>
      <c r="BA223" s="84"/>
      <c r="BB223" s="84" t="s">
        <v>265</v>
      </c>
      <c r="BC223" s="84"/>
      <c r="BD223" s="131"/>
      <c r="BE223" s="84">
        <v>0</v>
      </c>
      <c r="BF223" s="38" t="s">
        <v>1320</v>
      </c>
      <c r="BG223" s="84"/>
      <c r="BH223" s="114" t="s">
        <v>1627</v>
      </c>
      <c r="BI223" s="38" t="s">
        <v>110</v>
      </c>
      <c r="BJ223" s="85">
        <v>45891</v>
      </c>
      <c r="BK223" s="84"/>
      <c r="BL223" s="38" t="s">
        <v>115</v>
      </c>
      <c r="BM223" s="38" t="s">
        <v>130</v>
      </c>
      <c r="BN223" s="116" t="s">
        <v>200</v>
      </c>
      <c r="BO223" s="84" t="s">
        <v>243</v>
      </c>
      <c r="BP223" s="84"/>
      <c r="BQ223" s="117"/>
      <c r="BR223" s="132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39974</v>
      </c>
      <c r="J224" s="38" t="s">
        <v>463</v>
      </c>
      <c r="K224" s="84">
        <v>39974</v>
      </c>
      <c r="L224" s="84" t="s">
        <v>252</v>
      </c>
      <c r="M224" s="38" t="s">
        <v>253</v>
      </c>
      <c r="N224" s="84">
        <v>61420</v>
      </c>
      <c r="O224" s="84">
        <v>622509</v>
      </c>
      <c r="P224" s="84">
        <v>89634</v>
      </c>
      <c r="Q224" s="38" t="s">
        <v>996</v>
      </c>
      <c r="R224" s="38" t="s">
        <v>630</v>
      </c>
      <c r="S224" s="84" t="s">
        <v>1365</v>
      </c>
      <c r="T224" s="84" t="s">
        <v>1365</v>
      </c>
      <c r="U224" s="84" t="s">
        <v>702</v>
      </c>
      <c r="V224" s="84" t="s">
        <v>258</v>
      </c>
      <c r="W224" s="84">
        <v>541</v>
      </c>
      <c r="X224" s="38" t="s">
        <v>723</v>
      </c>
      <c r="Y224" s="84">
        <v>355590559</v>
      </c>
      <c r="Z224" s="38" t="s">
        <v>1366</v>
      </c>
      <c r="AA224" s="131">
        <v>45354</v>
      </c>
      <c r="AB224" s="130">
        <v>74000</v>
      </c>
      <c r="AC224" s="131" t="s">
        <v>272</v>
      </c>
      <c r="AD224" s="84">
        <v>24</v>
      </c>
      <c r="AE224" s="84">
        <v>4</v>
      </c>
      <c r="AF224" s="84" t="s">
        <v>336</v>
      </c>
      <c r="AG224" s="131">
        <v>44086</v>
      </c>
      <c r="AH224" s="84" t="s">
        <v>263</v>
      </c>
      <c r="AI224" s="131">
        <v>45383</v>
      </c>
      <c r="AJ224" s="130">
        <v>3950</v>
      </c>
      <c r="AK224" s="130">
        <v>3950</v>
      </c>
      <c r="AL224" s="131">
        <v>45873</v>
      </c>
      <c r="AM224" s="130">
        <v>48402.81</v>
      </c>
      <c r="AN224" s="112">
        <v>18747.189999999999</v>
      </c>
      <c r="AO224" s="112">
        <v>67150</v>
      </c>
      <c r="AP224" s="112">
        <v>25597.19</v>
      </c>
      <c r="AQ224" s="112">
        <v>2171.81</v>
      </c>
      <c r="AR224" s="112">
        <v>27769</v>
      </c>
      <c r="AS224" s="112">
        <v>0</v>
      </c>
      <c r="AT224" s="112">
        <v>0</v>
      </c>
      <c r="AU224" s="112">
        <v>0</v>
      </c>
      <c r="AV224" s="84">
        <v>17</v>
      </c>
      <c r="AW224" s="84"/>
      <c r="AX224" s="84"/>
      <c r="AY224" s="131"/>
      <c r="AZ224" s="84"/>
      <c r="BA224" s="84"/>
      <c r="BB224" s="84" t="s">
        <v>265</v>
      </c>
      <c r="BC224" s="84"/>
      <c r="BD224" s="131"/>
      <c r="BE224" s="84">
        <v>0</v>
      </c>
      <c r="BF224" s="38" t="s">
        <v>1365</v>
      </c>
      <c r="BG224" s="84"/>
      <c r="BH224" s="114" t="s">
        <v>1627</v>
      </c>
      <c r="BI224" s="38" t="s">
        <v>110</v>
      </c>
      <c r="BJ224" s="85">
        <v>45891</v>
      </c>
      <c r="BK224" s="84"/>
      <c r="BL224" s="38" t="s">
        <v>115</v>
      </c>
      <c r="BM224" s="38" t="s">
        <v>130</v>
      </c>
      <c r="BN224" s="116" t="s">
        <v>200</v>
      </c>
      <c r="BO224" s="84" t="s">
        <v>243</v>
      </c>
      <c r="BP224" s="84"/>
      <c r="BQ224" s="117"/>
      <c r="BR224" s="132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40092</v>
      </c>
      <c r="J225" s="38" t="s">
        <v>468</v>
      </c>
      <c r="K225" s="84">
        <v>40092</v>
      </c>
      <c r="L225" s="84" t="s">
        <v>252</v>
      </c>
      <c r="M225" s="38" t="s">
        <v>253</v>
      </c>
      <c r="N225" s="84">
        <v>61438</v>
      </c>
      <c r="O225" s="84">
        <v>506460</v>
      </c>
      <c r="P225" s="84">
        <v>89564</v>
      </c>
      <c r="Q225" s="38" t="s">
        <v>469</v>
      </c>
      <c r="R225" s="38" t="s">
        <v>630</v>
      </c>
      <c r="S225" s="84" t="s">
        <v>1379</v>
      </c>
      <c r="T225" s="84" t="s">
        <v>1379</v>
      </c>
      <c r="U225" s="84" t="s">
        <v>702</v>
      </c>
      <c r="V225" s="84" t="s">
        <v>258</v>
      </c>
      <c r="W225" s="84">
        <v>541</v>
      </c>
      <c r="X225" s="38" t="s">
        <v>723</v>
      </c>
      <c r="Y225" s="84">
        <v>355630750</v>
      </c>
      <c r="Z225" s="38" t="s">
        <v>1380</v>
      </c>
      <c r="AA225" s="131">
        <v>45354</v>
      </c>
      <c r="AB225" s="130">
        <v>50000</v>
      </c>
      <c r="AC225" s="131" t="s">
        <v>272</v>
      </c>
      <c r="AD225" s="84">
        <v>24</v>
      </c>
      <c r="AE225" s="84">
        <v>4</v>
      </c>
      <c r="AF225" s="84" t="s">
        <v>262</v>
      </c>
      <c r="AG225" s="131">
        <v>43885</v>
      </c>
      <c r="AH225" s="84" t="s">
        <v>325</v>
      </c>
      <c r="AI225" s="131">
        <v>45383</v>
      </c>
      <c r="AJ225" s="130">
        <v>2670</v>
      </c>
      <c r="AK225" s="130">
        <v>2670</v>
      </c>
      <c r="AL225" s="131">
        <v>45883</v>
      </c>
      <c r="AM225" s="130">
        <v>32726.400000000001</v>
      </c>
      <c r="AN225" s="112">
        <v>12663.6</v>
      </c>
      <c r="AO225" s="112">
        <v>45390</v>
      </c>
      <c r="AP225" s="112">
        <v>17273.599999999999</v>
      </c>
      <c r="AQ225" s="112">
        <v>1464.4</v>
      </c>
      <c r="AR225" s="112">
        <v>18738</v>
      </c>
      <c r="AS225" s="112">
        <v>0</v>
      </c>
      <c r="AT225" s="112">
        <v>0</v>
      </c>
      <c r="AU225" s="112">
        <v>0</v>
      </c>
      <c r="AV225" s="84">
        <v>17</v>
      </c>
      <c r="AW225" s="84"/>
      <c r="AX225" s="84"/>
      <c r="AY225" s="131"/>
      <c r="AZ225" s="84"/>
      <c r="BA225" s="84"/>
      <c r="BB225" s="84" t="s">
        <v>265</v>
      </c>
      <c r="BC225" s="84"/>
      <c r="BD225" s="131"/>
      <c r="BE225" s="84">
        <v>0</v>
      </c>
      <c r="BF225" s="38" t="s">
        <v>1379</v>
      </c>
      <c r="BG225" s="84"/>
      <c r="BH225" s="114" t="s">
        <v>1627</v>
      </c>
      <c r="BI225" s="38" t="s">
        <v>110</v>
      </c>
      <c r="BJ225" s="85">
        <v>45891</v>
      </c>
      <c r="BK225" s="84"/>
      <c r="BL225" s="38" t="s">
        <v>115</v>
      </c>
      <c r="BM225" s="38" t="s">
        <v>130</v>
      </c>
      <c r="BN225" s="116" t="s">
        <v>200</v>
      </c>
      <c r="BO225" s="84" t="s">
        <v>243</v>
      </c>
      <c r="BP225" s="84"/>
      <c r="BQ225" s="117"/>
      <c r="BR225" s="132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40092</v>
      </c>
      <c r="J226" s="38" t="s">
        <v>468</v>
      </c>
      <c r="K226" s="84">
        <v>40092</v>
      </c>
      <c r="L226" s="84" t="s">
        <v>252</v>
      </c>
      <c r="M226" s="38" t="s">
        <v>253</v>
      </c>
      <c r="N226" s="84">
        <v>334022</v>
      </c>
      <c r="O226" s="84" t="s">
        <v>681</v>
      </c>
      <c r="P226" s="84">
        <v>469775</v>
      </c>
      <c r="Q226" s="38" t="s">
        <v>682</v>
      </c>
      <c r="R226" s="38" t="s">
        <v>630</v>
      </c>
      <c r="S226" s="84" t="s">
        <v>1381</v>
      </c>
      <c r="T226" s="84" t="s">
        <v>1381</v>
      </c>
      <c r="U226" s="84" t="s">
        <v>702</v>
      </c>
      <c r="V226" s="84" t="s">
        <v>258</v>
      </c>
      <c r="W226" s="84">
        <v>541</v>
      </c>
      <c r="X226" s="38" t="s">
        <v>723</v>
      </c>
      <c r="Y226" s="84">
        <v>355634342</v>
      </c>
      <c r="Z226" s="38" t="s">
        <v>1382</v>
      </c>
      <c r="AA226" s="131">
        <v>45354</v>
      </c>
      <c r="AB226" s="130">
        <v>50000</v>
      </c>
      <c r="AC226" s="131" t="s">
        <v>272</v>
      </c>
      <c r="AD226" s="84">
        <v>24</v>
      </c>
      <c r="AE226" s="84">
        <v>2</v>
      </c>
      <c r="AF226" s="84" t="s">
        <v>652</v>
      </c>
      <c r="AG226" s="131">
        <v>44715</v>
      </c>
      <c r="AH226" s="84" t="s">
        <v>552</v>
      </c>
      <c r="AI226" s="131">
        <v>45383</v>
      </c>
      <c r="AJ226" s="130">
        <v>2670</v>
      </c>
      <c r="AK226" s="130">
        <v>2670</v>
      </c>
      <c r="AL226" s="131">
        <v>45873</v>
      </c>
      <c r="AM226" s="130">
        <v>32726.400000000001</v>
      </c>
      <c r="AN226" s="112">
        <v>12663.6</v>
      </c>
      <c r="AO226" s="112">
        <v>45390</v>
      </c>
      <c r="AP226" s="112">
        <v>17273.599999999999</v>
      </c>
      <c r="AQ226" s="112">
        <v>1464.4</v>
      </c>
      <c r="AR226" s="112">
        <v>18738</v>
      </c>
      <c r="AS226" s="112">
        <v>0</v>
      </c>
      <c r="AT226" s="112">
        <v>0</v>
      </c>
      <c r="AU226" s="112">
        <v>0</v>
      </c>
      <c r="AV226" s="84">
        <v>17</v>
      </c>
      <c r="AW226" s="84"/>
      <c r="AX226" s="84"/>
      <c r="AY226" s="131"/>
      <c r="AZ226" s="84"/>
      <c r="BA226" s="84"/>
      <c r="BB226" s="84" t="s">
        <v>265</v>
      </c>
      <c r="BC226" s="84"/>
      <c r="BD226" s="131"/>
      <c r="BE226" s="84">
        <v>0</v>
      </c>
      <c r="BF226" s="38" t="s">
        <v>1381</v>
      </c>
      <c r="BG226" s="84"/>
      <c r="BH226" s="114" t="s">
        <v>1627</v>
      </c>
      <c r="BI226" s="38" t="s">
        <v>110</v>
      </c>
      <c r="BJ226" s="85">
        <v>45891</v>
      </c>
      <c r="BK226" s="84"/>
      <c r="BL226" s="38" t="s">
        <v>115</v>
      </c>
      <c r="BM226" s="38" t="s">
        <v>130</v>
      </c>
      <c r="BN226" s="116" t="s">
        <v>200</v>
      </c>
      <c r="BO226" s="84" t="s">
        <v>243</v>
      </c>
      <c r="BP226" s="84"/>
      <c r="BQ226" s="117"/>
      <c r="BR226" s="132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40016</v>
      </c>
      <c r="J227" s="38" t="s">
        <v>717</v>
      </c>
      <c r="K227" s="84">
        <v>40016</v>
      </c>
      <c r="L227" s="84" t="s">
        <v>252</v>
      </c>
      <c r="M227" s="38" t="s">
        <v>253</v>
      </c>
      <c r="N227" s="84">
        <v>61507</v>
      </c>
      <c r="O227" s="84">
        <v>491969</v>
      </c>
      <c r="P227" s="84">
        <v>89664</v>
      </c>
      <c r="Q227" s="38" t="s">
        <v>519</v>
      </c>
      <c r="R227" s="38" t="s">
        <v>630</v>
      </c>
      <c r="S227" s="84" t="s">
        <v>1389</v>
      </c>
      <c r="T227" s="84" t="s">
        <v>1389</v>
      </c>
      <c r="U227" s="84" t="s">
        <v>702</v>
      </c>
      <c r="V227" s="84" t="s">
        <v>258</v>
      </c>
      <c r="W227" s="84">
        <v>0</v>
      </c>
      <c r="X227" s="38" t="s">
        <v>259</v>
      </c>
      <c r="Y227" s="84">
        <v>355639786</v>
      </c>
      <c r="Z227" s="38" t="s">
        <v>1390</v>
      </c>
      <c r="AA227" s="131">
        <v>45354</v>
      </c>
      <c r="AB227" s="130">
        <v>42000</v>
      </c>
      <c r="AC227" s="131" t="s">
        <v>272</v>
      </c>
      <c r="AD227" s="84">
        <v>24</v>
      </c>
      <c r="AE227" s="84">
        <v>1</v>
      </c>
      <c r="AF227" s="84" t="s">
        <v>838</v>
      </c>
      <c r="AG227" s="131">
        <v>45354</v>
      </c>
      <c r="AH227" s="84" t="s">
        <v>716</v>
      </c>
      <c r="AI227" s="131">
        <v>45383</v>
      </c>
      <c r="AJ227" s="130">
        <v>2240</v>
      </c>
      <c r="AK227" s="130">
        <v>2240</v>
      </c>
      <c r="AL227" s="131">
        <v>45874</v>
      </c>
      <c r="AM227" s="130">
        <v>27433.74</v>
      </c>
      <c r="AN227" s="112">
        <v>10646.26</v>
      </c>
      <c r="AO227" s="112">
        <v>38080</v>
      </c>
      <c r="AP227" s="112">
        <v>14566.26</v>
      </c>
      <c r="AQ227" s="112">
        <v>1239.74</v>
      </c>
      <c r="AR227" s="112">
        <v>15806</v>
      </c>
      <c r="AS227" s="112">
        <v>0</v>
      </c>
      <c r="AT227" s="112">
        <v>0</v>
      </c>
      <c r="AU227" s="112">
        <v>0</v>
      </c>
      <c r="AV227" s="84">
        <v>17</v>
      </c>
      <c r="AW227" s="84"/>
      <c r="AX227" s="84"/>
      <c r="AY227" s="131"/>
      <c r="AZ227" s="84"/>
      <c r="BA227" s="84"/>
      <c r="BB227" s="84" t="s">
        <v>265</v>
      </c>
      <c r="BC227" s="84"/>
      <c r="BD227" s="131"/>
      <c r="BE227" s="84">
        <v>0</v>
      </c>
      <c r="BF227" s="38" t="s">
        <v>1389</v>
      </c>
      <c r="BG227" s="84"/>
      <c r="BH227" s="114" t="s">
        <v>1627</v>
      </c>
      <c r="BI227" s="38" t="s">
        <v>110</v>
      </c>
      <c r="BJ227" s="85">
        <v>45891</v>
      </c>
      <c r="BK227" s="84"/>
      <c r="BL227" s="38" t="s">
        <v>115</v>
      </c>
      <c r="BM227" s="38" t="s">
        <v>130</v>
      </c>
      <c r="BN227" s="116" t="s">
        <v>200</v>
      </c>
      <c r="BO227" s="84" t="s">
        <v>243</v>
      </c>
      <c r="BP227" s="84"/>
      <c r="BQ227" s="117"/>
      <c r="BR227" s="132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40092</v>
      </c>
      <c r="J228" s="38" t="s">
        <v>468</v>
      </c>
      <c r="K228" s="84">
        <v>40092</v>
      </c>
      <c r="L228" s="84" t="s">
        <v>252</v>
      </c>
      <c r="M228" s="38" t="s">
        <v>253</v>
      </c>
      <c r="N228" s="84">
        <v>360237</v>
      </c>
      <c r="O228" s="84" t="s">
        <v>740</v>
      </c>
      <c r="P228" s="84">
        <v>517538</v>
      </c>
      <c r="Q228" s="38" t="s">
        <v>741</v>
      </c>
      <c r="R228" s="38" t="s">
        <v>630</v>
      </c>
      <c r="S228" s="84" t="s">
        <v>1393</v>
      </c>
      <c r="T228" s="84" t="s">
        <v>1393</v>
      </c>
      <c r="U228" s="84" t="s">
        <v>702</v>
      </c>
      <c r="V228" s="84" t="s">
        <v>258</v>
      </c>
      <c r="W228" s="84">
        <v>541</v>
      </c>
      <c r="X228" s="38" t="s">
        <v>723</v>
      </c>
      <c r="Y228" s="84">
        <v>355648334</v>
      </c>
      <c r="Z228" s="38" t="s">
        <v>1394</v>
      </c>
      <c r="AA228" s="131">
        <v>45354</v>
      </c>
      <c r="AB228" s="130">
        <v>52000</v>
      </c>
      <c r="AC228" s="131" t="s">
        <v>272</v>
      </c>
      <c r="AD228" s="84">
        <v>24</v>
      </c>
      <c r="AE228" s="84">
        <v>2</v>
      </c>
      <c r="AF228" s="84" t="s">
        <v>652</v>
      </c>
      <c r="AG228" s="131">
        <v>44852</v>
      </c>
      <c r="AH228" s="84" t="s">
        <v>716</v>
      </c>
      <c r="AI228" s="131">
        <v>45383</v>
      </c>
      <c r="AJ228" s="130">
        <v>2780</v>
      </c>
      <c r="AK228" s="130">
        <v>2780</v>
      </c>
      <c r="AL228" s="131">
        <v>45873</v>
      </c>
      <c r="AM228" s="130">
        <v>34099.949999999997</v>
      </c>
      <c r="AN228" s="112">
        <v>13160.05</v>
      </c>
      <c r="AO228" s="112">
        <v>47260</v>
      </c>
      <c r="AP228" s="112">
        <v>17900.05</v>
      </c>
      <c r="AQ228" s="112">
        <v>1510.95</v>
      </c>
      <c r="AR228" s="112">
        <v>19411</v>
      </c>
      <c r="AS228" s="112">
        <v>0</v>
      </c>
      <c r="AT228" s="112">
        <v>0</v>
      </c>
      <c r="AU228" s="112">
        <v>0</v>
      </c>
      <c r="AV228" s="84">
        <v>17</v>
      </c>
      <c r="AW228" s="84"/>
      <c r="AX228" s="84"/>
      <c r="AY228" s="131"/>
      <c r="AZ228" s="84"/>
      <c r="BA228" s="84"/>
      <c r="BB228" s="84" t="s">
        <v>265</v>
      </c>
      <c r="BC228" s="84"/>
      <c r="BD228" s="131"/>
      <c r="BE228" s="84">
        <v>0</v>
      </c>
      <c r="BF228" s="38" t="s">
        <v>1393</v>
      </c>
      <c r="BG228" s="84"/>
      <c r="BH228" s="114" t="s">
        <v>1627</v>
      </c>
      <c r="BI228" s="38" t="s">
        <v>110</v>
      </c>
      <c r="BJ228" s="85">
        <v>45891</v>
      </c>
      <c r="BK228" s="84"/>
      <c r="BL228" s="38" t="s">
        <v>115</v>
      </c>
      <c r="BM228" s="38" t="s">
        <v>130</v>
      </c>
      <c r="BN228" s="116" t="s">
        <v>200</v>
      </c>
      <c r="BO228" s="84" t="s">
        <v>243</v>
      </c>
      <c r="BP228" s="84"/>
      <c r="BQ228" s="117"/>
      <c r="BR228" s="132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40016</v>
      </c>
      <c r="J229" s="38" t="s">
        <v>717</v>
      </c>
      <c r="K229" s="84">
        <v>40016</v>
      </c>
      <c r="L229" s="84" t="s">
        <v>252</v>
      </c>
      <c r="M229" s="38" t="s">
        <v>253</v>
      </c>
      <c r="N229" s="84">
        <v>61507</v>
      </c>
      <c r="O229" s="84">
        <v>491969</v>
      </c>
      <c r="P229" s="84">
        <v>89665</v>
      </c>
      <c r="Q229" s="38" t="s">
        <v>675</v>
      </c>
      <c r="R229" s="38" t="s">
        <v>630</v>
      </c>
      <c r="S229" s="84" t="s">
        <v>1445</v>
      </c>
      <c r="T229" s="84" t="s">
        <v>1445</v>
      </c>
      <c r="U229" s="84" t="s">
        <v>309</v>
      </c>
      <c r="V229" s="84" t="s">
        <v>258</v>
      </c>
      <c r="W229" s="84">
        <v>0</v>
      </c>
      <c r="X229" s="38" t="s">
        <v>259</v>
      </c>
      <c r="Y229" s="84">
        <v>356262071</v>
      </c>
      <c r="Z229" s="38" t="s">
        <v>1446</v>
      </c>
      <c r="AA229" s="131">
        <v>45383</v>
      </c>
      <c r="AB229" s="130">
        <v>80000</v>
      </c>
      <c r="AC229" s="131" t="s">
        <v>272</v>
      </c>
      <c r="AD229" s="84">
        <v>24</v>
      </c>
      <c r="AE229" s="84">
        <v>6</v>
      </c>
      <c r="AF229" s="84" t="s">
        <v>361</v>
      </c>
      <c r="AG229" s="131">
        <v>44127</v>
      </c>
      <c r="AH229" s="84" t="s">
        <v>325</v>
      </c>
      <c r="AI229" s="131">
        <v>45418</v>
      </c>
      <c r="AJ229" s="130">
        <v>4230</v>
      </c>
      <c r="AK229" s="130">
        <v>4230</v>
      </c>
      <c r="AL229" s="131">
        <v>45873</v>
      </c>
      <c r="AM229" s="130">
        <v>48779.81</v>
      </c>
      <c r="AN229" s="112">
        <v>18900.189999999999</v>
      </c>
      <c r="AO229" s="112">
        <v>67680</v>
      </c>
      <c r="AP229" s="112">
        <v>31220.19</v>
      </c>
      <c r="AQ229" s="112">
        <v>2884.81</v>
      </c>
      <c r="AR229" s="112">
        <v>34105</v>
      </c>
      <c r="AS229" s="112">
        <v>0</v>
      </c>
      <c r="AT229" s="112">
        <v>0</v>
      </c>
      <c r="AU229" s="112">
        <v>0</v>
      </c>
      <c r="AV229" s="84">
        <v>16</v>
      </c>
      <c r="AW229" s="84"/>
      <c r="AX229" s="84"/>
      <c r="AY229" s="131"/>
      <c r="AZ229" s="84"/>
      <c r="BA229" s="84"/>
      <c r="BB229" s="84" t="s">
        <v>265</v>
      </c>
      <c r="BC229" s="84"/>
      <c r="BD229" s="131"/>
      <c r="BE229" s="84">
        <v>0</v>
      </c>
      <c r="BF229" s="38" t="s">
        <v>1445</v>
      </c>
      <c r="BG229" s="84"/>
      <c r="BH229" s="114" t="s">
        <v>1627</v>
      </c>
      <c r="BI229" s="38" t="s">
        <v>110</v>
      </c>
      <c r="BJ229" s="85">
        <v>45891</v>
      </c>
      <c r="BK229" s="84"/>
      <c r="BL229" s="38" t="s">
        <v>115</v>
      </c>
      <c r="BM229" s="38" t="s">
        <v>130</v>
      </c>
      <c r="BN229" s="116" t="s">
        <v>200</v>
      </c>
      <c r="BO229" s="84" t="s">
        <v>243</v>
      </c>
      <c r="BP229" s="84"/>
      <c r="BQ229" s="117"/>
      <c r="BR229" s="132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39974</v>
      </c>
      <c r="J230" s="38" t="s">
        <v>463</v>
      </c>
      <c r="K230" s="84">
        <v>39974</v>
      </c>
      <c r="L230" s="84" t="s">
        <v>252</v>
      </c>
      <c r="M230" s="38" t="s">
        <v>253</v>
      </c>
      <c r="N230" s="84">
        <v>332739</v>
      </c>
      <c r="O230" s="84" t="s">
        <v>778</v>
      </c>
      <c r="P230" s="84">
        <v>467361</v>
      </c>
      <c r="Q230" s="38" t="s">
        <v>779</v>
      </c>
      <c r="R230" s="38" t="s">
        <v>839</v>
      </c>
      <c r="S230" s="84" t="s">
        <v>1480</v>
      </c>
      <c r="T230" s="84" t="s">
        <v>1480</v>
      </c>
      <c r="U230" s="84" t="s">
        <v>702</v>
      </c>
      <c r="V230" s="84" t="s">
        <v>258</v>
      </c>
      <c r="W230" s="84">
        <v>0</v>
      </c>
      <c r="X230" s="38" t="s">
        <v>723</v>
      </c>
      <c r="Y230" s="84">
        <v>356650317</v>
      </c>
      <c r="Z230" s="38" t="s">
        <v>679</v>
      </c>
      <c r="AA230" s="131">
        <v>45414</v>
      </c>
      <c r="AB230" s="130">
        <v>40000</v>
      </c>
      <c r="AC230" s="131" t="s">
        <v>273</v>
      </c>
      <c r="AD230" s="84">
        <v>18</v>
      </c>
      <c r="AE230" s="84">
        <v>0</v>
      </c>
      <c r="AF230" s="84" t="s">
        <v>838</v>
      </c>
      <c r="AG230" s="131">
        <v>45099</v>
      </c>
      <c r="AH230" s="84" t="s">
        <v>716</v>
      </c>
      <c r="AI230" s="131">
        <v>45450</v>
      </c>
      <c r="AJ230" s="130">
        <v>2690</v>
      </c>
      <c r="AK230" s="130">
        <v>2690</v>
      </c>
      <c r="AL230" s="131">
        <v>45870</v>
      </c>
      <c r="AM230" s="130">
        <v>32204.880000000001</v>
      </c>
      <c r="AN230" s="112">
        <v>8145.12</v>
      </c>
      <c r="AO230" s="112">
        <v>40350</v>
      </c>
      <c r="AP230" s="112">
        <v>7795.12</v>
      </c>
      <c r="AQ230" s="112">
        <v>353.88</v>
      </c>
      <c r="AR230" s="112">
        <v>8149</v>
      </c>
      <c r="AS230" s="112">
        <v>0</v>
      </c>
      <c r="AT230" s="112">
        <v>0</v>
      </c>
      <c r="AU230" s="112">
        <v>0</v>
      </c>
      <c r="AV230" s="84">
        <v>15</v>
      </c>
      <c r="AW230" s="84"/>
      <c r="AX230" s="84"/>
      <c r="AY230" s="131"/>
      <c r="AZ230" s="84"/>
      <c r="BA230" s="84"/>
      <c r="BB230" s="84" t="s">
        <v>265</v>
      </c>
      <c r="BC230" s="84"/>
      <c r="BD230" s="131"/>
      <c r="BE230" s="84">
        <v>0</v>
      </c>
      <c r="BF230" s="38" t="s">
        <v>1480</v>
      </c>
      <c r="BG230" s="84"/>
      <c r="BH230" s="114" t="s">
        <v>1627</v>
      </c>
      <c r="BI230" s="38" t="s">
        <v>110</v>
      </c>
      <c r="BJ230" s="85">
        <v>45891</v>
      </c>
      <c r="BK230" s="84"/>
      <c r="BL230" s="38" t="s">
        <v>115</v>
      </c>
      <c r="BM230" s="38" t="s">
        <v>130</v>
      </c>
      <c r="BN230" s="116" t="s">
        <v>200</v>
      </c>
      <c r="BO230" s="84" t="s">
        <v>243</v>
      </c>
      <c r="BP230" s="84"/>
      <c r="BQ230" s="117"/>
      <c r="BR230" s="132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39974</v>
      </c>
      <c r="J231" s="38" t="s">
        <v>463</v>
      </c>
      <c r="K231" s="84">
        <v>39974</v>
      </c>
      <c r="L231" s="84" t="s">
        <v>252</v>
      </c>
      <c r="M231" s="38" t="s">
        <v>253</v>
      </c>
      <c r="N231" s="84">
        <v>343143</v>
      </c>
      <c r="O231" s="84" t="s">
        <v>1213</v>
      </c>
      <c r="P231" s="84">
        <v>484877</v>
      </c>
      <c r="Q231" s="38" t="s">
        <v>1214</v>
      </c>
      <c r="R231" s="38" t="s">
        <v>630</v>
      </c>
      <c r="S231" s="84" t="s">
        <v>1481</v>
      </c>
      <c r="T231" s="84" t="s">
        <v>1481</v>
      </c>
      <c r="U231" s="84" t="s">
        <v>702</v>
      </c>
      <c r="V231" s="84" t="s">
        <v>258</v>
      </c>
      <c r="W231" s="84">
        <v>541</v>
      </c>
      <c r="X231" s="38" t="s">
        <v>723</v>
      </c>
      <c r="Y231" s="84">
        <v>356651402</v>
      </c>
      <c r="Z231" s="38" t="s">
        <v>1482</v>
      </c>
      <c r="AA231" s="131">
        <v>45414</v>
      </c>
      <c r="AB231" s="130">
        <v>42000</v>
      </c>
      <c r="AC231" s="131">
        <v>36534</v>
      </c>
      <c r="AD231" s="84">
        <v>24</v>
      </c>
      <c r="AE231" s="84">
        <v>1</v>
      </c>
      <c r="AF231" s="84" t="s">
        <v>1444</v>
      </c>
      <c r="AG231" s="131">
        <v>45414</v>
      </c>
      <c r="AH231" s="84" t="s">
        <v>716</v>
      </c>
      <c r="AI231" s="131">
        <v>45452</v>
      </c>
      <c r="AJ231" s="130">
        <v>2240</v>
      </c>
      <c r="AK231" s="130">
        <v>2240</v>
      </c>
      <c r="AL231" s="131">
        <v>45878</v>
      </c>
      <c r="AM231" s="130">
        <v>23449.06</v>
      </c>
      <c r="AN231" s="112">
        <v>10150.94</v>
      </c>
      <c r="AO231" s="112">
        <v>33600</v>
      </c>
      <c r="AP231" s="112">
        <v>18550.939999999999</v>
      </c>
      <c r="AQ231" s="112">
        <v>2023.06</v>
      </c>
      <c r="AR231" s="112">
        <v>20574</v>
      </c>
      <c r="AS231" s="112">
        <v>0</v>
      </c>
      <c r="AT231" s="112">
        <v>0</v>
      </c>
      <c r="AU231" s="112">
        <v>0</v>
      </c>
      <c r="AV231" s="84">
        <v>15</v>
      </c>
      <c r="AW231" s="84"/>
      <c r="AX231" s="84"/>
      <c r="AY231" s="131"/>
      <c r="AZ231" s="84"/>
      <c r="BA231" s="84"/>
      <c r="BB231" s="84" t="s">
        <v>265</v>
      </c>
      <c r="BC231" s="84"/>
      <c r="BD231" s="131"/>
      <c r="BE231" s="84">
        <v>0</v>
      </c>
      <c r="BF231" s="38" t="s">
        <v>1481</v>
      </c>
      <c r="BG231" s="84"/>
      <c r="BH231" s="114" t="s">
        <v>1627</v>
      </c>
      <c r="BI231" s="38" t="s">
        <v>110</v>
      </c>
      <c r="BJ231" s="85">
        <v>45891</v>
      </c>
      <c r="BK231" s="84"/>
      <c r="BL231" s="38" t="s">
        <v>115</v>
      </c>
      <c r="BM231" s="38" t="s">
        <v>130</v>
      </c>
      <c r="BN231" s="116" t="s">
        <v>199</v>
      </c>
      <c r="BO231" s="84" t="s">
        <v>242</v>
      </c>
      <c r="BP231" s="84"/>
      <c r="BQ231" s="117"/>
      <c r="BR231" s="132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40092</v>
      </c>
      <c r="J232" s="38" t="s">
        <v>468</v>
      </c>
      <c r="K232" s="84">
        <v>40092</v>
      </c>
      <c r="L232" s="84" t="s">
        <v>252</v>
      </c>
      <c r="M232" s="38" t="s">
        <v>253</v>
      </c>
      <c r="N232" s="84">
        <v>334022</v>
      </c>
      <c r="O232" s="84" t="s">
        <v>681</v>
      </c>
      <c r="P232" s="84">
        <v>469775</v>
      </c>
      <c r="Q232" s="38" t="s">
        <v>682</v>
      </c>
      <c r="R232" s="38" t="s">
        <v>630</v>
      </c>
      <c r="S232" s="84" t="s">
        <v>1486</v>
      </c>
      <c r="T232" s="84" t="s">
        <v>1486</v>
      </c>
      <c r="U232" s="84" t="s">
        <v>702</v>
      </c>
      <c r="V232" s="84" t="s">
        <v>258</v>
      </c>
      <c r="W232" s="84">
        <v>541</v>
      </c>
      <c r="X232" s="38" t="s">
        <v>723</v>
      </c>
      <c r="Y232" s="84">
        <v>356695430</v>
      </c>
      <c r="Z232" s="38" t="s">
        <v>1487</v>
      </c>
      <c r="AA232" s="131">
        <v>45414</v>
      </c>
      <c r="AB232" s="130">
        <v>52000</v>
      </c>
      <c r="AC232" s="131" t="s">
        <v>272</v>
      </c>
      <c r="AD232" s="84">
        <v>24</v>
      </c>
      <c r="AE232" s="84">
        <v>2</v>
      </c>
      <c r="AF232" s="84" t="s">
        <v>652</v>
      </c>
      <c r="AG232" s="131">
        <v>44726</v>
      </c>
      <c r="AH232" s="84" t="s">
        <v>552</v>
      </c>
      <c r="AI232" s="131">
        <v>45446</v>
      </c>
      <c r="AJ232" s="130">
        <v>2780</v>
      </c>
      <c r="AK232" s="130">
        <v>2780</v>
      </c>
      <c r="AL232" s="131">
        <v>45873</v>
      </c>
      <c r="AM232" s="130">
        <v>29386.95</v>
      </c>
      <c r="AN232" s="112">
        <v>12313.05</v>
      </c>
      <c r="AO232" s="112">
        <v>41700</v>
      </c>
      <c r="AP232" s="112">
        <v>22613.05</v>
      </c>
      <c r="AQ232" s="112">
        <v>2413.9499999999998</v>
      </c>
      <c r="AR232" s="112">
        <v>25027</v>
      </c>
      <c r="AS232" s="112">
        <v>0</v>
      </c>
      <c r="AT232" s="112">
        <v>0</v>
      </c>
      <c r="AU232" s="112">
        <v>0</v>
      </c>
      <c r="AV232" s="84">
        <v>15</v>
      </c>
      <c r="AW232" s="84"/>
      <c r="AX232" s="84"/>
      <c r="AY232" s="131"/>
      <c r="AZ232" s="84"/>
      <c r="BA232" s="84"/>
      <c r="BB232" s="84" t="s">
        <v>265</v>
      </c>
      <c r="BC232" s="84"/>
      <c r="BD232" s="131"/>
      <c r="BE232" s="84">
        <v>0</v>
      </c>
      <c r="BF232" s="38" t="s">
        <v>1486</v>
      </c>
      <c r="BG232" s="84"/>
      <c r="BH232" s="114" t="s">
        <v>1627</v>
      </c>
      <c r="BI232" s="38" t="s">
        <v>110</v>
      </c>
      <c r="BJ232" s="85">
        <v>45891</v>
      </c>
      <c r="BK232" s="84"/>
      <c r="BL232" s="38" t="s">
        <v>115</v>
      </c>
      <c r="BM232" s="38" t="s">
        <v>130</v>
      </c>
      <c r="BN232" s="116" t="s">
        <v>200</v>
      </c>
      <c r="BO232" s="84" t="s">
        <v>243</v>
      </c>
      <c r="BP232" s="84"/>
      <c r="BQ232" s="117"/>
      <c r="BR232" s="132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39935</v>
      </c>
      <c r="J233" s="38" t="s">
        <v>326</v>
      </c>
      <c r="K233" s="84">
        <v>39935</v>
      </c>
      <c r="L233" s="84" t="s">
        <v>252</v>
      </c>
      <c r="M233" s="38" t="s">
        <v>253</v>
      </c>
      <c r="N233" s="84">
        <v>61235</v>
      </c>
      <c r="O233" s="84">
        <v>621904</v>
      </c>
      <c r="P233" s="84">
        <v>89298</v>
      </c>
      <c r="Q233" s="38" t="s">
        <v>350</v>
      </c>
      <c r="R233" s="38" t="s">
        <v>630</v>
      </c>
      <c r="S233" s="84" t="s">
        <v>1522</v>
      </c>
      <c r="T233" s="84" t="s">
        <v>1522</v>
      </c>
      <c r="U233" s="84" t="s">
        <v>702</v>
      </c>
      <c r="V233" s="84" t="s">
        <v>258</v>
      </c>
      <c r="W233" s="84">
        <v>0</v>
      </c>
      <c r="X233" s="38" t="s">
        <v>723</v>
      </c>
      <c r="Y233" s="84">
        <v>357230840</v>
      </c>
      <c r="Z233" s="38" t="s">
        <v>1523</v>
      </c>
      <c r="AA233" s="131">
        <v>45444</v>
      </c>
      <c r="AB233" s="130">
        <v>73000</v>
      </c>
      <c r="AC233" s="131" t="s">
        <v>279</v>
      </c>
      <c r="AD233" s="84">
        <v>24</v>
      </c>
      <c r="AE233" s="84" t="s">
        <v>1501</v>
      </c>
      <c r="AF233" s="84" t="s">
        <v>336</v>
      </c>
      <c r="AG233" s="131">
        <v>44085</v>
      </c>
      <c r="AH233" s="84" t="s">
        <v>263</v>
      </c>
      <c r="AI233" s="131">
        <v>45475</v>
      </c>
      <c r="AJ233" s="130">
        <v>3900</v>
      </c>
      <c r="AK233" s="130">
        <v>3900</v>
      </c>
      <c r="AL233" s="131">
        <v>45874</v>
      </c>
      <c r="AM233" s="130">
        <v>38000.43</v>
      </c>
      <c r="AN233" s="112">
        <v>16599.57</v>
      </c>
      <c r="AO233" s="112">
        <v>54600</v>
      </c>
      <c r="AP233" s="112">
        <v>34999.57</v>
      </c>
      <c r="AQ233" s="112">
        <v>4127.43</v>
      </c>
      <c r="AR233" s="112">
        <v>39127</v>
      </c>
      <c r="AS233" s="112">
        <v>0</v>
      </c>
      <c r="AT233" s="112">
        <v>0</v>
      </c>
      <c r="AU233" s="112">
        <v>0</v>
      </c>
      <c r="AV233" s="84">
        <v>14</v>
      </c>
      <c r="AW233" s="84"/>
      <c r="AX233" s="84"/>
      <c r="AY233" s="131"/>
      <c r="AZ233" s="84"/>
      <c r="BA233" s="84"/>
      <c r="BB233" s="84" t="s">
        <v>265</v>
      </c>
      <c r="BC233" s="84"/>
      <c r="BD233" s="131"/>
      <c r="BE233" s="84">
        <v>0</v>
      </c>
      <c r="BF233" s="38" t="s">
        <v>1522</v>
      </c>
      <c r="BG233" s="84"/>
      <c r="BH233" s="114" t="s">
        <v>1627</v>
      </c>
      <c r="BI233" s="38" t="s">
        <v>110</v>
      </c>
      <c r="BJ233" s="85">
        <v>45891</v>
      </c>
      <c r="BK233" s="84"/>
      <c r="BL233" s="38" t="s">
        <v>115</v>
      </c>
      <c r="BM233" s="38" t="s">
        <v>130</v>
      </c>
      <c r="BN233" s="116" t="s">
        <v>200</v>
      </c>
      <c r="BO233" s="84" t="s">
        <v>243</v>
      </c>
      <c r="BP233" s="84"/>
      <c r="BQ233" s="117"/>
      <c r="BR233" s="132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39935</v>
      </c>
      <c r="J234" s="38" t="s">
        <v>326</v>
      </c>
      <c r="K234" s="84">
        <v>39935</v>
      </c>
      <c r="L234" s="84" t="s">
        <v>252</v>
      </c>
      <c r="M234" s="38" t="s">
        <v>253</v>
      </c>
      <c r="N234" s="84">
        <v>61235</v>
      </c>
      <c r="O234" s="84">
        <v>621904</v>
      </c>
      <c r="P234" s="84">
        <v>89298</v>
      </c>
      <c r="Q234" s="38" t="s">
        <v>350</v>
      </c>
      <c r="R234" s="38" t="s">
        <v>630</v>
      </c>
      <c r="S234" s="84" t="s">
        <v>1562</v>
      </c>
      <c r="T234" s="84" t="s">
        <v>1562</v>
      </c>
      <c r="U234" s="84" t="s">
        <v>702</v>
      </c>
      <c r="V234" s="84" t="s">
        <v>258</v>
      </c>
      <c r="W234" s="84">
        <v>0</v>
      </c>
      <c r="X234" s="38" t="s">
        <v>723</v>
      </c>
      <c r="Y234" s="84">
        <v>358056480</v>
      </c>
      <c r="Z234" s="38" t="s">
        <v>1563</v>
      </c>
      <c r="AA234" s="131">
        <v>45536</v>
      </c>
      <c r="AB234" s="130">
        <v>80000</v>
      </c>
      <c r="AC234" s="131" t="s">
        <v>279</v>
      </c>
      <c r="AD234" s="84">
        <v>24</v>
      </c>
      <c r="AE234" s="84" t="s">
        <v>1501</v>
      </c>
      <c r="AF234" s="84" t="s">
        <v>336</v>
      </c>
      <c r="AG234" s="131">
        <v>44085</v>
      </c>
      <c r="AH234" s="84" t="s">
        <v>263</v>
      </c>
      <c r="AI234" s="131">
        <v>45566</v>
      </c>
      <c r="AJ234" s="130">
        <v>4260</v>
      </c>
      <c r="AK234" s="130">
        <v>4260</v>
      </c>
      <c r="AL234" s="131">
        <v>45874</v>
      </c>
      <c r="AM234" s="130">
        <v>31679.52</v>
      </c>
      <c r="AN234" s="112">
        <v>15180.48</v>
      </c>
      <c r="AO234" s="112">
        <v>46860</v>
      </c>
      <c r="AP234" s="112">
        <v>48320.480000000003</v>
      </c>
      <c r="AQ234" s="112">
        <v>7256.52</v>
      </c>
      <c r="AR234" s="112">
        <v>55577</v>
      </c>
      <c r="AS234" s="112">
        <v>0</v>
      </c>
      <c r="AT234" s="112">
        <v>0</v>
      </c>
      <c r="AU234" s="112">
        <v>0</v>
      </c>
      <c r="AV234" s="84">
        <v>11</v>
      </c>
      <c r="AW234" s="84"/>
      <c r="AX234" s="84"/>
      <c r="AY234" s="131"/>
      <c r="AZ234" s="84"/>
      <c r="BA234" s="84"/>
      <c r="BB234" s="84" t="s">
        <v>265</v>
      </c>
      <c r="BC234" s="84"/>
      <c r="BD234" s="131"/>
      <c r="BE234" s="84">
        <v>0</v>
      </c>
      <c r="BF234" s="38" t="s">
        <v>1562</v>
      </c>
      <c r="BG234" s="84"/>
      <c r="BH234" s="114" t="s">
        <v>1627</v>
      </c>
      <c r="BI234" s="38" t="s">
        <v>110</v>
      </c>
      <c r="BJ234" s="85">
        <v>45891</v>
      </c>
      <c r="BK234" s="84"/>
      <c r="BL234" s="38" t="s">
        <v>115</v>
      </c>
      <c r="BM234" s="38" t="s">
        <v>130</v>
      </c>
      <c r="BN234" s="116" t="s">
        <v>200</v>
      </c>
      <c r="BO234" s="84" t="s">
        <v>243</v>
      </c>
      <c r="BP234" s="84"/>
      <c r="BQ234" s="117"/>
      <c r="BR234" s="132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39935</v>
      </c>
      <c r="J235" s="38" t="s">
        <v>326</v>
      </c>
      <c r="K235" s="84">
        <v>39935</v>
      </c>
      <c r="L235" s="84" t="s">
        <v>252</v>
      </c>
      <c r="M235" s="38" t="s">
        <v>253</v>
      </c>
      <c r="N235" s="84">
        <v>61235</v>
      </c>
      <c r="O235" s="84">
        <v>621904</v>
      </c>
      <c r="P235" s="84">
        <v>89298</v>
      </c>
      <c r="Q235" s="38" t="s">
        <v>350</v>
      </c>
      <c r="R235" s="38" t="s">
        <v>630</v>
      </c>
      <c r="S235" s="84" t="s">
        <v>1564</v>
      </c>
      <c r="T235" s="84" t="s">
        <v>1564</v>
      </c>
      <c r="U235" s="84" t="s">
        <v>702</v>
      </c>
      <c r="V235" s="84" t="s">
        <v>258</v>
      </c>
      <c r="W235" s="84">
        <v>0</v>
      </c>
      <c r="X235" s="38" t="s">
        <v>259</v>
      </c>
      <c r="Y235" s="84">
        <v>358056550</v>
      </c>
      <c r="Z235" s="38" t="s">
        <v>1565</v>
      </c>
      <c r="AA235" s="131">
        <v>45536</v>
      </c>
      <c r="AB235" s="130">
        <v>80000</v>
      </c>
      <c r="AC235" s="131" t="s">
        <v>279</v>
      </c>
      <c r="AD235" s="84">
        <v>24</v>
      </c>
      <c r="AE235" s="84" t="s">
        <v>1501</v>
      </c>
      <c r="AF235" s="84" t="s">
        <v>336</v>
      </c>
      <c r="AG235" s="131">
        <v>44085</v>
      </c>
      <c r="AH235" s="84" t="s">
        <v>263</v>
      </c>
      <c r="AI235" s="131">
        <v>45566</v>
      </c>
      <c r="AJ235" s="130">
        <v>4260</v>
      </c>
      <c r="AK235" s="130">
        <v>4260</v>
      </c>
      <c r="AL235" s="131">
        <v>45874</v>
      </c>
      <c r="AM235" s="130">
        <v>31679.52</v>
      </c>
      <c r="AN235" s="112">
        <v>15180.48</v>
      </c>
      <c r="AO235" s="112">
        <v>46860</v>
      </c>
      <c r="AP235" s="112">
        <v>48320.480000000003</v>
      </c>
      <c r="AQ235" s="112">
        <v>7256.52</v>
      </c>
      <c r="AR235" s="112">
        <v>55577</v>
      </c>
      <c r="AS235" s="112">
        <v>0</v>
      </c>
      <c r="AT235" s="112">
        <v>0</v>
      </c>
      <c r="AU235" s="112">
        <v>0</v>
      </c>
      <c r="AV235" s="84">
        <v>11</v>
      </c>
      <c r="AW235" s="84"/>
      <c r="AX235" s="84"/>
      <c r="AY235" s="131"/>
      <c r="AZ235" s="84"/>
      <c r="BA235" s="84"/>
      <c r="BB235" s="84" t="s">
        <v>265</v>
      </c>
      <c r="BC235" s="84"/>
      <c r="BD235" s="131"/>
      <c r="BE235" s="84">
        <v>0</v>
      </c>
      <c r="BF235" s="38" t="s">
        <v>1564</v>
      </c>
      <c r="BG235" s="84"/>
      <c r="BH235" s="114" t="s">
        <v>1627</v>
      </c>
      <c r="BI235" s="38" t="s">
        <v>110</v>
      </c>
      <c r="BJ235" s="85">
        <v>45891</v>
      </c>
      <c r="BK235" s="84"/>
      <c r="BL235" s="38" t="s">
        <v>115</v>
      </c>
      <c r="BM235" s="38" t="s">
        <v>130</v>
      </c>
      <c r="BN235" s="116" t="s">
        <v>200</v>
      </c>
      <c r="BO235" s="84" t="s">
        <v>243</v>
      </c>
      <c r="BP235" s="84"/>
      <c r="BQ235" s="117"/>
      <c r="BR235" s="132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39936</v>
      </c>
      <c r="J236" s="38" t="s">
        <v>275</v>
      </c>
      <c r="K236" s="84">
        <v>39936</v>
      </c>
      <c r="L236" s="84" t="s">
        <v>252</v>
      </c>
      <c r="M236" s="38" t="s">
        <v>253</v>
      </c>
      <c r="N236" s="84">
        <v>61474</v>
      </c>
      <c r="O236" s="84">
        <v>568202</v>
      </c>
      <c r="P236" s="84">
        <v>89609</v>
      </c>
      <c r="Q236" s="38" t="s">
        <v>555</v>
      </c>
      <c r="R236" s="38" t="s">
        <v>630</v>
      </c>
      <c r="S236" s="84" t="s">
        <v>1172</v>
      </c>
      <c r="T236" s="84" t="s">
        <v>1172</v>
      </c>
      <c r="U236" s="84" t="s">
        <v>257</v>
      </c>
      <c r="V236" s="84" t="s">
        <v>258</v>
      </c>
      <c r="W236" s="84">
        <v>541</v>
      </c>
      <c r="X236" s="38" t="s">
        <v>259</v>
      </c>
      <c r="Y236" s="84">
        <v>354342256</v>
      </c>
      <c r="Z236" s="38" t="s">
        <v>1173</v>
      </c>
      <c r="AA236" s="131">
        <v>45286</v>
      </c>
      <c r="AB236" s="130">
        <v>50000</v>
      </c>
      <c r="AC236" s="131" t="s">
        <v>261</v>
      </c>
      <c r="AD236" s="84">
        <v>24</v>
      </c>
      <c r="AE236" s="84">
        <v>4</v>
      </c>
      <c r="AF236" s="84" t="s">
        <v>262</v>
      </c>
      <c r="AG236" s="131">
        <v>44025</v>
      </c>
      <c r="AH236" s="84" t="s">
        <v>263</v>
      </c>
      <c r="AI236" s="131">
        <v>45323</v>
      </c>
      <c r="AJ236" s="130">
        <v>2670</v>
      </c>
      <c r="AK236" s="130">
        <v>2670</v>
      </c>
      <c r="AL236" s="131">
        <v>45880</v>
      </c>
      <c r="AM236" s="130">
        <v>37007.96</v>
      </c>
      <c r="AN236" s="112">
        <v>13722.04</v>
      </c>
      <c r="AO236" s="112">
        <v>50730</v>
      </c>
      <c r="AP236" s="112">
        <v>12992.04</v>
      </c>
      <c r="AQ236" s="112">
        <v>812.96</v>
      </c>
      <c r="AR236" s="112">
        <v>13805</v>
      </c>
      <c r="AS236" s="112">
        <v>0</v>
      </c>
      <c r="AT236" s="112">
        <v>0</v>
      </c>
      <c r="AU236" s="112">
        <v>0</v>
      </c>
      <c r="AV236" s="84">
        <v>19</v>
      </c>
      <c r="AW236" s="84"/>
      <c r="AX236" s="84"/>
      <c r="AY236" s="131"/>
      <c r="AZ236" s="84"/>
      <c r="BA236" s="84"/>
      <c r="BB236" s="84" t="s">
        <v>265</v>
      </c>
      <c r="BC236" s="84"/>
      <c r="BD236" s="131"/>
      <c r="BE236" s="84">
        <v>0</v>
      </c>
      <c r="BF236" s="38" t="s">
        <v>1172</v>
      </c>
      <c r="BG236" s="84"/>
      <c r="BH236" s="114" t="s">
        <v>1627</v>
      </c>
      <c r="BI236" s="38" t="s">
        <v>110</v>
      </c>
      <c r="BJ236" s="85">
        <v>45891</v>
      </c>
      <c r="BK236" s="84"/>
      <c r="BL236" s="38" t="s">
        <v>115</v>
      </c>
      <c r="BM236" s="38" t="s">
        <v>130</v>
      </c>
      <c r="BN236" s="116" t="s">
        <v>200</v>
      </c>
      <c r="BO236" s="84" t="s">
        <v>243</v>
      </c>
      <c r="BP236" s="84"/>
      <c r="BQ236" s="117"/>
      <c r="BR236" s="132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39970</v>
      </c>
      <c r="J237" s="38" t="s">
        <v>446</v>
      </c>
      <c r="K237" s="84">
        <v>39970</v>
      </c>
      <c r="L237" s="84" t="s">
        <v>252</v>
      </c>
      <c r="M237" s="38" t="s">
        <v>253</v>
      </c>
      <c r="N237" s="84">
        <v>61455</v>
      </c>
      <c r="O237" s="84">
        <v>558065</v>
      </c>
      <c r="P237" s="84">
        <v>89589</v>
      </c>
      <c r="Q237" s="38">
        <v>1018911</v>
      </c>
      <c r="R237" s="38" t="s">
        <v>630</v>
      </c>
      <c r="S237" s="84" t="s">
        <v>1179</v>
      </c>
      <c r="T237" s="84" t="s">
        <v>1179</v>
      </c>
      <c r="U237" s="84" t="s">
        <v>702</v>
      </c>
      <c r="V237" s="84" t="s">
        <v>258</v>
      </c>
      <c r="W237" s="84">
        <v>541</v>
      </c>
      <c r="X237" s="38" t="s">
        <v>723</v>
      </c>
      <c r="Y237" s="84">
        <v>354369488</v>
      </c>
      <c r="Z237" s="38" t="s">
        <v>1180</v>
      </c>
      <c r="AA237" s="131">
        <v>45288</v>
      </c>
      <c r="AB237" s="130">
        <v>40000</v>
      </c>
      <c r="AC237" s="131" t="s">
        <v>289</v>
      </c>
      <c r="AD237" s="84">
        <v>24</v>
      </c>
      <c r="AE237" s="84">
        <v>1</v>
      </c>
      <c r="AF237" s="84" t="s">
        <v>838</v>
      </c>
      <c r="AG237" s="131">
        <v>45288</v>
      </c>
      <c r="AH237" s="84" t="s">
        <v>716</v>
      </c>
      <c r="AI237" s="131">
        <v>45329</v>
      </c>
      <c r="AJ237" s="130">
        <v>2130</v>
      </c>
      <c r="AK237" s="130">
        <v>2130</v>
      </c>
      <c r="AL237" s="131">
        <v>45877</v>
      </c>
      <c r="AM237" s="130">
        <v>29550.69</v>
      </c>
      <c r="AN237" s="112">
        <v>10919.31</v>
      </c>
      <c r="AO237" s="112">
        <v>40470</v>
      </c>
      <c r="AP237" s="112">
        <v>10449.31</v>
      </c>
      <c r="AQ237" s="112">
        <v>669.69</v>
      </c>
      <c r="AR237" s="112">
        <v>11119</v>
      </c>
      <c r="AS237" s="112">
        <v>0</v>
      </c>
      <c r="AT237" s="112">
        <v>0</v>
      </c>
      <c r="AU237" s="112">
        <v>0</v>
      </c>
      <c r="AV237" s="84">
        <v>19</v>
      </c>
      <c r="AW237" s="84"/>
      <c r="AX237" s="84"/>
      <c r="AY237" s="131"/>
      <c r="AZ237" s="84"/>
      <c r="BA237" s="84"/>
      <c r="BB237" s="84" t="s">
        <v>265</v>
      </c>
      <c r="BC237" s="84"/>
      <c r="BD237" s="131"/>
      <c r="BE237" s="84">
        <v>0</v>
      </c>
      <c r="BF237" s="38" t="s">
        <v>1179</v>
      </c>
      <c r="BG237" s="84"/>
      <c r="BH237" s="114" t="s">
        <v>1627</v>
      </c>
      <c r="BI237" s="38" t="s">
        <v>110</v>
      </c>
      <c r="BJ237" s="85">
        <v>45891</v>
      </c>
      <c r="BK237" s="84"/>
      <c r="BL237" s="38" t="s">
        <v>115</v>
      </c>
      <c r="BM237" s="38" t="s">
        <v>130</v>
      </c>
      <c r="BN237" s="116" t="s">
        <v>200</v>
      </c>
      <c r="BO237" s="84" t="s">
        <v>243</v>
      </c>
      <c r="BP237" s="84"/>
      <c r="BQ237" s="117"/>
      <c r="BR237" s="132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39970</v>
      </c>
      <c r="J238" s="38" t="s">
        <v>446</v>
      </c>
      <c r="K238" s="84">
        <v>39970</v>
      </c>
      <c r="L238" s="84" t="s">
        <v>252</v>
      </c>
      <c r="M238" s="38" t="s">
        <v>253</v>
      </c>
      <c r="N238" s="84">
        <v>61453</v>
      </c>
      <c r="O238" s="84">
        <v>558065</v>
      </c>
      <c r="P238" s="84">
        <v>89587</v>
      </c>
      <c r="Q238" s="38" t="s">
        <v>754</v>
      </c>
      <c r="R238" s="38" t="s">
        <v>839</v>
      </c>
      <c r="S238" s="84" t="s">
        <v>1197</v>
      </c>
      <c r="T238" s="84" t="s">
        <v>1197</v>
      </c>
      <c r="U238" s="84" t="s">
        <v>702</v>
      </c>
      <c r="V238" s="84" t="s">
        <v>258</v>
      </c>
      <c r="W238" s="84">
        <v>0</v>
      </c>
      <c r="X238" s="38" t="s">
        <v>259</v>
      </c>
      <c r="Y238" s="84">
        <v>354449813</v>
      </c>
      <c r="Z238" s="38" t="s">
        <v>1198</v>
      </c>
      <c r="AA238" s="131">
        <v>45343</v>
      </c>
      <c r="AB238" s="130">
        <v>22000</v>
      </c>
      <c r="AC238" s="131" t="s">
        <v>289</v>
      </c>
      <c r="AD238" s="84">
        <v>18</v>
      </c>
      <c r="AE238" s="84">
        <v>0</v>
      </c>
      <c r="AF238" s="84" t="s">
        <v>581</v>
      </c>
      <c r="AG238" s="131">
        <v>44650</v>
      </c>
      <c r="AH238" s="84" t="s">
        <v>552</v>
      </c>
      <c r="AI238" s="131">
        <v>45385</v>
      </c>
      <c r="AJ238" s="130">
        <v>1480</v>
      </c>
      <c r="AK238" s="130">
        <v>1480</v>
      </c>
      <c r="AL238" s="131">
        <v>45877</v>
      </c>
      <c r="AM238" s="130">
        <v>20317.599999999999</v>
      </c>
      <c r="AN238" s="112">
        <v>4842.3999999999996</v>
      </c>
      <c r="AO238" s="112">
        <v>25160</v>
      </c>
      <c r="AP238" s="112">
        <v>1682.4</v>
      </c>
      <c r="AQ238" s="112">
        <v>32.6</v>
      </c>
      <c r="AR238" s="112">
        <v>1715</v>
      </c>
      <c r="AS238" s="112">
        <v>0</v>
      </c>
      <c r="AT238" s="112">
        <v>0</v>
      </c>
      <c r="AU238" s="112">
        <v>0</v>
      </c>
      <c r="AV238" s="84">
        <v>17</v>
      </c>
      <c r="AW238" s="84"/>
      <c r="AX238" s="84"/>
      <c r="AY238" s="131"/>
      <c r="AZ238" s="84"/>
      <c r="BA238" s="84"/>
      <c r="BB238" s="84" t="s">
        <v>265</v>
      </c>
      <c r="BC238" s="84"/>
      <c r="BD238" s="131"/>
      <c r="BE238" s="84">
        <v>0</v>
      </c>
      <c r="BF238" s="38" t="s">
        <v>1197</v>
      </c>
      <c r="BG238" s="84"/>
      <c r="BH238" s="114" t="s">
        <v>1627</v>
      </c>
      <c r="BI238" s="38" t="s">
        <v>110</v>
      </c>
      <c r="BJ238" s="85">
        <v>45891</v>
      </c>
      <c r="BK238" s="84"/>
      <c r="BL238" s="38" t="s">
        <v>115</v>
      </c>
      <c r="BM238" s="38" t="s">
        <v>130</v>
      </c>
      <c r="BN238" s="116" t="s">
        <v>200</v>
      </c>
      <c r="BO238" s="84" t="s">
        <v>243</v>
      </c>
      <c r="BP238" s="84"/>
      <c r="BQ238" s="117"/>
      <c r="BR238" s="132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40038</v>
      </c>
      <c r="J239" s="38" t="s">
        <v>388</v>
      </c>
      <c r="K239" s="84">
        <v>40038</v>
      </c>
      <c r="L239" s="84" t="s">
        <v>252</v>
      </c>
      <c r="M239" s="38" t="s">
        <v>253</v>
      </c>
      <c r="N239" s="84">
        <v>61338</v>
      </c>
      <c r="O239" s="84">
        <v>468521</v>
      </c>
      <c r="P239" s="84">
        <v>89430</v>
      </c>
      <c r="Q239" s="38">
        <v>902623</v>
      </c>
      <c r="R239" s="38" t="s">
        <v>630</v>
      </c>
      <c r="S239" s="84" t="s">
        <v>1229</v>
      </c>
      <c r="T239" s="84" t="s">
        <v>1229</v>
      </c>
      <c r="U239" s="84" t="s">
        <v>702</v>
      </c>
      <c r="V239" s="84" t="s">
        <v>258</v>
      </c>
      <c r="W239" s="84">
        <v>541</v>
      </c>
      <c r="X239" s="38" t="s">
        <v>723</v>
      </c>
      <c r="Y239" s="84">
        <v>354619369</v>
      </c>
      <c r="Z239" s="38" t="s">
        <v>1230</v>
      </c>
      <c r="AA239" s="131">
        <v>45354</v>
      </c>
      <c r="AB239" s="130">
        <v>42000</v>
      </c>
      <c r="AC239" s="131" t="s">
        <v>289</v>
      </c>
      <c r="AD239" s="84">
        <v>24</v>
      </c>
      <c r="AE239" s="84">
        <v>1</v>
      </c>
      <c r="AF239" s="84" t="s">
        <v>838</v>
      </c>
      <c r="AG239" s="131">
        <v>45354</v>
      </c>
      <c r="AH239" s="84" t="s">
        <v>716</v>
      </c>
      <c r="AI239" s="131">
        <v>45385</v>
      </c>
      <c r="AJ239" s="130">
        <v>2240</v>
      </c>
      <c r="AK239" s="130">
        <v>2240</v>
      </c>
      <c r="AL239" s="131">
        <v>45875</v>
      </c>
      <c r="AM239" s="130">
        <v>27415.11</v>
      </c>
      <c r="AN239" s="112">
        <v>10664.89</v>
      </c>
      <c r="AO239" s="112">
        <v>38080</v>
      </c>
      <c r="AP239" s="112">
        <v>14584.89</v>
      </c>
      <c r="AQ239" s="112">
        <v>1231.1099999999999</v>
      </c>
      <c r="AR239" s="112">
        <v>15816</v>
      </c>
      <c r="AS239" s="112">
        <v>0</v>
      </c>
      <c r="AT239" s="112">
        <v>0</v>
      </c>
      <c r="AU239" s="112">
        <v>0</v>
      </c>
      <c r="AV239" s="84">
        <v>17</v>
      </c>
      <c r="AW239" s="84"/>
      <c r="AX239" s="84"/>
      <c r="AY239" s="131"/>
      <c r="AZ239" s="84"/>
      <c r="BA239" s="84"/>
      <c r="BB239" s="84" t="s">
        <v>265</v>
      </c>
      <c r="BC239" s="84"/>
      <c r="BD239" s="131"/>
      <c r="BE239" s="84">
        <v>0</v>
      </c>
      <c r="BF239" s="38" t="s">
        <v>1229</v>
      </c>
      <c r="BG239" s="84"/>
      <c r="BH239" s="114" t="s">
        <v>1627</v>
      </c>
      <c r="BI239" s="38" t="s">
        <v>110</v>
      </c>
      <c r="BJ239" s="85">
        <v>45891</v>
      </c>
      <c r="BK239" s="84"/>
      <c r="BL239" s="38" t="s">
        <v>115</v>
      </c>
      <c r="BM239" s="38" t="s">
        <v>130</v>
      </c>
      <c r="BN239" s="116" t="s">
        <v>200</v>
      </c>
      <c r="BO239" s="84" t="s">
        <v>243</v>
      </c>
      <c r="BP239" s="84"/>
      <c r="BQ239" s="117"/>
      <c r="BR239" s="132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39970</v>
      </c>
      <c r="J240" s="38" t="s">
        <v>446</v>
      </c>
      <c r="K240" s="84">
        <v>39970</v>
      </c>
      <c r="L240" s="84" t="s">
        <v>252</v>
      </c>
      <c r="M240" s="38" t="s">
        <v>253</v>
      </c>
      <c r="N240" s="84">
        <v>61455</v>
      </c>
      <c r="O240" s="84">
        <v>558065</v>
      </c>
      <c r="P240" s="84">
        <v>89589</v>
      </c>
      <c r="Q240" s="38">
        <v>1018911</v>
      </c>
      <c r="R240" s="38" t="s">
        <v>630</v>
      </c>
      <c r="S240" s="84" t="s">
        <v>1278</v>
      </c>
      <c r="T240" s="84" t="s">
        <v>1278</v>
      </c>
      <c r="U240" s="84" t="s">
        <v>702</v>
      </c>
      <c r="V240" s="84" t="s">
        <v>258</v>
      </c>
      <c r="W240" s="84">
        <v>541</v>
      </c>
      <c r="X240" s="38" t="s">
        <v>723</v>
      </c>
      <c r="Y240" s="84">
        <v>354796205</v>
      </c>
      <c r="Z240" s="38" t="s">
        <v>1279</v>
      </c>
      <c r="AA240" s="131">
        <v>45318</v>
      </c>
      <c r="AB240" s="130">
        <v>42000</v>
      </c>
      <c r="AC240" s="131" t="s">
        <v>289</v>
      </c>
      <c r="AD240" s="84">
        <v>24</v>
      </c>
      <c r="AE240" s="84">
        <v>1</v>
      </c>
      <c r="AF240" s="84" t="s">
        <v>838</v>
      </c>
      <c r="AG240" s="131">
        <v>45318</v>
      </c>
      <c r="AH240" s="84" t="s">
        <v>716</v>
      </c>
      <c r="AI240" s="131">
        <v>45357</v>
      </c>
      <c r="AJ240" s="130">
        <v>2240</v>
      </c>
      <c r="AK240" s="130">
        <v>2240</v>
      </c>
      <c r="AL240" s="131">
        <v>45875</v>
      </c>
      <c r="AM240" s="130">
        <v>29123.82</v>
      </c>
      <c r="AN240" s="112">
        <v>11196.18</v>
      </c>
      <c r="AO240" s="112">
        <v>40320</v>
      </c>
      <c r="AP240" s="112">
        <v>12876.18</v>
      </c>
      <c r="AQ240" s="112">
        <v>961.82</v>
      </c>
      <c r="AR240" s="112">
        <v>13838</v>
      </c>
      <c r="AS240" s="112">
        <v>0</v>
      </c>
      <c r="AT240" s="112">
        <v>0</v>
      </c>
      <c r="AU240" s="112">
        <v>0</v>
      </c>
      <c r="AV240" s="84">
        <v>18</v>
      </c>
      <c r="AW240" s="84"/>
      <c r="AX240" s="84"/>
      <c r="AY240" s="131"/>
      <c r="AZ240" s="84"/>
      <c r="BA240" s="84"/>
      <c r="BB240" s="84" t="s">
        <v>265</v>
      </c>
      <c r="BC240" s="84"/>
      <c r="BD240" s="131"/>
      <c r="BE240" s="84">
        <v>0</v>
      </c>
      <c r="BF240" s="38" t="s">
        <v>1278</v>
      </c>
      <c r="BG240" s="84"/>
      <c r="BH240" s="114" t="s">
        <v>1627</v>
      </c>
      <c r="BI240" s="38" t="s">
        <v>110</v>
      </c>
      <c r="BJ240" s="85">
        <v>45891</v>
      </c>
      <c r="BK240" s="84"/>
      <c r="BL240" s="38" t="s">
        <v>115</v>
      </c>
      <c r="BM240" s="38" t="s">
        <v>130</v>
      </c>
      <c r="BN240" s="116" t="s">
        <v>200</v>
      </c>
      <c r="BO240" s="84" t="s">
        <v>243</v>
      </c>
      <c r="BP240" s="84"/>
      <c r="BQ240" s="117"/>
      <c r="BR240" s="132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39970</v>
      </c>
      <c r="J241" s="38" t="s">
        <v>446</v>
      </c>
      <c r="K241" s="84">
        <v>39970</v>
      </c>
      <c r="L241" s="84" t="s">
        <v>252</v>
      </c>
      <c r="M241" s="38" t="s">
        <v>253</v>
      </c>
      <c r="N241" s="84">
        <v>61455</v>
      </c>
      <c r="O241" s="84">
        <v>558065</v>
      </c>
      <c r="P241" s="84">
        <v>89589</v>
      </c>
      <c r="Q241" s="38">
        <v>1018911</v>
      </c>
      <c r="R241" s="38" t="s">
        <v>630</v>
      </c>
      <c r="S241" s="84" t="s">
        <v>1331</v>
      </c>
      <c r="T241" s="84" t="s">
        <v>1331</v>
      </c>
      <c r="U241" s="84" t="s">
        <v>702</v>
      </c>
      <c r="V241" s="84" t="s">
        <v>258</v>
      </c>
      <c r="W241" s="84">
        <v>541</v>
      </c>
      <c r="X241" s="38" t="s">
        <v>723</v>
      </c>
      <c r="Y241" s="84">
        <v>355298669</v>
      </c>
      <c r="Z241" s="38" t="s">
        <v>1332</v>
      </c>
      <c r="AA241" s="131">
        <v>45336</v>
      </c>
      <c r="AB241" s="130">
        <v>42000</v>
      </c>
      <c r="AC241" s="131" t="s">
        <v>289</v>
      </c>
      <c r="AD241" s="84">
        <v>24</v>
      </c>
      <c r="AE241" s="84">
        <v>1</v>
      </c>
      <c r="AF241" s="84" t="s">
        <v>838</v>
      </c>
      <c r="AG241" s="131">
        <v>45336</v>
      </c>
      <c r="AH241" s="84" t="s">
        <v>716</v>
      </c>
      <c r="AI241" s="131">
        <v>45357</v>
      </c>
      <c r="AJ241" s="130">
        <v>2240</v>
      </c>
      <c r="AK241" s="130">
        <v>2240</v>
      </c>
      <c r="AL241" s="131">
        <v>45875</v>
      </c>
      <c r="AM241" s="130">
        <v>29859.42</v>
      </c>
      <c r="AN241" s="112">
        <v>10460.58</v>
      </c>
      <c r="AO241" s="112">
        <v>40320</v>
      </c>
      <c r="AP241" s="112">
        <v>12140.58</v>
      </c>
      <c r="AQ241" s="112">
        <v>865.42</v>
      </c>
      <c r="AR241" s="112">
        <v>13006</v>
      </c>
      <c r="AS241" s="112">
        <v>0</v>
      </c>
      <c r="AT241" s="112">
        <v>0</v>
      </c>
      <c r="AU241" s="112">
        <v>0</v>
      </c>
      <c r="AV241" s="84">
        <v>18</v>
      </c>
      <c r="AW241" s="84"/>
      <c r="AX241" s="84"/>
      <c r="AY241" s="131"/>
      <c r="AZ241" s="84"/>
      <c r="BA241" s="84"/>
      <c r="BB241" s="84" t="s">
        <v>265</v>
      </c>
      <c r="BC241" s="84"/>
      <c r="BD241" s="131"/>
      <c r="BE241" s="84">
        <v>0</v>
      </c>
      <c r="BF241" s="38" t="s">
        <v>1331</v>
      </c>
      <c r="BG241" s="84"/>
      <c r="BH241" s="114" t="s">
        <v>1627</v>
      </c>
      <c r="BI241" s="38" t="s">
        <v>110</v>
      </c>
      <c r="BJ241" s="85">
        <v>45891</v>
      </c>
      <c r="BK241" s="84"/>
      <c r="BL241" s="38" t="s">
        <v>115</v>
      </c>
      <c r="BM241" s="38" t="s">
        <v>130</v>
      </c>
      <c r="BN241" s="116" t="s">
        <v>200</v>
      </c>
      <c r="BO241" s="84" t="s">
        <v>243</v>
      </c>
      <c r="BP241" s="84"/>
      <c r="BQ241" s="117"/>
      <c r="BR241" s="132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39970</v>
      </c>
      <c r="J242" s="38" t="s">
        <v>446</v>
      </c>
      <c r="K242" s="84">
        <v>39970</v>
      </c>
      <c r="L242" s="84" t="s">
        <v>252</v>
      </c>
      <c r="M242" s="38" t="s">
        <v>253</v>
      </c>
      <c r="N242" s="84">
        <v>61453</v>
      </c>
      <c r="O242" s="84">
        <v>558065</v>
      </c>
      <c r="P242" s="84">
        <v>89587</v>
      </c>
      <c r="Q242" s="38" t="s">
        <v>754</v>
      </c>
      <c r="R242" s="38" t="s">
        <v>630</v>
      </c>
      <c r="S242" s="84" t="s">
        <v>1341</v>
      </c>
      <c r="T242" s="84" t="s">
        <v>1341</v>
      </c>
      <c r="U242" s="84" t="s">
        <v>702</v>
      </c>
      <c r="V242" s="84" t="s">
        <v>258</v>
      </c>
      <c r="W242" s="84">
        <v>541</v>
      </c>
      <c r="X242" s="38" t="s">
        <v>723</v>
      </c>
      <c r="Y242" s="84">
        <v>355391474</v>
      </c>
      <c r="Z242" s="38" t="s">
        <v>1342</v>
      </c>
      <c r="AA242" s="131">
        <v>45343</v>
      </c>
      <c r="AB242" s="130">
        <v>18000</v>
      </c>
      <c r="AC242" s="131" t="s">
        <v>289</v>
      </c>
      <c r="AD242" s="84">
        <v>18</v>
      </c>
      <c r="AE242" s="84">
        <v>1</v>
      </c>
      <c r="AF242" s="84" t="s">
        <v>838</v>
      </c>
      <c r="AG242" s="131">
        <v>45343</v>
      </c>
      <c r="AH242" s="84" t="s">
        <v>716</v>
      </c>
      <c r="AI242" s="131">
        <v>45385</v>
      </c>
      <c r="AJ242" s="130">
        <v>1210</v>
      </c>
      <c r="AK242" s="130">
        <v>1210</v>
      </c>
      <c r="AL242" s="131">
        <v>45875</v>
      </c>
      <c r="AM242" s="130">
        <v>16605.14</v>
      </c>
      <c r="AN242" s="112">
        <v>3964.86</v>
      </c>
      <c r="AO242" s="112">
        <v>20570</v>
      </c>
      <c r="AP242" s="112">
        <v>1394.86</v>
      </c>
      <c r="AQ242" s="112">
        <v>27.14</v>
      </c>
      <c r="AR242" s="112">
        <v>1422</v>
      </c>
      <c r="AS242" s="112">
        <v>0</v>
      </c>
      <c r="AT242" s="112">
        <v>0</v>
      </c>
      <c r="AU242" s="112">
        <v>0</v>
      </c>
      <c r="AV242" s="84">
        <v>17</v>
      </c>
      <c r="AW242" s="84"/>
      <c r="AX242" s="84"/>
      <c r="AY242" s="131"/>
      <c r="AZ242" s="84"/>
      <c r="BA242" s="84"/>
      <c r="BB242" s="84" t="s">
        <v>265</v>
      </c>
      <c r="BC242" s="84"/>
      <c r="BD242" s="131"/>
      <c r="BE242" s="84">
        <v>0</v>
      </c>
      <c r="BF242" s="38" t="s">
        <v>1341</v>
      </c>
      <c r="BG242" s="84"/>
      <c r="BH242" s="114" t="s">
        <v>1627</v>
      </c>
      <c r="BI242" s="38" t="s">
        <v>110</v>
      </c>
      <c r="BJ242" s="85">
        <v>45891</v>
      </c>
      <c r="BK242" s="84"/>
      <c r="BL242" s="38" t="s">
        <v>115</v>
      </c>
      <c r="BM242" s="38" t="s">
        <v>130</v>
      </c>
      <c r="BN242" s="116" t="s">
        <v>200</v>
      </c>
      <c r="BO242" s="84" t="s">
        <v>243</v>
      </c>
      <c r="BP242" s="84"/>
      <c r="BQ242" s="117"/>
      <c r="BR242" s="132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40038</v>
      </c>
      <c r="J243" s="38" t="s">
        <v>388</v>
      </c>
      <c r="K243" s="84">
        <v>40038</v>
      </c>
      <c r="L243" s="84" t="s">
        <v>252</v>
      </c>
      <c r="M243" s="38" t="s">
        <v>253</v>
      </c>
      <c r="N243" s="84">
        <v>339154</v>
      </c>
      <c r="O243" s="84" t="s">
        <v>1022</v>
      </c>
      <c r="P243" s="84">
        <v>477695</v>
      </c>
      <c r="Q243" s="38" t="s">
        <v>1023</v>
      </c>
      <c r="R243" s="38" t="s">
        <v>839</v>
      </c>
      <c r="S243" s="84" t="s">
        <v>1349</v>
      </c>
      <c r="T243" s="84" t="s">
        <v>1349</v>
      </c>
      <c r="U243" s="84" t="s">
        <v>702</v>
      </c>
      <c r="V243" s="84" t="s">
        <v>258</v>
      </c>
      <c r="W243" s="84">
        <v>541</v>
      </c>
      <c r="X243" s="38" t="s">
        <v>723</v>
      </c>
      <c r="Y243" s="84">
        <v>355435480</v>
      </c>
      <c r="Z243" s="38" t="s">
        <v>1350</v>
      </c>
      <c r="AA243" s="131">
        <v>45345</v>
      </c>
      <c r="AB243" s="130">
        <v>30000</v>
      </c>
      <c r="AC243" s="131" t="s">
        <v>289</v>
      </c>
      <c r="AD243" s="84">
        <v>18</v>
      </c>
      <c r="AE243" s="84">
        <v>0</v>
      </c>
      <c r="AF243" s="84" t="s">
        <v>652</v>
      </c>
      <c r="AG243" s="131">
        <v>44729</v>
      </c>
      <c r="AH243" s="84" t="s">
        <v>552</v>
      </c>
      <c r="AI243" s="131">
        <v>45385</v>
      </c>
      <c r="AJ243" s="130">
        <v>2020</v>
      </c>
      <c r="AK243" s="130">
        <v>2020</v>
      </c>
      <c r="AL243" s="131">
        <v>45875</v>
      </c>
      <c r="AM243" s="130">
        <v>27799.82</v>
      </c>
      <c r="AN243" s="112">
        <v>6540.18</v>
      </c>
      <c r="AO243" s="112">
        <v>34340</v>
      </c>
      <c r="AP243" s="112">
        <v>2200.1799999999998</v>
      </c>
      <c r="AQ243" s="112">
        <v>42.82</v>
      </c>
      <c r="AR243" s="112">
        <v>2243</v>
      </c>
      <c r="AS243" s="112">
        <v>0</v>
      </c>
      <c r="AT243" s="112">
        <v>0</v>
      </c>
      <c r="AU243" s="112">
        <v>0</v>
      </c>
      <c r="AV243" s="84">
        <v>17</v>
      </c>
      <c r="AW243" s="84"/>
      <c r="AX243" s="84"/>
      <c r="AY243" s="131"/>
      <c r="AZ243" s="84"/>
      <c r="BA243" s="84"/>
      <c r="BB243" s="84" t="s">
        <v>265</v>
      </c>
      <c r="BC243" s="84"/>
      <c r="BD243" s="131"/>
      <c r="BE243" s="84">
        <v>0</v>
      </c>
      <c r="BF243" s="38" t="s">
        <v>1349</v>
      </c>
      <c r="BG243" s="84"/>
      <c r="BH243" s="114" t="s">
        <v>1627</v>
      </c>
      <c r="BI243" s="38" t="s">
        <v>110</v>
      </c>
      <c r="BJ243" s="85">
        <v>45891</v>
      </c>
      <c r="BK243" s="84"/>
      <c r="BL243" s="38" t="s">
        <v>115</v>
      </c>
      <c r="BM243" s="38" t="s">
        <v>130</v>
      </c>
      <c r="BN243" s="116" t="s">
        <v>200</v>
      </c>
      <c r="BO243" s="84" t="s">
        <v>243</v>
      </c>
      <c r="BP243" s="84"/>
      <c r="BQ243" s="117"/>
      <c r="BR243" s="132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40038</v>
      </c>
      <c r="J244" s="38" t="s">
        <v>388</v>
      </c>
      <c r="K244" s="84">
        <v>40038</v>
      </c>
      <c r="L244" s="84" t="s">
        <v>252</v>
      </c>
      <c r="M244" s="38" t="s">
        <v>253</v>
      </c>
      <c r="N244" s="84">
        <v>61338</v>
      </c>
      <c r="O244" s="84">
        <v>468521</v>
      </c>
      <c r="P244" s="84">
        <v>89430</v>
      </c>
      <c r="Q244" s="38">
        <v>902623</v>
      </c>
      <c r="R244" s="38" t="s">
        <v>630</v>
      </c>
      <c r="S244" s="84" t="s">
        <v>1371</v>
      </c>
      <c r="T244" s="84" t="s">
        <v>1371</v>
      </c>
      <c r="U244" s="84" t="s">
        <v>702</v>
      </c>
      <c r="V244" s="84" t="s">
        <v>258</v>
      </c>
      <c r="W244" s="84">
        <v>541</v>
      </c>
      <c r="X244" s="38" t="s">
        <v>723</v>
      </c>
      <c r="Y244" s="84">
        <v>355591347</v>
      </c>
      <c r="Z244" s="38" t="s">
        <v>1372</v>
      </c>
      <c r="AA244" s="131">
        <v>45354</v>
      </c>
      <c r="AB244" s="130">
        <v>42000</v>
      </c>
      <c r="AC244" s="131" t="s">
        <v>289</v>
      </c>
      <c r="AD244" s="84">
        <v>24</v>
      </c>
      <c r="AE244" s="84">
        <v>1</v>
      </c>
      <c r="AF244" s="84" t="s">
        <v>838</v>
      </c>
      <c r="AG244" s="131">
        <v>45354</v>
      </c>
      <c r="AH244" s="84" t="s">
        <v>716</v>
      </c>
      <c r="AI244" s="131">
        <v>45385</v>
      </c>
      <c r="AJ244" s="130">
        <v>2240</v>
      </c>
      <c r="AK244" s="130">
        <v>2240</v>
      </c>
      <c r="AL244" s="131">
        <v>45875</v>
      </c>
      <c r="AM244" s="130">
        <v>27415.11</v>
      </c>
      <c r="AN244" s="112">
        <v>10664.89</v>
      </c>
      <c r="AO244" s="112">
        <v>38080</v>
      </c>
      <c r="AP244" s="112">
        <v>14584.89</v>
      </c>
      <c r="AQ244" s="112">
        <v>1231.1099999999999</v>
      </c>
      <c r="AR244" s="112">
        <v>15816</v>
      </c>
      <c r="AS244" s="112">
        <v>0</v>
      </c>
      <c r="AT244" s="112">
        <v>0</v>
      </c>
      <c r="AU244" s="112">
        <v>0</v>
      </c>
      <c r="AV244" s="84">
        <v>17</v>
      </c>
      <c r="AW244" s="84"/>
      <c r="AX244" s="84"/>
      <c r="AY244" s="131"/>
      <c r="AZ244" s="84"/>
      <c r="BA244" s="84"/>
      <c r="BB244" s="84" t="s">
        <v>265</v>
      </c>
      <c r="BC244" s="84"/>
      <c r="BD244" s="131"/>
      <c r="BE244" s="84">
        <v>0</v>
      </c>
      <c r="BF244" s="38" t="s">
        <v>1371</v>
      </c>
      <c r="BG244" s="84"/>
      <c r="BH244" s="114" t="s">
        <v>1627</v>
      </c>
      <c r="BI244" s="38" t="s">
        <v>110</v>
      </c>
      <c r="BJ244" s="85">
        <v>45891</v>
      </c>
      <c r="BK244" s="84"/>
      <c r="BL244" s="38" t="s">
        <v>115</v>
      </c>
      <c r="BM244" s="38" t="s">
        <v>130</v>
      </c>
      <c r="BN244" s="116" t="s">
        <v>200</v>
      </c>
      <c r="BO244" s="84" t="s">
        <v>243</v>
      </c>
      <c r="BP244" s="84"/>
      <c r="BQ244" s="117"/>
      <c r="BR244" s="132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39970</v>
      </c>
      <c r="J245" s="38" t="s">
        <v>446</v>
      </c>
      <c r="K245" s="84">
        <v>39970</v>
      </c>
      <c r="L245" s="84" t="s">
        <v>252</v>
      </c>
      <c r="M245" s="38" t="s">
        <v>253</v>
      </c>
      <c r="N245" s="84">
        <v>61453</v>
      </c>
      <c r="O245" s="84">
        <v>558065</v>
      </c>
      <c r="P245" s="84">
        <v>89587</v>
      </c>
      <c r="Q245" s="38" t="s">
        <v>754</v>
      </c>
      <c r="R245" s="38" t="s">
        <v>630</v>
      </c>
      <c r="S245" s="84" t="s">
        <v>1377</v>
      </c>
      <c r="T245" s="84" t="s">
        <v>1377</v>
      </c>
      <c r="U245" s="84" t="s">
        <v>309</v>
      </c>
      <c r="V245" s="84" t="s">
        <v>258</v>
      </c>
      <c r="W245" s="84">
        <v>0</v>
      </c>
      <c r="X245" s="38" t="s">
        <v>259</v>
      </c>
      <c r="Y245" s="84">
        <v>355614973</v>
      </c>
      <c r="Z245" s="38" t="s">
        <v>1378</v>
      </c>
      <c r="AA245" s="131">
        <v>45354</v>
      </c>
      <c r="AB245" s="130">
        <v>52000</v>
      </c>
      <c r="AC245" s="131" t="s">
        <v>289</v>
      </c>
      <c r="AD245" s="84">
        <v>24</v>
      </c>
      <c r="AE245" s="84">
        <v>2</v>
      </c>
      <c r="AF245" s="84" t="s">
        <v>581</v>
      </c>
      <c r="AG245" s="131">
        <v>44651</v>
      </c>
      <c r="AH245" s="84" t="s">
        <v>552</v>
      </c>
      <c r="AI245" s="131">
        <v>45385</v>
      </c>
      <c r="AJ245" s="130">
        <v>2780</v>
      </c>
      <c r="AK245" s="130">
        <v>2780</v>
      </c>
      <c r="AL245" s="131">
        <v>45879</v>
      </c>
      <c r="AM245" s="130">
        <v>34077.089999999997</v>
      </c>
      <c r="AN245" s="112">
        <v>13182.91</v>
      </c>
      <c r="AO245" s="112">
        <v>47260</v>
      </c>
      <c r="AP245" s="112">
        <v>17922.91</v>
      </c>
      <c r="AQ245" s="112">
        <v>1500.09</v>
      </c>
      <c r="AR245" s="112">
        <v>19423</v>
      </c>
      <c r="AS245" s="112">
        <v>0</v>
      </c>
      <c r="AT245" s="112">
        <v>0</v>
      </c>
      <c r="AU245" s="112">
        <v>0</v>
      </c>
      <c r="AV245" s="84">
        <v>17</v>
      </c>
      <c r="AW245" s="84"/>
      <c r="AX245" s="84"/>
      <c r="AY245" s="131"/>
      <c r="AZ245" s="84"/>
      <c r="BA245" s="84"/>
      <c r="BB245" s="84" t="s">
        <v>265</v>
      </c>
      <c r="BC245" s="84"/>
      <c r="BD245" s="131"/>
      <c r="BE245" s="84">
        <v>0</v>
      </c>
      <c r="BF245" s="38" t="s">
        <v>1377</v>
      </c>
      <c r="BG245" s="84"/>
      <c r="BH245" s="114" t="s">
        <v>1627</v>
      </c>
      <c r="BI245" s="38" t="s">
        <v>110</v>
      </c>
      <c r="BJ245" s="85">
        <v>45891</v>
      </c>
      <c r="BK245" s="84"/>
      <c r="BL245" s="38" t="s">
        <v>115</v>
      </c>
      <c r="BM245" s="38" t="s">
        <v>130</v>
      </c>
      <c r="BN245" s="116" t="s">
        <v>200</v>
      </c>
      <c r="BO245" s="84" t="s">
        <v>243</v>
      </c>
      <c r="BP245" s="84"/>
      <c r="BQ245" s="117"/>
      <c r="BR245" s="132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39936</v>
      </c>
      <c r="J246" s="38" t="s">
        <v>275</v>
      </c>
      <c r="K246" s="84">
        <v>39936</v>
      </c>
      <c r="L246" s="84" t="s">
        <v>252</v>
      </c>
      <c r="M246" s="38" t="s">
        <v>253</v>
      </c>
      <c r="N246" s="84">
        <v>61164</v>
      </c>
      <c r="O246" s="84">
        <v>555085</v>
      </c>
      <c r="P246" s="84">
        <v>89217</v>
      </c>
      <c r="Q246" s="38" t="s">
        <v>281</v>
      </c>
      <c r="R246" s="38" t="s">
        <v>630</v>
      </c>
      <c r="S246" s="84" t="s">
        <v>1396</v>
      </c>
      <c r="T246" s="84" t="s">
        <v>1396</v>
      </c>
      <c r="U246" s="84" t="s">
        <v>702</v>
      </c>
      <c r="V246" s="84" t="s">
        <v>258</v>
      </c>
      <c r="W246" s="84">
        <v>541</v>
      </c>
      <c r="X246" s="38" t="s">
        <v>723</v>
      </c>
      <c r="Y246" s="84">
        <v>355667539</v>
      </c>
      <c r="Z246" s="38" t="s">
        <v>1397</v>
      </c>
      <c r="AA246" s="131">
        <v>45354</v>
      </c>
      <c r="AB246" s="130">
        <v>42000</v>
      </c>
      <c r="AC246" s="131" t="s">
        <v>261</v>
      </c>
      <c r="AD246" s="84">
        <v>24</v>
      </c>
      <c r="AE246" s="84">
        <v>1</v>
      </c>
      <c r="AF246" s="84" t="s">
        <v>838</v>
      </c>
      <c r="AG246" s="131">
        <v>45354</v>
      </c>
      <c r="AH246" s="84" t="s">
        <v>716</v>
      </c>
      <c r="AI246" s="131">
        <v>45386</v>
      </c>
      <c r="AJ246" s="130">
        <v>2240</v>
      </c>
      <c r="AK246" s="130">
        <v>2240</v>
      </c>
      <c r="AL246" s="131">
        <v>45876</v>
      </c>
      <c r="AM246" s="130">
        <v>27399.75</v>
      </c>
      <c r="AN246" s="112">
        <v>10680.25</v>
      </c>
      <c r="AO246" s="112">
        <v>38080</v>
      </c>
      <c r="AP246" s="112">
        <v>14600.25</v>
      </c>
      <c r="AQ246" s="112">
        <v>1222.75</v>
      </c>
      <c r="AR246" s="112">
        <v>15823</v>
      </c>
      <c r="AS246" s="112">
        <v>0</v>
      </c>
      <c r="AT246" s="112">
        <v>0</v>
      </c>
      <c r="AU246" s="112">
        <v>0</v>
      </c>
      <c r="AV246" s="84">
        <v>17</v>
      </c>
      <c r="AW246" s="84"/>
      <c r="AX246" s="84"/>
      <c r="AY246" s="131"/>
      <c r="AZ246" s="84"/>
      <c r="BA246" s="84"/>
      <c r="BB246" s="84" t="s">
        <v>265</v>
      </c>
      <c r="BC246" s="84"/>
      <c r="BD246" s="131"/>
      <c r="BE246" s="84">
        <v>0</v>
      </c>
      <c r="BF246" s="38" t="s">
        <v>1396</v>
      </c>
      <c r="BG246" s="84"/>
      <c r="BH246" s="114" t="s">
        <v>1627</v>
      </c>
      <c r="BI246" s="38" t="s">
        <v>110</v>
      </c>
      <c r="BJ246" s="85">
        <v>45891</v>
      </c>
      <c r="BK246" s="84"/>
      <c r="BL246" s="38" t="s">
        <v>115</v>
      </c>
      <c r="BM246" s="38" t="s">
        <v>130</v>
      </c>
      <c r="BN246" s="116" t="s">
        <v>200</v>
      </c>
      <c r="BO246" s="84" t="s">
        <v>243</v>
      </c>
      <c r="BP246" s="84"/>
      <c r="BQ246" s="117"/>
      <c r="BR246" s="132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40111</v>
      </c>
      <c r="J247" s="38" t="s">
        <v>543</v>
      </c>
      <c r="K247" s="84">
        <v>40111</v>
      </c>
      <c r="L247" s="84" t="s">
        <v>252</v>
      </c>
      <c r="M247" s="38" t="s">
        <v>253</v>
      </c>
      <c r="N247" s="84">
        <v>61484</v>
      </c>
      <c r="O247" s="84">
        <v>460247</v>
      </c>
      <c r="P247" s="84">
        <v>89623</v>
      </c>
      <c r="Q247" s="38" t="s">
        <v>544</v>
      </c>
      <c r="R247" s="38" t="s">
        <v>630</v>
      </c>
      <c r="S247" s="84" t="s">
        <v>1422</v>
      </c>
      <c r="T247" s="84" t="s">
        <v>1422</v>
      </c>
      <c r="U247" s="84" t="s">
        <v>309</v>
      </c>
      <c r="V247" s="84" t="s">
        <v>258</v>
      </c>
      <c r="W247" s="84">
        <v>0</v>
      </c>
      <c r="X247" s="38" t="s">
        <v>259</v>
      </c>
      <c r="Y247" s="84">
        <v>355855616</v>
      </c>
      <c r="Z247" s="38" t="s">
        <v>1423</v>
      </c>
      <c r="AA247" s="131">
        <v>45354</v>
      </c>
      <c r="AB247" s="130">
        <v>80000</v>
      </c>
      <c r="AC247" s="131" t="s">
        <v>289</v>
      </c>
      <c r="AD247" s="84">
        <v>24</v>
      </c>
      <c r="AE247" s="84">
        <v>5</v>
      </c>
      <c r="AF247" s="84" t="s">
        <v>262</v>
      </c>
      <c r="AG247" s="131">
        <v>44070</v>
      </c>
      <c r="AH247" s="84" t="s">
        <v>325</v>
      </c>
      <c r="AI247" s="131">
        <v>45385</v>
      </c>
      <c r="AJ247" s="130">
        <v>4270</v>
      </c>
      <c r="AK247" s="130">
        <v>4270</v>
      </c>
      <c r="AL247" s="131">
        <v>45877</v>
      </c>
      <c r="AM247" s="130">
        <v>52286.55</v>
      </c>
      <c r="AN247" s="112">
        <v>20303.45</v>
      </c>
      <c r="AO247" s="112">
        <v>72590</v>
      </c>
      <c r="AP247" s="112">
        <v>27713.45</v>
      </c>
      <c r="AQ247" s="112">
        <v>2332.5500000000002</v>
      </c>
      <c r="AR247" s="112">
        <v>30046</v>
      </c>
      <c r="AS247" s="112">
        <v>0</v>
      </c>
      <c r="AT247" s="112">
        <v>0</v>
      </c>
      <c r="AU247" s="112">
        <v>0</v>
      </c>
      <c r="AV247" s="84">
        <v>17</v>
      </c>
      <c r="AW247" s="84"/>
      <c r="AX247" s="84"/>
      <c r="AY247" s="131"/>
      <c r="AZ247" s="84"/>
      <c r="BA247" s="84"/>
      <c r="BB247" s="84" t="s">
        <v>265</v>
      </c>
      <c r="BC247" s="84"/>
      <c r="BD247" s="131"/>
      <c r="BE247" s="84">
        <v>0</v>
      </c>
      <c r="BF247" s="38" t="s">
        <v>1422</v>
      </c>
      <c r="BG247" s="84"/>
      <c r="BH247" s="114" t="s">
        <v>1627</v>
      </c>
      <c r="BI247" s="38" t="s">
        <v>110</v>
      </c>
      <c r="BJ247" s="85">
        <v>45891</v>
      </c>
      <c r="BK247" s="84"/>
      <c r="BL247" s="38" t="s">
        <v>115</v>
      </c>
      <c r="BM247" s="38" t="s">
        <v>130</v>
      </c>
      <c r="BN247" s="116" t="s">
        <v>200</v>
      </c>
      <c r="BO247" s="84" t="s">
        <v>243</v>
      </c>
      <c r="BP247" s="84"/>
      <c r="BQ247" s="117"/>
      <c r="BR247" s="132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39970</v>
      </c>
      <c r="J248" s="38" t="s">
        <v>446</v>
      </c>
      <c r="K248" s="84">
        <v>39970</v>
      </c>
      <c r="L248" s="84" t="s">
        <v>252</v>
      </c>
      <c r="M248" s="38" t="s">
        <v>253</v>
      </c>
      <c r="N248" s="84">
        <v>410711</v>
      </c>
      <c r="O248" s="84" t="s">
        <v>858</v>
      </c>
      <c r="P248" s="84">
        <v>625178</v>
      </c>
      <c r="Q248" s="38" t="s">
        <v>859</v>
      </c>
      <c r="R248" s="38" t="s">
        <v>630</v>
      </c>
      <c r="S248" s="84" t="s">
        <v>1434</v>
      </c>
      <c r="T248" s="84" t="s">
        <v>1434</v>
      </c>
      <c r="U248" s="84" t="s">
        <v>702</v>
      </c>
      <c r="V248" s="84" t="s">
        <v>258</v>
      </c>
      <c r="W248" s="84">
        <v>541</v>
      </c>
      <c r="X248" s="38" t="s">
        <v>723</v>
      </c>
      <c r="Y248" s="84">
        <v>356065644</v>
      </c>
      <c r="Z248" s="38" t="s">
        <v>1435</v>
      </c>
      <c r="AA248" s="131">
        <v>45373</v>
      </c>
      <c r="AB248" s="130">
        <v>42000</v>
      </c>
      <c r="AC248" s="131">
        <v>36528</v>
      </c>
      <c r="AD248" s="84">
        <v>24</v>
      </c>
      <c r="AE248" s="84">
        <v>1</v>
      </c>
      <c r="AF248" s="84" t="s">
        <v>838</v>
      </c>
      <c r="AG248" s="131">
        <v>45373</v>
      </c>
      <c r="AH248" s="84" t="s">
        <v>716</v>
      </c>
      <c r="AI248" s="131">
        <v>45415</v>
      </c>
      <c r="AJ248" s="130">
        <v>2240</v>
      </c>
      <c r="AK248" s="130">
        <v>2240</v>
      </c>
      <c r="AL248" s="131">
        <v>45874</v>
      </c>
      <c r="AM248" s="130">
        <v>25124.29</v>
      </c>
      <c r="AN248" s="112">
        <v>10715.71</v>
      </c>
      <c r="AO248" s="112">
        <v>35840</v>
      </c>
      <c r="AP248" s="112">
        <v>16875.71</v>
      </c>
      <c r="AQ248" s="112">
        <v>1669.29</v>
      </c>
      <c r="AR248" s="112">
        <v>18545</v>
      </c>
      <c r="AS248" s="112">
        <v>0</v>
      </c>
      <c r="AT248" s="112">
        <v>0</v>
      </c>
      <c r="AU248" s="112">
        <v>0</v>
      </c>
      <c r="AV248" s="84">
        <v>16</v>
      </c>
      <c r="AW248" s="84"/>
      <c r="AX248" s="84"/>
      <c r="AY248" s="131"/>
      <c r="AZ248" s="84"/>
      <c r="BA248" s="84"/>
      <c r="BB248" s="84" t="s">
        <v>265</v>
      </c>
      <c r="BC248" s="84"/>
      <c r="BD248" s="131"/>
      <c r="BE248" s="84">
        <v>0</v>
      </c>
      <c r="BF248" s="38" t="s">
        <v>1434</v>
      </c>
      <c r="BG248" s="84"/>
      <c r="BH248" s="114" t="s">
        <v>1627</v>
      </c>
      <c r="BI248" s="38" t="s">
        <v>110</v>
      </c>
      <c r="BJ248" s="85">
        <v>45891</v>
      </c>
      <c r="BK248" s="84"/>
      <c r="BL248" s="38" t="s">
        <v>115</v>
      </c>
      <c r="BM248" s="38" t="s">
        <v>130</v>
      </c>
      <c r="BN248" s="116" t="s">
        <v>200</v>
      </c>
      <c r="BO248" s="84" t="s">
        <v>243</v>
      </c>
      <c r="BP248" s="84"/>
      <c r="BQ248" s="117"/>
      <c r="BR248" s="132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39936</v>
      </c>
      <c r="J249" s="38" t="s">
        <v>275</v>
      </c>
      <c r="K249" s="84">
        <v>39936</v>
      </c>
      <c r="L249" s="84" t="s">
        <v>252</v>
      </c>
      <c r="M249" s="38" t="s">
        <v>253</v>
      </c>
      <c r="N249" s="84">
        <v>61307</v>
      </c>
      <c r="O249" s="84">
        <v>652667</v>
      </c>
      <c r="P249" s="84">
        <v>382051</v>
      </c>
      <c r="Q249" s="38" t="s">
        <v>376</v>
      </c>
      <c r="R249" s="38" t="s">
        <v>839</v>
      </c>
      <c r="S249" s="84" t="s">
        <v>924</v>
      </c>
      <c r="T249" s="84" t="s">
        <v>924</v>
      </c>
      <c r="U249" s="84" t="s">
        <v>702</v>
      </c>
      <c r="V249" s="84" t="s">
        <v>258</v>
      </c>
      <c r="W249" s="84">
        <v>0</v>
      </c>
      <c r="X249" s="38" t="s">
        <v>723</v>
      </c>
      <c r="Y249" s="84">
        <v>356183887</v>
      </c>
      <c r="Z249" s="38" t="s">
        <v>925</v>
      </c>
      <c r="AA249" s="131">
        <v>45379</v>
      </c>
      <c r="AB249" s="130">
        <v>40000</v>
      </c>
      <c r="AC249" s="131" t="s">
        <v>261</v>
      </c>
      <c r="AD249" s="84">
        <v>18</v>
      </c>
      <c r="AE249" s="84">
        <v>0</v>
      </c>
      <c r="AF249" s="84" t="s">
        <v>838</v>
      </c>
      <c r="AG249" s="131">
        <v>45175</v>
      </c>
      <c r="AH249" s="84" t="s">
        <v>716</v>
      </c>
      <c r="AI249" s="131">
        <v>45414</v>
      </c>
      <c r="AJ249" s="130">
        <v>2690</v>
      </c>
      <c r="AK249" s="130">
        <v>2690</v>
      </c>
      <c r="AL249" s="131">
        <v>45876</v>
      </c>
      <c r="AM249" s="130">
        <v>34544.47</v>
      </c>
      <c r="AN249" s="112">
        <v>8495.5300000000007</v>
      </c>
      <c r="AO249" s="112">
        <v>43040</v>
      </c>
      <c r="AP249" s="112">
        <v>5455.53</v>
      </c>
      <c r="AQ249" s="112">
        <v>160.47</v>
      </c>
      <c r="AR249" s="112">
        <v>5616</v>
      </c>
      <c r="AS249" s="112">
        <v>0</v>
      </c>
      <c r="AT249" s="112">
        <v>0</v>
      </c>
      <c r="AU249" s="112">
        <v>0</v>
      </c>
      <c r="AV249" s="84">
        <v>16</v>
      </c>
      <c r="AW249" s="84"/>
      <c r="AX249" s="84"/>
      <c r="AY249" s="131"/>
      <c r="AZ249" s="84"/>
      <c r="BA249" s="84"/>
      <c r="BB249" s="84" t="s">
        <v>265</v>
      </c>
      <c r="BC249" s="84"/>
      <c r="BD249" s="131"/>
      <c r="BE249" s="84">
        <v>0</v>
      </c>
      <c r="BF249" s="38" t="s">
        <v>924</v>
      </c>
      <c r="BG249" s="84"/>
      <c r="BH249" s="114" t="s">
        <v>1627</v>
      </c>
      <c r="BI249" s="38" t="s">
        <v>110</v>
      </c>
      <c r="BJ249" s="85">
        <v>45891</v>
      </c>
      <c r="BK249" s="84"/>
      <c r="BL249" s="38" t="s">
        <v>115</v>
      </c>
      <c r="BM249" s="38" t="s">
        <v>130</v>
      </c>
      <c r="BN249" s="116" t="s">
        <v>200</v>
      </c>
      <c r="BO249" s="84" t="s">
        <v>243</v>
      </c>
      <c r="BP249" s="84"/>
      <c r="BQ249" s="117"/>
      <c r="BR249" s="132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40085</v>
      </c>
      <c r="J250" s="38" t="s">
        <v>367</v>
      </c>
      <c r="K250" s="84">
        <v>40085</v>
      </c>
      <c r="L250" s="84" t="s">
        <v>252</v>
      </c>
      <c r="M250" s="38" t="s">
        <v>253</v>
      </c>
      <c r="N250" s="84">
        <v>401526</v>
      </c>
      <c r="O250" s="84" t="s">
        <v>368</v>
      </c>
      <c r="P250" s="84">
        <v>601695</v>
      </c>
      <c r="Q250" s="38" t="s">
        <v>369</v>
      </c>
      <c r="R250" s="38" t="s">
        <v>839</v>
      </c>
      <c r="S250" s="84" t="s">
        <v>918</v>
      </c>
      <c r="T250" s="84" t="s">
        <v>918</v>
      </c>
      <c r="U250" s="84" t="s">
        <v>702</v>
      </c>
      <c r="V250" s="84" t="s">
        <v>258</v>
      </c>
      <c r="W250" s="84">
        <v>0</v>
      </c>
      <c r="X250" s="38" t="s">
        <v>723</v>
      </c>
      <c r="Y250" s="84">
        <v>356184865</v>
      </c>
      <c r="Z250" s="38" t="s">
        <v>919</v>
      </c>
      <c r="AA250" s="131">
        <v>45379</v>
      </c>
      <c r="AB250" s="130">
        <v>40000</v>
      </c>
      <c r="AC250" s="131" t="s">
        <v>289</v>
      </c>
      <c r="AD250" s="84">
        <v>18</v>
      </c>
      <c r="AE250" s="84">
        <v>0</v>
      </c>
      <c r="AF250" s="84" t="s">
        <v>838</v>
      </c>
      <c r="AG250" s="131">
        <v>45169</v>
      </c>
      <c r="AH250" s="84" t="s">
        <v>716</v>
      </c>
      <c r="AI250" s="131">
        <v>45413</v>
      </c>
      <c r="AJ250" s="130">
        <v>2690</v>
      </c>
      <c r="AK250" s="130">
        <v>2690</v>
      </c>
      <c r="AL250" s="131">
        <v>45875</v>
      </c>
      <c r="AM250" s="130">
        <v>34552.33</v>
      </c>
      <c r="AN250" s="112">
        <v>8487.67</v>
      </c>
      <c r="AO250" s="112">
        <v>43040</v>
      </c>
      <c r="AP250" s="112">
        <v>5447.67</v>
      </c>
      <c r="AQ250" s="112">
        <v>160.33000000000001</v>
      </c>
      <c r="AR250" s="112">
        <v>5608</v>
      </c>
      <c r="AS250" s="112">
        <v>0</v>
      </c>
      <c r="AT250" s="112">
        <v>0</v>
      </c>
      <c r="AU250" s="112">
        <v>0</v>
      </c>
      <c r="AV250" s="84">
        <v>16</v>
      </c>
      <c r="AW250" s="84"/>
      <c r="AX250" s="84"/>
      <c r="AY250" s="131"/>
      <c r="AZ250" s="84"/>
      <c r="BA250" s="84"/>
      <c r="BB250" s="84" t="s">
        <v>265</v>
      </c>
      <c r="BC250" s="84"/>
      <c r="BD250" s="131"/>
      <c r="BE250" s="84">
        <v>0</v>
      </c>
      <c r="BF250" s="38" t="s">
        <v>918</v>
      </c>
      <c r="BG250" s="84"/>
      <c r="BH250" s="114" t="s">
        <v>1627</v>
      </c>
      <c r="BI250" s="38" t="s">
        <v>110</v>
      </c>
      <c r="BJ250" s="85">
        <v>45891</v>
      </c>
      <c r="BK250" s="84"/>
      <c r="BL250" s="38" t="s">
        <v>115</v>
      </c>
      <c r="BM250" s="38" t="s">
        <v>130</v>
      </c>
      <c r="BN250" s="116" t="s">
        <v>200</v>
      </c>
      <c r="BO250" s="84" t="s">
        <v>243</v>
      </c>
      <c r="BP250" s="84"/>
      <c r="BQ250" s="117"/>
      <c r="BR250" s="132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40038</v>
      </c>
      <c r="J251" s="38" t="s">
        <v>388</v>
      </c>
      <c r="K251" s="84">
        <v>40038</v>
      </c>
      <c r="L251" s="84" t="s">
        <v>252</v>
      </c>
      <c r="M251" s="38" t="s">
        <v>253</v>
      </c>
      <c r="N251" s="84">
        <v>343663</v>
      </c>
      <c r="O251" s="84" t="s">
        <v>1459</v>
      </c>
      <c r="P251" s="84">
        <v>485798</v>
      </c>
      <c r="Q251" s="38" t="s">
        <v>1460</v>
      </c>
      <c r="R251" s="38" t="s">
        <v>630</v>
      </c>
      <c r="S251" s="84" t="s">
        <v>1472</v>
      </c>
      <c r="T251" s="84" t="s">
        <v>1472</v>
      </c>
      <c r="U251" s="84" t="s">
        <v>309</v>
      </c>
      <c r="V251" s="84" t="s">
        <v>258</v>
      </c>
      <c r="W251" s="84">
        <v>0</v>
      </c>
      <c r="X251" s="38" t="s">
        <v>259</v>
      </c>
      <c r="Y251" s="84">
        <v>356548066</v>
      </c>
      <c r="Z251" s="38" t="s">
        <v>1473</v>
      </c>
      <c r="AA251" s="131">
        <v>45407</v>
      </c>
      <c r="AB251" s="130">
        <v>65000</v>
      </c>
      <c r="AC251" s="131" t="s">
        <v>289</v>
      </c>
      <c r="AD251" s="84">
        <v>24</v>
      </c>
      <c r="AE251" s="84">
        <v>2</v>
      </c>
      <c r="AF251" s="84" t="s">
        <v>652</v>
      </c>
      <c r="AG251" s="131">
        <v>44742</v>
      </c>
      <c r="AH251" s="84" t="s">
        <v>552</v>
      </c>
      <c r="AI251" s="131">
        <v>45448</v>
      </c>
      <c r="AJ251" s="130">
        <v>3470</v>
      </c>
      <c r="AK251" s="130">
        <v>3470</v>
      </c>
      <c r="AL251" s="131">
        <v>45876</v>
      </c>
      <c r="AM251" s="130">
        <v>36184.730000000003</v>
      </c>
      <c r="AN251" s="112">
        <v>15865.27</v>
      </c>
      <c r="AO251" s="112">
        <v>52050</v>
      </c>
      <c r="AP251" s="112">
        <v>28815.27</v>
      </c>
      <c r="AQ251" s="112">
        <v>3097.73</v>
      </c>
      <c r="AR251" s="112">
        <v>31913</v>
      </c>
      <c r="AS251" s="112">
        <v>0</v>
      </c>
      <c r="AT251" s="112">
        <v>0</v>
      </c>
      <c r="AU251" s="112">
        <v>0</v>
      </c>
      <c r="AV251" s="84">
        <v>15</v>
      </c>
      <c r="AW251" s="84"/>
      <c r="AX251" s="84"/>
      <c r="AY251" s="131"/>
      <c r="AZ251" s="84"/>
      <c r="BA251" s="84"/>
      <c r="BB251" s="84" t="s">
        <v>265</v>
      </c>
      <c r="BC251" s="84"/>
      <c r="BD251" s="131"/>
      <c r="BE251" s="84">
        <v>0</v>
      </c>
      <c r="BF251" s="38" t="s">
        <v>1472</v>
      </c>
      <c r="BG251" s="84"/>
      <c r="BH251" s="114" t="s">
        <v>1627</v>
      </c>
      <c r="BI251" s="38" t="s">
        <v>110</v>
      </c>
      <c r="BJ251" s="85">
        <v>45891</v>
      </c>
      <c r="BK251" s="84"/>
      <c r="BL251" s="38" t="s">
        <v>115</v>
      </c>
      <c r="BM251" s="38" t="s">
        <v>130</v>
      </c>
      <c r="BN251" s="116" t="s">
        <v>200</v>
      </c>
      <c r="BO251" s="84" t="s">
        <v>243</v>
      </c>
      <c r="BP251" s="84"/>
      <c r="BQ251" s="117"/>
      <c r="BR251" s="132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40038</v>
      </c>
      <c r="J252" s="38" t="s">
        <v>388</v>
      </c>
      <c r="K252" s="84">
        <v>40038</v>
      </c>
      <c r="L252" s="84" t="s">
        <v>252</v>
      </c>
      <c r="M252" s="38" t="s">
        <v>253</v>
      </c>
      <c r="N252" s="84">
        <v>343663</v>
      </c>
      <c r="O252" s="84" t="s">
        <v>1459</v>
      </c>
      <c r="P252" s="84">
        <v>485798</v>
      </c>
      <c r="Q252" s="38" t="s">
        <v>1460</v>
      </c>
      <c r="R252" s="38" t="s">
        <v>630</v>
      </c>
      <c r="S252" s="84" t="s">
        <v>1474</v>
      </c>
      <c r="T252" s="84" t="s">
        <v>1474</v>
      </c>
      <c r="U252" s="84" t="s">
        <v>309</v>
      </c>
      <c r="V252" s="84" t="s">
        <v>258</v>
      </c>
      <c r="W252" s="84">
        <v>0</v>
      </c>
      <c r="X252" s="38" t="s">
        <v>259</v>
      </c>
      <c r="Y252" s="84">
        <v>356582129</v>
      </c>
      <c r="Z252" s="38" t="s">
        <v>1475</v>
      </c>
      <c r="AA252" s="131">
        <v>45413</v>
      </c>
      <c r="AB252" s="130">
        <v>65000</v>
      </c>
      <c r="AC252" s="131" t="s">
        <v>289</v>
      </c>
      <c r="AD252" s="84">
        <v>24</v>
      </c>
      <c r="AE252" s="84">
        <v>2</v>
      </c>
      <c r="AF252" s="84" t="s">
        <v>652</v>
      </c>
      <c r="AG252" s="131">
        <v>44742</v>
      </c>
      <c r="AH252" s="84" t="s">
        <v>552</v>
      </c>
      <c r="AI252" s="131">
        <v>45448</v>
      </c>
      <c r="AJ252" s="130">
        <v>3470</v>
      </c>
      <c r="AK252" s="130">
        <v>3470</v>
      </c>
      <c r="AL252" s="131">
        <v>45875</v>
      </c>
      <c r="AM252" s="130">
        <v>36541.480000000003</v>
      </c>
      <c r="AN252" s="112">
        <v>15508.52</v>
      </c>
      <c r="AO252" s="112">
        <v>52050</v>
      </c>
      <c r="AP252" s="112">
        <v>28458.52</v>
      </c>
      <c r="AQ252" s="112">
        <v>3024.48</v>
      </c>
      <c r="AR252" s="112">
        <v>31483</v>
      </c>
      <c r="AS252" s="112">
        <v>0</v>
      </c>
      <c r="AT252" s="112">
        <v>0</v>
      </c>
      <c r="AU252" s="112">
        <v>0</v>
      </c>
      <c r="AV252" s="84">
        <v>15</v>
      </c>
      <c r="AW252" s="84"/>
      <c r="AX252" s="84"/>
      <c r="AY252" s="131"/>
      <c r="AZ252" s="84"/>
      <c r="BA252" s="84"/>
      <c r="BB252" s="84" t="s">
        <v>265</v>
      </c>
      <c r="BC252" s="84"/>
      <c r="BD252" s="131"/>
      <c r="BE252" s="84">
        <v>0</v>
      </c>
      <c r="BF252" s="38" t="s">
        <v>1474</v>
      </c>
      <c r="BG252" s="84"/>
      <c r="BH252" s="114" t="s">
        <v>1627</v>
      </c>
      <c r="BI252" s="38" t="s">
        <v>110</v>
      </c>
      <c r="BJ252" s="85">
        <v>45891</v>
      </c>
      <c r="BK252" s="84"/>
      <c r="BL252" s="38" t="s">
        <v>115</v>
      </c>
      <c r="BM252" s="38" t="s">
        <v>130</v>
      </c>
      <c r="BN252" s="116" t="s">
        <v>200</v>
      </c>
      <c r="BO252" s="84" t="s">
        <v>243</v>
      </c>
      <c r="BP252" s="84"/>
      <c r="BQ252" s="117"/>
      <c r="BR252" s="132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39936</v>
      </c>
      <c r="J253" s="38" t="s">
        <v>275</v>
      </c>
      <c r="K253" s="84">
        <v>39936</v>
      </c>
      <c r="L253" s="84" t="s">
        <v>252</v>
      </c>
      <c r="M253" s="38" t="s">
        <v>253</v>
      </c>
      <c r="N253" s="84">
        <v>61163</v>
      </c>
      <c r="O253" s="84">
        <v>568202</v>
      </c>
      <c r="P253" s="84">
        <v>386509</v>
      </c>
      <c r="Q253" s="38" t="s">
        <v>555</v>
      </c>
      <c r="R253" s="38" t="s">
        <v>630</v>
      </c>
      <c r="S253" s="84" t="s">
        <v>1570</v>
      </c>
      <c r="T253" s="84" t="s">
        <v>1570</v>
      </c>
      <c r="U253" s="84" t="s">
        <v>702</v>
      </c>
      <c r="V253" s="84" t="s">
        <v>258</v>
      </c>
      <c r="W253" s="84">
        <v>0</v>
      </c>
      <c r="X253" s="38" t="s">
        <v>259</v>
      </c>
      <c r="Y253" s="84">
        <v>358220540</v>
      </c>
      <c r="Z253" s="38" t="s">
        <v>1571</v>
      </c>
      <c r="AA253" s="131">
        <v>45536</v>
      </c>
      <c r="AB253" s="130">
        <v>65000</v>
      </c>
      <c r="AC253" s="131" t="s">
        <v>289</v>
      </c>
      <c r="AD253" s="84">
        <v>24</v>
      </c>
      <c r="AE253" s="84" t="s">
        <v>1499</v>
      </c>
      <c r="AF253" s="84" t="s">
        <v>652</v>
      </c>
      <c r="AG253" s="131">
        <v>44945</v>
      </c>
      <c r="AH253" s="84" t="s">
        <v>716</v>
      </c>
      <c r="AI253" s="131">
        <v>45567</v>
      </c>
      <c r="AJ253" s="130">
        <v>3460</v>
      </c>
      <c r="AK253" s="130">
        <v>3460</v>
      </c>
      <c r="AL253" s="131">
        <v>45875</v>
      </c>
      <c r="AM253" s="130">
        <v>25688.7</v>
      </c>
      <c r="AN253" s="112">
        <v>12371.3</v>
      </c>
      <c r="AO253" s="112">
        <v>38060</v>
      </c>
      <c r="AP253" s="112">
        <v>39311.300000000003</v>
      </c>
      <c r="AQ253" s="112">
        <v>5858.7</v>
      </c>
      <c r="AR253" s="112">
        <v>45170</v>
      </c>
      <c r="AS253" s="112">
        <v>0</v>
      </c>
      <c r="AT253" s="112">
        <v>0</v>
      </c>
      <c r="AU253" s="112">
        <v>0</v>
      </c>
      <c r="AV253" s="84">
        <v>11</v>
      </c>
      <c r="AW253" s="84"/>
      <c r="AX253" s="84"/>
      <c r="AY253" s="131"/>
      <c r="AZ253" s="84"/>
      <c r="BA253" s="84"/>
      <c r="BB253" s="84" t="s">
        <v>265</v>
      </c>
      <c r="BC253" s="84"/>
      <c r="BD253" s="131"/>
      <c r="BE253" s="84">
        <v>0</v>
      </c>
      <c r="BF253" s="38" t="s">
        <v>1570</v>
      </c>
      <c r="BG253" s="84"/>
      <c r="BH253" s="114" t="s">
        <v>1627</v>
      </c>
      <c r="BI253" s="38" t="s">
        <v>110</v>
      </c>
      <c r="BJ253" s="85">
        <v>45891</v>
      </c>
      <c r="BK253" s="84"/>
      <c r="BL253" s="38" t="s">
        <v>115</v>
      </c>
      <c r="BM253" s="38" t="s">
        <v>130</v>
      </c>
      <c r="BN253" s="116" t="s">
        <v>200</v>
      </c>
      <c r="BO253" s="84" t="s">
        <v>243</v>
      </c>
      <c r="BP253" s="84"/>
      <c r="BQ253" s="117"/>
      <c r="BR253" s="132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40038</v>
      </c>
      <c r="J254" s="38" t="s">
        <v>388</v>
      </c>
      <c r="K254" s="84">
        <v>40038</v>
      </c>
      <c r="L254" s="84" t="s">
        <v>252</v>
      </c>
      <c r="M254" s="38" t="s">
        <v>253</v>
      </c>
      <c r="N254" s="84">
        <v>339154</v>
      </c>
      <c r="O254" s="84" t="s">
        <v>1022</v>
      </c>
      <c r="P254" s="84">
        <v>477695</v>
      </c>
      <c r="Q254" s="38" t="s">
        <v>1023</v>
      </c>
      <c r="R254" s="38" t="s">
        <v>630</v>
      </c>
      <c r="S254" s="84" t="s">
        <v>1574</v>
      </c>
      <c r="T254" s="84" t="s">
        <v>1574</v>
      </c>
      <c r="U254" s="84" t="s">
        <v>702</v>
      </c>
      <c r="V254" s="84" t="s">
        <v>258</v>
      </c>
      <c r="W254" s="84">
        <v>0</v>
      </c>
      <c r="X254" s="38" t="s">
        <v>723</v>
      </c>
      <c r="Y254" s="84">
        <v>358322219</v>
      </c>
      <c r="Z254" s="38" t="s">
        <v>1575</v>
      </c>
      <c r="AA254" s="131">
        <v>45542</v>
      </c>
      <c r="AB254" s="130">
        <v>65000</v>
      </c>
      <c r="AC254" s="131" t="s">
        <v>289</v>
      </c>
      <c r="AD254" s="84">
        <v>24</v>
      </c>
      <c r="AE254" s="84" t="s">
        <v>1499</v>
      </c>
      <c r="AF254" s="84"/>
      <c r="AG254" s="131">
        <v>44729</v>
      </c>
      <c r="AH254" s="84"/>
      <c r="AI254" s="131">
        <v>45567</v>
      </c>
      <c r="AJ254" s="130">
        <v>3460</v>
      </c>
      <c r="AK254" s="130">
        <v>3460</v>
      </c>
      <c r="AL254" s="131">
        <v>45875</v>
      </c>
      <c r="AM254" s="130">
        <v>26013.86</v>
      </c>
      <c r="AN254" s="112">
        <v>12046.14</v>
      </c>
      <c r="AO254" s="112">
        <v>38060</v>
      </c>
      <c r="AP254" s="112">
        <v>38986.14</v>
      </c>
      <c r="AQ254" s="112">
        <v>5760.86</v>
      </c>
      <c r="AR254" s="112">
        <v>44747</v>
      </c>
      <c r="AS254" s="112">
        <v>0</v>
      </c>
      <c r="AT254" s="112">
        <v>0</v>
      </c>
      <c r="AU254" s="112">
        <v>0</v>
      </c>
      <c r="AV254" s="84">
        <v>11</v>
      </c>
      <c r="AW254" s="84"/>
      <c r="AX254" s="84"/>
      <c r="AY254" s="131"/>
      <c r="AZ254" s="84"/>
      <c r="BA254" s="84"/>
      <c r="BB254" s="84" t="s">
        <v>265</v>
      </c>
      <c r="BC254" s="84"/>
      <c r="BD254" s="131"/>
      <c r="BE254" s="84">
        <v>0</v>
      </c>
      <c r="BF254" s="38" t="s">
        <v>1574</v>
      </c>
      <c r="BG254" s="84"/>
      <c r="BH254" s="114" t="s">
        <v>1627</v>
      </c>
      <c r="BI254" s="38" t="s">
        <v>110</v>
      </c>
      <c r="BJ254" s="85">
        <v>45891</v>
      </c>
      <c r="BK254" s="84"/>
      <c r="BL254" s="38" t="s">
        <v>115</v>
      </c>
      <c r="BM254" s="38" t="s">
        <v>130</v>
      </c>
      <c r="BN254" s="116" t="s">
        <v>200</v>
      </c>
      <c r="BO254" s="84" t="s">
        <v>243</v>
      </c>
      <c r="BP254" s="84"/>
      <c r="BQ254" s="117"/>
      <c r="BR254" s="132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39970</v>
      </c>
      <c r="J255" s="38" t="s">
        <v>446</v>
      </c>
      <c r="K255" s="84">
        <v>39970</v>
      </c>
      <c r="L255" s="84" t="s">
        <v>252</v>
      </c>
      <c r="M255" s="38" t="s">
        <v>253</v>
      </c>
      <c r="N255" s="84">
        <v>61453</v>
      </c>
      <c r="O255" s="84">
        <v>558065</v>
      </c>
      <c r="P255" s="84">
        <v>89587</v>
      </c>
      <c r="Q255" s="38" t="s">
        <v>754</v>
      </c>
      <c r="R255" s="38" t="s">
        <v>630</v>
      </c>
      <c r="S255" s="84" t="s">
        <v>1197</v>
      </c>
      <c r="T255" s="84" t="s">
        <v>1197</v>
      </c>
      <c r="U255" s="84" t="s">
        <v>702</v>
      </c>
      <c r="V255" s="84" t="s">
        <v>258</v>
      </c>
      <c r="W255" s="84">
        <v>0</v>
      </c>
      <c r="X255" s="38" t="s">
        <v>259</v>
      </c>
      <c r="Y255" s="84">
        <v>358643195</v>
      </c>
      <c r="Z255" s="38" t="s">
        <v>1198</v>
      </c>
      <c r="AA255" s="131">
        <v>45566</v>
      </c>
      <c r="AB255" s="130">
        <v>63000</v>
      </c>
      <c r="AC255" s="131" t="s">
        <v>289</v>
      </c>
      <c r="AD255" s="84">
        <v>24</v>
      </c>
      <c r="AE255" s="84" t="s">
        <v>1499</v>
      </c>
      <c r="AF255" s="84" t="s">
        <v>581</v>
      </c>
      <c r="AG255" s="131">
        <v>44650</v>
      </c>
      <c r="AH255" s="84" t="s">
        <v>552</v>
      </c>
      <c r="AI255" s="131">
        <v>45602</v>
      </c>
      <c r="AJ255" s="130">
        <v>3340</v>
      </c>
      <c r="AK255" s="130">
        <v>3340</v>
      </c>
      <c r="AL255" s="131">
        <v>45877</v>
      </c>
      <c r="AM255" s="130">
        <v>22453.03</v>
      </c>
      <c r="AN255" s="112">
        <v>10946.97</v>
      </c>
      <c r="AO255" s="112">
        <v>33400</v>
      </c>
      <c r="AP255" s="112">
        <v>40546.97</v>
      </c>
      <c r="AQ255" s="112">
        <v>6365.03</v>
      </c>
      <c r="AR255" s="112">
        <v>46912</v>
      </c>
      <c r="AS255" s="112">
        <v>0</v>
      </c>
      <c r="AT255" s="112">
        <v>0</v>
      </c>
      <c r="AU255" s="112">
        <v>0</v>
      </c>
      <c r="AV255" s="84">
        <v>10</v>
      </c>
      <c r="AW255" s="84"/>
      <c r="AX255" s="84"/>
      <c r="AY255" s="131"/>
      <c r="AZ255" s="84"/>
      <c r="BA255" s="84"/>
      <c r="BB255" s="84" t="s">
        <v>265</v>
      </c>
      <c r="BC255" s="84"/>
      <c r="BD255" s="131"/>
      <c r="BE255" s="84">
        <v>0</v>
      </c>
      <c r="BF255" s="38" t="s">
        <v>1197</v>
      </c>
      <c r="BG255" s="84"/>
      <c r="BH255" s="114" t="s">
        <v>1627</v>
      </c>
      <c r="BI255" s="38" t="s">
        <v>110</v>
      </c>
      <c r="BJ255" s="85">
        <v>45891</v>
      </c>
      <c r="BK255" s="84"/>
      <c r="BL255" s="38" t="s">
        <v>115</v>
      </c>
      <c r="BM255" s="38" t="s">
        <v>130</v>
      </c>
      <c r="BN255" s="116" t="s">
        <v>200</v>
      </c>
      <c r="BO255" s="84" t="s">
        <v>243</v>
      </c>
      <c r="BP255" s="84"/>
      <c r="BQ255" s="117"/>
      <c r="BR255" s="132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39936</v>
      </c>
      <c r="J256" s="38" t="s">
        <v>275</v>
      </c>
      <c r="K256" s="84">
        <v>39936</v>
      </c>
      <c r="L256" s="84" t="s">
        <v>252</v>
      </c>
      <c r="M256" s="38" t="s">
        <v>253</v>
      </c>
      <c r="N256" s="84">
        <v>61307</v>
      </c>
      <c r="O256" s="84">
        <v>652667</v>
      </c>
      <c r="P256" s="84">
        <v>382051</v>
      </c>
      <c r="Q256" s="38" t="s">
        <v>376</v>
      </c>
      <c r="R256" s="38" t="s">
        <v>630</v>
      </c>
      <c r="S256" s="84" t="s">
        <v>1588</v>
      </c>
      <c r="T256" s="84" t="s">
        <v>1588</v>
      </c>
      <c r="U256" s="84" t="s">
        <v>702</v>
      </c>
      <c r="V256" s="84" t="s">
        <v>398</v>
      </c>
      <c r="W256" s="84">
        <v>0</v>
      </c>
      <c r="X256" s="38" t="s">
        <v>723</v>
      </c>
      <c r="Y256" s="84">
        <v>358765584</v>
      </c>
      <c r="Z256" s="38" t="s">
        <v>1589</v>
      </c>
      <c r="AA256" s="131">
        <v>45633</v>
      </c>
      <c r="AB256" s="130">
        <v>75000</v>
      </c>
      <c r="AC256" s="131" t="s">
        <v>261</v>
      </c>
      <c r="AD256" s="84">
        <v>24</v>
      </c>
      <c r="AE256" s="84" t="s">
        <v>1496</v>
      </c>
      <c r="AF256" s="84" t="s">
        <v>838</v>
      </c>
      <c r="AG256" s="131">
        <v>44127</v>
      </c>
      <c r="AH256" s="84" t="s">
        <v>716</v>
      </c>
      <c r="AI256" s="131">
        <v>45659</v>
      </c>
      <c r="AJ256" s="130">
        <v>3990</v>
      </c>
      <c r="AK256" s="130">
        <v>3990</v>
      </c>
      <c r="AL256" s="131">
        <v>45876</v>
      </c>
      <c r="AM256" s="130">
        <v>21103.5</v>
      </c>
      <c r="AN256" s="112">
        <v>10816.5</v>
      </c>
      <c r="AO256" s="112">
        <v>31920</v>
      </c>
      <c r="AP256" s="112">
        <v>53896.5</v>
      </c>
      <c r="AQ256" s="112">
        <v>9777.5</v>
      </c>
      <c r="AR256" s="112">
        <v>63674</v>
      </c>
      <c r="AS256" s="112">
        <v>0</v>
      </c>
      <c r="AT256" s="112">
        <v>0</v>
      </c>
      <c r="AU256" s="112">
        <v>0</v>
      </c>
      <c r="AV256" s="84">
        <v>8</v>
      </c>
      <c r="AW256" s="84"/>
      <c r="AX256" s="84"/>
      <c r="AY256" s="131"/>
      <c r="AZ256" s="84"/>
      <c r="BA256" s="84"/>
      <c r="BB256" s="84" t="s">
        <v>265</v>
      </c>
      <c r="BC256" s="84"/>
      <c r="BD256" s="131"/>
      <c r="BE256" s="84">
        <v>0</v>
      </c>
      <c r="BF256" s="38" t="s">
        <v>1588</v>
      </c>
      <c r="BG256" s="84"/>
      <c r="BH256" s="114" t="s">
        <v>1627</v>
      </c>
      <c r="BI256" s="38" t="s">
        <v>110</v>
      </c>
      <c r="BJ256" s="85">
        <v>45891</v>
      </c>
      <c r="BK256" s="84"/>
      <c r="BL256" s="38" t="s">
        <v>115</v>
      </c>
      <c r="BM256" s="38" t="s">
        <v>130</v>
      </c>
      <c r="BN256" s="116" t="s">
        <v>200</v>
      </c>
      <c r="BO256" s="84" t="s">
        <v>243</v>
      </c>
      <c r="BP256" s="84"/>
      <c r="BQ256" s="117"/>
      <c r="BR256" s="132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39936</v>
      </c>
      <c r="J257" s="38" t="s">
        <v>275</v>
      </c>
      <c r="K257" s="84">
        <v>39936</v>
      </c>
      <c r="L257" s="84" t="s">
        <v>252</v>
      </c>
      <c r="M257" s="38" t="s">
        <v>253</v>
      </c>
      <c r="N257" s="84">
        <v>61164</v>
      </c>
      <c r="O257" s="84">
        <v>555085</v>
      </c>
      <c r="P257" s="84">
        <v>89217</v>
      </c>
      <c r="Q257" s="38" t="s">
        <v>281</v>
      </c>
      <c r="R257" s="38" t="s">
        <v>630</v>
      </c>
      <c r="S257" s="84" t="s">
        <v>1607</v>
      </c>
      <c r="T257" s="84" t="s">
        <v>1607</v>
      </c>
      <c r="U257" s="84" t="s">
        <v>702</v>
      </c>
      <c r="V257" s="84" t="s">
        <v>258</v>
      </c>
      <c r="W257" s="84">
        <v>0</v>
      </c>
      <c r="X257" s="38" t="s">
        <v>259</v>
      </c>
      <c r="Y257" s="84">
        <v>359034944</v>
      </c>
      <c r="Z257" s="38" t="s">
        <v>1608</v>
      </c>
      <c r="AA257" s="131">
        <v>45654</v>
      </c>
      <c r="AB257" s="130">
        <v>65000</v>
      </c>
      <c r="AC257" s="131" t="s">
        <v>261</v>
      </c>
      <c r="AD257" s="84">
        <v>24</v>
      </c>
      <c r="AE257" s="84" t="s">
        <v>1499</v>
      </c>
      <c r="AF257" s="84" t="s">
        <v>652</v>
      </c>
      <c r="AG257" s="131">
        <v>44911</v>
      </c>
      <c r="AH257" s="84" t="s">
        <v>552</v>
      </c>
      <c r="AI257" s="131">
        <v>45694</v>
      </c>
      <c r="AJ257" s="130">
        <v>3440</v>
      </c>
      <c r="AK257" s="130">
        <v>3440</v>
      </c>
      <c r="AL257" s="131">
        <v>45876</v>
      </c>
      <c r="AM257" s="130">
        <v>15422.97</v>
      </c>
      <c r="AN257" s="112">
        <v>8657.0300000000007</v>
      </c>
      <c r="AO257" s="112">
        <v>24080</v>
      </c>
      <c r="AP257" s="112">
        <v>49577.03</v>
      </c>
      <c r="AQ257" s="112">
        <v>9475.9699999999993</v>
      </c>
      <c r="AR257" s="112">
        <v>59053</v>
      </c>
      <c r="AS257" s="112">
        <v>0</v>
      </c>
      <c r="AT257" s="112">
        <v>0</v>
      </c>
      <c r="AU257" s="112">
        <v>0</v>
      </c>
      <c r="AV257" s="84">
        <v>7</v>
      </c>
      <c r="AW257" s="84"/>
      <c r="AX257" s="84"/>
      <c r="AY257" s="131"/>
      <c r="AZ257" s="84"/>
      <c r="BA257" s="84"/>
      <c r="BB257" s="84" t="s">
        <v>265</v>
      </c>
      <c r="BC257" s="84"/>
      <c r="BD257" s="131"/>
      <c r="BE257" s="84">
        <v>0</v>
      </c>
      <c r="BF257" s="38" t="s">
        <v>1607</v>
      </c>
      <c r="BG257" s="84"/>
      <c r="BH257" s="114" t="s">
        <v>1627</v>
      </c>
      <c r="BI257" s="38" t="s">
        <v>110</v>
      </c>
      <c r="BJ257" s="85">
        <v>45891</v>
      </c>
      <c r="BK257" s="84"/>
      <c r="BL257" s="38" t="s">
        <v>115</v>
      </c>
      <c r="BM257" s="38" t="s">
        <v>130</v>
      </c>
      <c r="BN257" s="116" t="s">
        <v>200</v>
      </c>
      <c r="BO257" s="84" t="s">
        <v>243</v>
      </c>
      <c r="BP257" s="84"/>
      <c r="BQ257" s="117"/>
      <c r="BR257" s="132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39992</v>
      </c>
      <c r="J258" s="38" t="s">
        <v>346</v>
      </c>
      <c r="K258" s="84">
        <v>39992</v>
      </c>
      <c r="L258" s="84" t="s">
        <v>252</v>
      </c>
      <c r="M258" s="38" t="s">
        <v>253</v>
      </c>
      <c r="N258" s="84">
        <v>61234</v>
      </c>
      <c r="O258" s="84">
        <v>471974</v>
      </c>
      <c r="P258" s="84">
        <v>89297</v>
      </c>
      <c r="Q258" s="38">
        <v>906896</v>
      </c>
      <c r="R258" s="38" t="s">
        <v>630</v>
      </c>
      <c r="S258" s="84" t="s">
        <v>776</v>
      </c>
      <c r="T258" s="84" t="s">
        <v>776</v>
      </c>
      <c r="U258" s="84" t="s">
        <v>702</v>
      </c>
      <c r="V258" s="84" t="s">
        <v>258</v>
      </c>
      <c r="W258" s="84">
        <v>541</v>
      </c>
      <c r="X258" s="38" t="s">
        <v>259</v>
      </c>
      <c r="Y258" s="84">
        <v>350576013</v>
      </c>
      <c r="Z258" s="38" t="s">
        <v>777</v>
      </c>
      <c r="AA258" s="131">
        <v>44970</v>
      </c>
      <c r="AB258" s="130">
        <v>35689</v>
      </c>
      <c r="AC258" s="131" t="s">
        <v>289</v>
      </c>
      <c r="AD258" s="84">
        <v>24</v>
      </c>
      <c r="AE258" s="84">
        <v>4</v>
      </c>
      <c r="AF258" s="84" t="s">
        <v>324</v>
      </c>
      <c r="AG258" s="131">
        <v>43640</v>
      </c>
      <c r="AH258" s="84" t="s">
        <v>325</v>
      </c>
      <c r="AI258" s="131">
        <v>45020</v>
      </c>
      <c r="AJ258" s="130">
        <v>1587</v>
      </c>
      <c r="AK258" s="130">
        <v>1950</v>
      </c>
      <c r="AL258" s="131">
        <v>45658</v>
      </c>
      <c r="AM258" s="130">
        <v>31906.01</v>
      </c>
      <c r="AN258" s="112">
        <v>10630.99</v>
      </c>
      <c r="AO258" s="112">
        <v>42537</v>
      </c>
      <c r="AP258" s="112">
        <v>3782.99</v>
      </c>
      <c r="AQ258" s="112">
        <v>117.01</v>
      </c>
      <c r="AR258" s="112">
        <v>3900</v>
      </c>
      <c r="AS258" s="112">
        <v>3782.99</v>
      </c>
      <c r="AT258" s="112">
        <v>117.01</v>
      </c>
      <c r="AU258" s="112">
        <v>3900</v>
      </c>
      <c r="AV258" s="84">
        <v>30</v>
      </c>
      <c r="AW258" s="84">
        <v>196</v>
      </c>
      <c r="AX258" s="84" t="s">
        <v>264</v>
      </c>
      <c r="AY258" s="131"/>
      <c r="AZ258" s="84"/>
      <c r="BA258" s="84"/>
      <c r="BB258" s="84" t="s">
        <v>265</v>
      </c>
      <c r="BC258" s="84"/>
      <c r="BD258" s="131"/>
      <c r="BE258" s="84">
        <v>0</v>
      </c>
      <c r="BF258" s="38" t="s">
        <v>776</v>
      </c>
      <c r="BG258" s="84"/>
      <c r="BH258" s="114"/>
      <c r="BI258" s="38"/>
      <c r="BJ258" s="85"/>
      <c r="BK258" s="84"/>
      <c r="BL258" s="38"/>
      <c r="BM258" s="38"/>
      <c r="BN258" s="116"/>
      <c r="BO258" s="84"/>
      <c r="BP258" s="84"/>
      <c r="BQ258" s="117"/>
      <c r="BR258" s="132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40048</v>
      </c>
      <c r="J259" s="38" t="s">
        <v>422</v>
      </c>
      <c r="K259" s="84">
        <v>40048</v>
      </c>
      <c r="L259" s="84" t="s">
        <v>252</v>
      </c>
      <c r="M259" s="38" t="s">
        <v>253</v>
      </c>
      <c r="N259" s="84">
        <v>61341</v>
      </c>
      <c r="O259" s="84">
        <v>518242</v>
      </c>
      <c r="P259" s="84">
        <v>89433</v>
      </c>
      <c r="Q259" s="38" t="s">
        <v>428</v>
      </c>
      <c r="R259" s="38" t="s">
        <v>630</v>
      </c>
      <c r="S259" s="84" t="s">
        <v>1028</v>
      </c>
      <c r="T259" s="84" t="s">
        <v>1028</v>
      </c>
      <c r="U259" s="84" t="s">
        <v>702</v>
      </c>
      <c r="V259" s="84" t="s">
        <v>258</v>
      </c>
      <c r="W259" s="84">
        <v>541</v>
      </c>
      <c r="X259" s="38" t="s">
        <v>720</v>
      </c>
      <c r="Y259" s="84">
        <v>353545879</v>
      </c>
      <c r="Z259" s="38" t="s">
        <v>1029</v>
      </c>
      <c r="AA259" s="131">
        <v>45241</v>
      </c>
      <c r="AB259" s="130">
        <v>42000</v>
      </c>
      <c r="AC259" s="131" t="s">
        <v>289</v>
      </c>
      <c r="AD259" s="84">
        <v>24</v>
      </c>
      <c r="AE259" s="84">
        <v>1</v>
      </c>
      <c r="AF259" s="84" t="s">
        <v>838</v>
      </c>
      <c r="AG259" s="131">
        <v>45241</v>
      </c>
      <c r="AH259" s="84" t="s">
        <v>716</v>
      </c>
      <c r="AI259" s="131">
        <v>45266</v>
      </c>
      <c r="AJ259" s="130">
        <v>2240</v>
      </c>
      <c r="AK259" s="130">
        <v>2240</v>
      </c>
      <c r="AL259" s="131">
        <v>45675</v>
      </c>
      <c r="AM259" s="130">
        <v>22205.34</v>
      </c>
      <c r="AN259" s="112">
        <v>9154.66</v>
      </c>
      <c r="AO259" s="112">
        <v>31360</v>
      </c>
      <c r="AP259" s="112">
        <v>19794.66</v>
      </c>
      <c r="AQ259" s="112">
        <v>2346.34</v>
      </c>
      <c r="AR259" s="112">
        <v>22141</v>
      </c>
      <c r="AS259" s="112">
        <v>13578.23</v>
      </c>
      <c r="AT259" s="112">
        <v>2101.77</v>
      </c>
      <c r="AU259" s="112">
        <v>15680</v>
      </c>
      <c r="AV259" s="84">
        <v>21</v>
      </c>
      <c r="AW259" s="84">
        <v>196</v>
      </c>
      <c r="AX259" s="84" t="s">
        <v>264</v>
      </c>
      <c r="AY259" s="131"/>
      <c r="AZ259" s="84"/>
      <c r="BA259" s="84"/>
      <c r="BB259" s="84" t="s">
        <v>265</v>
      </c>
      <c r="BC259" s="84"/>
      <c r="BD259" s="131"/>
      <c r="BE259" s="84">
        <v>0</v>
      </c>
      <c r="BF259" s="38" t="s">
        <v>1028</v>
      </c>
      <c r="BG259" s="84"/>
      <c r="BH259" s="114"/>
      <c r="BI259" s="38"/>
      <c r="BJ259" s="85"/>
      <c r="BK259" s="84"/>
      <c r="BL259" s="38"/>
      <c r="BM259" s="38"/>
      <c r="BN259" s="116"/>
      <c r="BO259" s="84"/>
      <c r="BP259" s="84"/>
      <c r="BQ259" s="117"/>
      <c r="BR259" s="132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39992</v>
      </c>
      <c r="J260" s="38" t="s">
        <v>346</v>
      </c>
      <c r="K260" s="84">
        <v>39992</v>
      </c>
      <c r="L260" s="84" t="s">
        <v>252</v>
      </c>
      <c r="M260" s="38" t="s">
        <v>253</v>
      </c>
      <c r="N260" s="84">
        <v>61233</v>
      </c>
      <c r="O260" s="84">
        <v>471974</v>
      </c>
      <c r="P260" s="84">
        <v>89556</v>
      </c>
      <c r="Q260" s="38" t="s">
        <v>518</v>
      </c>
      <c r="R260" s="38" t="s">
        <v>630</v>
      </c>
      <c r="S260" s="84" t="s">
        <v>1339</v>
      </c>
      <c r="T260" s="84" t="s">
        <v>1339</v>
      </c>
      <c r="U260" s="84" t="s">
        <v>702</v>
      </c>
      <c r="V260" s="84" t="s">
        <v>258</v>
      </c>
      <c r="W260" s="84">
        <v>0</v>
      </c>
      <c r="X260" s="38" t="s">
        <v>720</v>
      </c>
      <c r="Y260" s="84">
        <v>355366051</v>
      </c>
      <c r="Z260" s="38" t="s">
        <v>1340</v>
      </c>
      <c r="AA260" s="131">
        <v>45368</v>
      </c>
      <c r="AB260" s="130">
        <v>71000</v>
      </c>
      <c r="AC260" s="131" t="s">
        <v>289</v>
      </c>
      <c r="AD260" s="84">
        <v>24</v>
      </c>
      <c r="AE260" s="84">
        <v>7</v>
      </c>
      <c r="AF260" s="84" t="s">
        <v>324</v>
      </c>
      <c r="AG260" s="131">
        <v>44268</v>
      </c>
      <c r="AH260" s="84" t="s">
        <v>325</v>
      </c>
      <c r="AI260" s="131">
        <v>45413</v>
      </c>
      <c r="AJ260" s="130">
        <v>3790</v>
      </c>
      <c r="AK260" s="130">
        <v>3790</v>
      </c>
      <c r="AL260" s="131">
        <v>45735</v>
      </c>
      <c r="AM260" s="130">
        <v>21639.65</v>
      </c>
      <c r="AN260" s="112">
        <v>12470.35</v>
      </c>
      <c r="AO260" s="112">
        <v>34110</v>
      </c>
      <c r="AP260" s="112">
        <v>49360.35</v>
      </c>
      <c r="AQ260" s="112">
        <v>8896.65</v>
      </c>
      <c r="AR260" s="112">
        <v>58257</v>
      </c>
      <c r="AS260" s="112">
        <v>20460.02</v>
      </c>
      <c r="AT260" s="112">
        <v>6069.98</v>
      </c>
      <c r="AU260" s="112">
        <v>26530</v>
      </c>
      <c r="AV260" s="84">
        <v>16</v>
      </c>
      <c r="AW260" s="84">
        <v>196</v>
      </c>
      <c r="AX260" s="84" t="s">
        <v>264</v>
      </c>
      <c r="AY260" s="131"/>
      <c r="AZ260" s="84"/>
      <c r="BA260" s="84"/>
      <c r="BB260" s="84" t="s">
        <v>265</v>
      </c>
      <c r="BC260" s="84"/>
      <c r="BD260" s="131"/>
      <c r="BE260" s="84">
        <v>0</v>
      </c>
      <c r="BF260" s="38" t="s">
        <v>1339</v>
      </c>
      <c r="BG260" s="84"/>
      <c r="BH260" s="114"/>
      <c r="BI260" s="38"/>
      <c r="BJ260" s="85"/>
      <c r="BK260" s="84"/>
      <c r="BL260" s="38"/>
      <c r="BM260" s="38"/>
      <c r="BN260" s="116"/>
      <c r="BO260" s="84"/>
      <c r="BP260" s="84"/>
      <c r="BQ260" s="117"/>
      <c r="BR260" s="132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40048</v>
      </c>
      <c r="J261" s="38" t="s">
        <v>422</v>
      </c>
      <c r="K261" s="84">
        <v>40048</v>
      </c>
      <c r="L261" s="84" t="s">
        <v>252</v>
      </c>
      <c r="M261" s="38" t="s">
        <v>253</v>
      </c>
      <c r="N261" s="84">
        <v>61333</v>
      </c>
      <c r="O261" s="84">
        <v>472325</v>
      </c>
      <c r="P261" s="84">
        <v>89425</v>
      </c>
      <c r="Q261" s="38">
        <v>907350</v>
      </c>
      <c r="R261" s="38" t="s">
        <v>630</v>
      </c>
      <c r="S261" s="84" t="s">
        <v>1428</v>
      </c>
      <c r="T261" s="84" t="s">
        <v>1428</v>
      </c>
      <c r="U261" s="84" t="s">
        <v>702</v>
      </c>
      <c r="V261" s="84" t="s">
        <v>258</v>
      </c>
      <c r="W261" s="84">
        <v>0</v>
      </c>
      <c r="X261" s="38" t="s">
        <v>259</v>
      </c>
      <c r="Y261" s="84">
        <v>355988820</v>
      </c>
      <c r="Z261" s="38" t="s">
        <v>1429</v>
      </c>
      <c r="AA261" s="131">
        <v>45370</v>
      </c>
      <c r="AB261" s="130">
        <v>42000</v>
      </c>
      <c r="AC261" s="131" t="s">
        <v>289</v>
      </c>
      <c r="AD261" s="84">
        <v>24</v>
      </c>
      <c r="AE261" s="84">
        <v>1</v>
      </c>
      <c r="AF261" s="84" t="s">
        <v>838</v>
      </c>
      <c r="AG261" s="131">
        <v>45370</v>
      </c>
      <c r="AH261" s="84" t="s">
        <v>716</v>
      </c>
      <c r="AI261" s="131">
        <v>45413</v>
      </c>
      <c r="AJ261" s="130">
        <v>2240</v>
      </c>
      <c r="AK261" s="130">
        <v>2240</v>
      </c>
      <c r="AL261" s="131">
        <v>45675</v>
      </c>
      <c r="AM261" s="130">
        <v>12849.58</v>
      </c>
      <c r="AN261" s="112">
        <v>7310.42</v>
      </c>
      <c r="AO261" s="112">
        <v>20160</v>
      </c>
      <c r="AP261" s="112">
        <v>29150.42</v>
      </c>
      <c r="AQ261" s="112">
        <v>5249.58</v>
      </c>
      <c r="AR261" s="112">
        <v>34400</v>
      </c>
      <c r="AS261" s="112">
        <v>12096.11</v>
      </c>
      <c r="AT261" s="112">
        <v>3583.89</v>
      </c>
      <c r="AU261" s="112">
        <v>15680</v>
      </c>
      <c r="AV261" s="84">
        <v>16</v>
      </c>
      <c r="AW261" s="84">
        <v>196</v>
      </c>
      <c r="AX261" s="84" t="s">
        <v>264</v>
      </c>
      <c r="AY261" s="131"/>
      <c r="AZ261" s="84"/>
      <c r="BA261" s="84"/>
      <c r="BB261" s="84" t="s">
        <v>265</v>
      </c>
      <c r="BC261" s="84"/>
      <c r="BD261" s="131"/>
      <c r="BE261" s="84">
        <v>0</v>
      </c>
      <c r="BF261" s="38" t="s">
        <v>1428</v>
      </c>
      <c r="BG261" s="84"/>
      <c r="BH261" s="114"/>
      <c r="BI261" s="38"/>
      <c r="BJ261" s="85"/>
      <c r="BK261" s="84"/>
      <c r="BL261" s="38"/>
      <c r="BM261" s="38"/>
      <c r="BN261" s="116"/>
      <c r="BO261" s="84"/>
      <c r="BP261" s="84"/>
      <c r="BQ261" s="117"/>
      <c r="BR261" s="132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40007</v>
      </c>
      <c r="J262" s="38" t="s">
        <v>402</v>
      </c>
      <c r="K262" s="84">
        <v>40007</v>
      </c>
      <c r="L262" s="84" t="s">
        <v>252</v>
      </c>
      <c r="M262" s="38" t="s">
        <v>253</v>
      </c>
      <c r="N262" s="84">
        <v>61330</v>
      </c>
      <c r="O262" s="84">
        <v>223</v>
      </c>
      <c r="P262" s="84">
        <v>89439</v>
      </c>
      <c r="Q262" s="38" t="s">
        <v>403</v>
      </c>
      <c r="R262" s="38" t="s">
        <v>630</v>
      </c>
      <c r="S262" s="84" t="s">
        <v>886</v>
      </c>
      <c r="T262" s="84" t="s">
        <v>886</v>
      </c>
      <c r="U262" s="84" t="s">
        <v>702</v>
      </c>
      <c r="V262" s="84" t="s">
        <v>258</v>
      </c>
      <c r="W262" s="84">
        <v>541</v>
      </c>
      <c r="X262" s="38" t="s">
        <v>720</v>
      </c>
      <c r="Y262" s="84">
        <v>352209333</v>
      </c>
      <c r="Z262" s="38" t="s">
        <v>887</v>
      </c>
      <c r="AA262" s="131">
        <v>45127</v>
      </c>
      <c r="AB262" s="130">
        <v>72000</v>
      </c>
      <c r="AC262" s="131" t="s">
        <v>261</v>
      </c>
      <c r="AD262" s="84">
        <v>24</v>
      </c>
      <c r="AE262" s="84">
        <v>6</v>
      </c>
      <c r="AF262" s="84" t="s">
        <v>353</v>
      </c>
      <c r="AG262" s="131">
        <v>44428</v>
      </c>
      <c r="AH262" s="84" t="s">
        <v>325</v>
      </c>
      <c r="AI262" s="131">
        <v>45176</v>
      </c>
      <c r="AJ262" s="130">
        <v>3840</v>
      </c>
      <c r="AK262" s="130">
        <v>3840</v>
      </c>
      <c r="AL262" s="131">
        <v>45786</v>
      </c>
      <c r="AM262" s="130">
        <v>42792.93</v>
      </c>
      <c r="AN262" s="112">
        <v>18647.07</v>
      </c>
      <c r="AO262" s="112">
        <v>61440</v>
      </c>
      <c r="AP262" s="112">
        <v>29207.07</v>
      </c>
      <c r="AQ262" s="112">
        <v>2875.93</v>
      </c>
      <c r="AR262" s="112">
        <v>32083</v>
      </c>
      <c r="AS262" s="112">
        <v>29207.07</v>
      </c>
      <c r="AT262" s="112">
        <v>2875.93</v>
      </c>
      <c r="AU262" s="112">
        <v>32083</v>
      </c>
      <c r="AV262" s="84">
        <v>24</v>
      </c>
      <c r="AW262" s="84">
        <v>230</v>
      </c>
      <c r="AX262" s="84" t="s">
        <v>264</v>
      </c>
      <c r="AY262" s="131"/>
      <c r="AZ262" s="84"/>
      <c r="BA262" s="84"/>
      <c r="BB262" s="84" t="s">
        <v>265</v>
      </c>
      <c r="BC262" s="84"/>
      <c r="BD262" s="131"/>
      <c r="BE262" s="84">
        <v>0</v>
      </c>
      <c r="BF262" s="38" t="s">
        <v>886</v>
      </c>
      <c r="BG262" s="84"/>
      <c r="BH262" s="114"/>
      <c r="BI262" s="38"/>
      <c r="BJ262" s="85"/>
      <c r="BK262" s="84"/>
      <c r="BL262" s="38"/>
      <c r="BM262" s="38"/>
      <c r="BN262" s="116"/>
      <c r="BO262" s="84"/>
      <c r="BP262" s="84"/>
      <c r="BQ262" s="117"/>
      <c r="BR262" s="132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39951</v>
      </c>
      <c r="J263" s="38" t="s">
        <v>251</v>
      </c>
      <c r="K263" s="84">
        <v>39951</v>
      </c>
      <c r="L263" s="84" t="s">
        <v>252</v>
      </c>
      <c r="M263" s="38" t="s">
        <v>253</v>
      </c>
      <c r="N263" s="84">
        <v>61181</v>
      </c>
      <c r="O263" s="84">
        <v>561077</v>
      </c>
      <c r="P263" s="84">
        <v>89484</v>
      </c>
      <c r="Q263" s="38" t="s">
        <v>453</v>
      </c>
      <c r="R263" s="38" t="s">
        <v>630</v>
      </c>
      <c r="S263" s="84" t="s">
        <v>1355</v>
      </c>
      <c r="T263" s="84" t="s">
        <v>1355</v>
      </c>
      <c r="U263" s="84" t="s">
        <v>702</v>
      </c>
      <c r="V263" s="84" t="s">
        <v>258</v>
      </c>
      <c r="W263" s="84">
        <v>541</v>
      </c>
      <c r="X263" s="38" t="s">
        <v>723</v>
      </c>
      <c r="Y263" s="84">
        <v>355491955</v>
      </c>
      <c r="Z263" s="38" t="s">
        <v>1356</v>
      </c>
      <c r="AA263" s="131">
        <v>45350</v>
      </c>
      <c r="AB263" s="130">
        <v>42000</v>
      </c>
      <c r="AC263" s="131" t="s">
        <v>261</v>
      </c>
      <c r="AD263" s="84">
        <v>24</v>
      </c>
      <c r="AE263" s="84">
        <v>1</v>
      </c>
      <c r="AF263" s="84" t="s">
        <v>838</v>
      </c>
      <c r="AG263" s="131">
        <v>45350</v>
      </c>
      <c r="AH263" s="84" t="s">
        <v>716</v>
      </c>
      <c r="AI263" s="131">
        <v>45386</v>
      </c>
      <c r="AJ263" s="130">
        <v>2240</v>
      </c>
      <c r="AK263" s="130">
        <v>2240</v>
      </c>
      <c r="AL263" s="131">
        <v>45751</v>
      </c>
      <c r="AM263" s="130">
        <v>13133.49</v>
      </c>
      <c r="AN263" s="112">
        <v>7026.51</v>
      </c>
      <c r="AO263" s="112">
        <v>20160</v>
      </c>
      <c r="AP263" s="112">
        <v>28866.51</v>
      </c>
      <c r="AQ263" s="112">
        <v>5061.49</v>
      </c>
      <c r="AR263" s="112">
        <v>33928</v>
      </c>
      <c r="AS263" s="112">
        <v>14105.86</v>
      </c>
      <c r="AT263" s="112">
        <v>3814.14</v>
      </c>
      <c r="AU263" s="112">
        <v>17920</v>
      </c>
      <c r="AV263" s="84">
        <v>17</v>
      </c>
      <c r="AW263" s="84">
        <v>230</v>
      </c>
      <c r="AX263" s="84" t="s">
        <v>264</v>
      </c>
      <c r="AY263" s="131"/>
      <c r="AZ263" s="84"/>
      <c r="BA263" s="84"/>
      <c r="BB263" s="84" t="s">
        <v>265</v>
      </c>
      <c r="BC263" s="84"/>
      <c r="BD263" s="131"/>
      <c r="BE263" s="84">
        <v>0</v>
      </c>
      <c r="BF263" s="38" t="s">
        <v>1355</v>
      </c>
      <c r="BG263" s="84"/>
      <c r="BH263" s="114"/>
      <c r="BI263" s="38"/>
      <c r="BJ263" s="85"/>
      <c r="BK263" s="84"/>
      <c r="BL263" s="38"/>
      <c r="BM263" s="38"/>
      <c r="BN263" s="116"/>
      <c r="BO263" s="84"/>
      <c r="BP263" s="84"/>
      <c r="BQ263" s="117"/>
      <c r="BR263" s="132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39951</v>
      </c>
      <c r="J264" s="38" t="s">
        <v>251</v>
      </c>
      <c r="K264" s="84">
        <v>39951</v>
      </c>
      <c r="L264" s="84" t="s">
        <v>252</v>
      </c>
      <c r="M264" s="38" t="s">
        <v>253</v>
      </c>
      <c r="N264" s="84">
        <v>61261</v>
      </c>
      <c r="O264" s="84">
        <v>424321</v>
      </c>
      <c r="P264" s="84">
        <v>89332</v>
      </c>
      <c r="Q264" s="38" t="s">
        <v>791</v>
      </c>
      <c r="R264" s="38" t="s">
        <v>839</v>
      </c>
      <c r="S264" s="84" t="s">
        <v>946</v>
      </c>
      <c r="T264" s="84" t="s">
        <v>946</v>
      </c>
      <c r="U264" s="84" t="s">
        <v>702</v>
      </c>
      <c r="V264" s="84" t="s">
        <v>258</v>
      </c>
      <c r="W264" s="84">
        <v>0</v>
      </c>
      <c r="X264" s="38" t="s">
        <v>723</v>
      </c>
      <c r="Y264" s="84">
        <v>356014183</v>
      </c>
      <c r="Z264" s="38" t="s">
        <v>947</v>
      </c>
      <c r="AA264" s="131">
        <v>45370</v>
      </c>
      <c r="AB264" s="130">
        <v>35000</v>
      </c>
      <c r="AC264" s="131" t="s">
        <v>279</v>
      </c>
      <c r="AD264" s="84">
        <v>18</v>
      </c>
      <c r="AE264" s="84">
        <v>0</v>
      </c>
      <c r="AF264" s="84" t="s">
        <v>838</v>
      </c>
      <c r="AG264" s="131">
        <v>45180</v>
      </c>
      <c r="AH264" s="84" t="s">
        <v>716</v>
      </c>
      <c r="AI264" s="131">
        <v>45419</v>
      </c>
      <c r="AJ264" s="130">
        <v>2350</v>
      </c>
      <c r="AK264" s="130">
        <v>2350</v>
      </c>
      <c r="AL264" s="131">
        <v>45675</v>
      </c>
      <c r="AM264" s="130">
        <v>11610.54</v>
      </c>
      <c r="AN264" s="112">
        <v>4839.46</v>
      </c>
      <c r="AO264" s="112">
        <v>16450</v>
      </c>
      <c r="AP264" s="112">
        <v>23389.46</v>
      </c>
      <c r="AQ264" s="112">
        <v>3053.54</v>
      </c>
      <c r="AR264" s="112">
        <v>26443</v>
      </c>
      <c r="AS264" s="112">
        <v>18264.349999999999</v>
      </c>
      <c r="AT264" s="112">
        <v>2885.65</v>
      </c>
      <c r="AU264" s="112">
        <v>21150</v>
      </c>
      <c r="AV264" s="84">
        <v>16</v>
      </c>
      <c r="AW264" s="84">
        <v>260</v>
      </c>
      <c r="AX264" s="84" t="s">
        <v>264</v>
      </c>
      <c r="AY264" s="131"/>
      <c r="AZ264" s="84"/>
      <c r="BA264" s="84"/>
      <c r="BB264" s="84" t="s">
        <v>265</v>
      </c>
      <c r="BC264" s="84"/>
      <c r="BD264" s="131"/>
      <c r="BE264" s="84">
        <v>0</v>
      </c>
      <c r="BF264" s="38" t="s">
        <v>946</v>
      </c>
      <c r="BG264" s="84"/>
      <c r="BH264" s="114"/>
      <c r="BI264" s="38"/>
      <c r="BJ264" s="85"/>
      <c r="BK264" s="84"/>
      <c r="BL264" s="38"/>
      <c r="BM264" s="38"/>
      <c r="BN264" s="116"/>
      <c r="BO264" s="84"/>
      <c r="BP264" s="84"/>
      <c r="BQ264" s="117"/>
      <c r="BR264" s="132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40019</v>
      </c>
      <c r="J265" s="38" t="s">
        <v>499</v>
      </c>
      <c r="K265" s="84">
        <v>40019</v>
      </c>
      <c r="L265" s="84" t="s">
        <v>252</v>
      </c>
      <c r="M265" s="38" t="s">
        <v>253</v>
      </c>
      <c r="N265" s="84">
        <v>61285</v>
      </c>
      <c r="O265" s="84">
        <v>240</v>
      </c>
      <c r="P265" s="84">
        <v>587630</v>
      </c>
      <c r="Q265" s="38" t="s">
        <v>634</v>
      </c>
      <c r="R265" s="38" t="s">
        <v>630</v>
      </c>
      <c r="S265" s="84" t="s">
        <v>1516</v>
      </c>
      <c r="T265" s="84" t="s">
        <v>1516</v>
      </c>
      <c r="U265" s="84" t="s">
        <v>258</v>
      </c>
      <c r="V265" s="84" t="s">
        <v>258</v>
      </c>
      <c r="W265" s="84">
        <v>0</v>
      </c>
      <c r="X265" s="38" t="s">
        <v>259</v>
      </c>
      <c r="Y265" s="84">
        <v>357040166</v>
      </c>
      <c r="Z265" s="38" t="s">
        <v>1517</v>
      </c>
      <c r="AA265" s="131">
        <v>45444</v>
      </c>
      <c r="AB265" s="130">
        <v>80000</v>
      </c>
      <c r="AC265" s="131" t="s">
        <v>279</v>
      </c>
      <c r="AD265" s="84">
        <v>24</v>
      </c>
      <c r="AE265" s="84">
        <v>7</v>
      </c>
      <c r="AF265" s="84" t="s">
        <v>353</v>
      </c>
      <c r="AG265" s="131">
        <v>44280</v>
      </c>
      <c r="AH265" s="84" t="s">
        <v>325</v>
      </c>
      <c r="AI265" s="131">
        <v>45482</v>
      </c>
      <c r="AJ265" s="130">
        <v>4230</v>
      </c>
      <c r="AK265" s="130">
        <v>4230</v>
      </c>
      <c r="AL265" s="131">
        <v>45813</v>
      </c>
      <c r="AM265" s="130">
        <v>10409.950000000001</v>
      </c>
      <c r="AN265" s="112">
        <v>6580.05</v>
      </c>
      <c r="AO265" s="112">
        <v>16990</v>
      </c>
      <c r="AP265" s="112">
        <v>69590.05</v>
      </c>
      <c r="AQ265" s="112">
        <v>15765.95</v>
      </c>
      <c r="AR265" s="112">
        <v>85356</v>
      </c>
      <c r="AS265" s="112">
        <v>30898.19</v>
      </c>
      <c r="AT265" s="112">
        <v>11331.81</v>
      </c>
      <c r="AU265" s="112">
        <v>42230</v>
      </c>
      <c r="AV265" s="84">
        <v>14</v>
      </c>
      <c r="AW265" s="84">
        <v>281</v>
      </c>
      <c r="AX265" s="84" t="s">
        <v>264</v>
      </c>
      <c r="AY265" s="131"/>
      <c r="AZ265" s="84"/>
      <c r="BA265" s="84"/>
      <c r="BB265" s="84" t="s">
        <v>265</v>
      </c>
      <c r="BC265" s="84"/>
      <c r="BD265" s="131"/>
      <c r="BE265" s="84">
        <v>0</v>
      </c>
      <c r="BF265" s="38" t="s">
        <v>1516</v>
      </c>
      <c r="BG265" s="84"/>
      <c r="BH265" s="114"/>
      <c r="BI265" s="38"/>
      <c r="BJ265" s="85"/>
      <c r="BK265" s="84"/>
      <c r="BL265" s="38"/>
      <c r="BM265" s="38"/>
      <c r="BN265" s="116"/>
      <c r="BO265" s="84"/>
      <c r="BP265" s="84"/>
      <c r="BQ265" s="117"/>
      <c r="BR265" s="132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40119</v>
      </c>
      <c r="J266" s="38" t="s">
        <v>577</v>
      </c>
      <c r="K266" s="84">
        <v>40119</v>
      </c>
      <c r="L266" s="84" t="s">
        <v>252</v>
      </c>
      <c r="M266" s="38" t="s">
        <v>253</v>
      </c>
      <c r="N266" s="84">
        <v>61535</v>
      </c>
      <c r="O266" s="84">
        <v>232</v>
      </c>
      <c r="P266" s="84">
        <v>469937</v>
      </c>
      <c r="Q266" s="38" t="s">
        <v>707</v>
      </c>
      <c r="R266" s="38" t="s">
        <v>630</v>
      </c>
      <c r="S266" s="84" t="s">
        <v>801</v>
      </c>
      <c r="T266" s="84" t="s">
        <v>801</v>
      </c>
      <c r="U266" s="84" t="s">
        <v>702</v>
      </c>
      <c r="V266" s="84" t="s">
        <v>258</v>
      </c>
      <c r="W266" s="84">
        <v>541</v>
      </c>
      <c r="X266" s="38" t="s">
        <v>720</v>
      </c>
      <c r="Y266" s="84">
        <v>350876166</v>
      </c>
      <c r="Z266" s="38" t="s">
        <v>802</v>
      </c>
      <c r="AA266" s="131">
        <v>44996</v>
      </c>
      <c r="AB266" s="130">
        <v>33602</v>
      </c>
      <c r="AC266" s="131" t="s">
        <v>261</v>
      </c>
      <c r="AD266" s="84">
        <v>24</v>
      </c>
      <c r="AE266" s="84">
        <v>1</v>
      </c>
      <c r="AF266" s="84" t="s">
        <v>652</v>
      </c>
      <c r="AG266" s="131">
        <v>44996</v>
      </c>
      <c r="AH266" s="84" t="s">
        <v>716</v>
      </c>
      <c r="AI266" s="131">
        <v>45051</v>
      </c>
      <c r="AJ266" s="130">
        <v>2271</v>
      </c>
      <c r="AK266" s="130">
        <v>1800</v>
      </c>
      <c r="AL266" s="131">
        <v>45653</v>
      </c>
      <c r="AM266" s="130">
        <v>23549.21</v>
      </c>
      <c r="AN266" s="112">
        <v>9321.7900000000009</v>
      </c>
      <c r="AO266" s="112">
        <v>32871</v>
      </c>
      <c r="AP266" s="112">
        <v>10052.790000000001</v>
      </c>
      <c r="AQ266" s="112">
        <v>747.21</v>
      </c>
      <c r="AR266" s="112">
        <v>10800</v>
      </c>
      <c r="AS266" s="112">
        <v>10052.790000000001</v>
      </c>
      <c r="AT266" s="112">
        <v>747.21</v>
      </c>
      <c r="AU266" s="112">
        <v>10800</v>
      </c>
      <c r="AV266" s="84">
        <v>28</v>
      </c>
      <c r="AW266" s="84">
        <v>286</v>
      </c>
      <c r="AX266" s="84" t="s">
        <v>264</v>
      </c>
      <c r="AY266" s="131"/>
      <c r="AZ266" s="84"/>
      <c r="BA266" s="84"/>
      <c r="BB266" s="84" t="s">
        <v>265</v>
      </c>
      <c r="BC266" s="84"/>
      <c r="BD266" s="131"/>
      <c r="BE266" s="84">
        <v>0</v>
      </c>
      <c r="BF266" s="38" t="s">
        <v>801</v>
      </c>
      <c r="BG266" s="84"/>
      <c r="BH266" s="114"/>
      <c r="BI266" s="38"/>
      <c r="BJ266" s="85"/>
      <c r="BK266" s="84"/>
      <c r="BL266" s="38"/>
      <c r="BM266" s="38"/>
      <c r="BN266" s="116"/>
      <c r="BO266" s="84"/>
      <c r="BP266" s="84"/>
      <c r="BQ266" s="117"/>
      <c r="BR266" s="132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40007</v>
      </c>
      <c r="J267" s="38" t="s">
        <v>402</v>
      </c>
      <c r="K267" s="84">
        <v>40007</v>
      </c>
      <c r="L267" s="84" t="s">
        <v>252</v>
      </c>
      <c r="M267" s="38" t="s">
        <v>253</v>
      </c>
      <c r="N267" s="84">
        <v>390790</v>
      </c>
      <c r="O267" s="84" t="s">
        <v>810</v>
      </c>
      <c r="P267" s="84">
        <v>578471</v>
      </c>
      <c r="Q267" s="38" t="s">
        <v>811</v>
      </c>
      <c r="R267" s="38" t="s">
        <v>630</v>
      </c>
      <c r="S267" s="84" t="s">
        <v>812</v>
      </c>
      <c r="T267" s="84" t="s">
        <v>812</v>
      </c>
      <c r="U267" s="84" t="s">
        <v>702</v>
      </c>
      <c r="V267" s="84" t="s">
        <v>258</v>
      </c>
      <c r="W267" s="84">
        <v>541</v>
      </c>
      <c r="X267" s="38" t="s">
        <v>699</v>
      </c>
      <c r="Y267" s="84">
        <v>351028034</v>
      </c>
      <c r="Z267" s="38" t="s">
        <v>813</v>
      </c>
      <c r="AA267" s="131">
        <v>45005</v>
      </c>
      <c r="AB267" s="130">
        <v>39864</v>
      </c>
      <c r="AC267" s="131" t="s">
        <v>261</v>
      </c>
      <c r="AD267" s="84">
        <v>24</v>
      </c>
      <c r="AE267" s="84">
        <v>1</v>
      </c>
      <c r="AF267" s="84" t="s">
        <v>652</v>
      </c>
      <c r="AG267" s="131">
        <v>45005</v>
      </c>
      <c r="AH267" s="84" t="s">
        <v>716</v>
      </c>
      <c r="AI267" s="131">
        <v>45051</v>
      </c>
      <c r="AJ267" s="130">
        <v>2185</v>
      </c>
      <c r="AK267" s="130">
        <v>2150</v>
      </c>
      <c r="AL267" s="131">
        <v>45566</v>
      </c>
      <c r="AM267" s="130">
        <v>27856.5</v>
      </c>
      <c r="AN267" s="112">
        <v>10878.5</v>
      </c>
      <c r="AO267" s="112">
        <v>38735</v>
      </c>
      <c r="AP267" s="112">
        <v>12007.5</v>
      </c>
      <c r="AQ267" s="112">
        <v>892.5</v>
      </c>
      <c r="AR267" s="112">
        <v>12900</v>
      </c>
      <c r="AS267" s="112">
        <v>12007.5</v>
      </c>
      <c r="AT267" s="112">
        <v>892.5</v>
      </c>
      <c r="AU267" s="112">
        <v>12900</v>
      </c>
      <c r="AV267" s="84">
        <v>28</v>
      </c>
      <c r="AW267" s="84">
        <v>286</v>
      </c>
      <c r="AX267" s="84" t="s">
        <v>264</v>
      </c>
      <c r="AY267" s="131"/>
      <c r="AZ267" s="84"/>
      <c r="BA267" s="84"/>
      <c r="BB267" s="84" t="s">
        <v>265</v>
      </c>
      <c r="BC267" s="84"/>
      <c r="BD267" s="131"/>
      <c r="BE267" s="84">
        <v>0</v>
      </c>
      <c r="BF267" s="38" t="s">
        <v>812</v>
      </c>
      <c r="BG267" s="84"/>
      <c r="BH267" s="114"/>
      <c r="BI267" s="38"/>
      <c r="BJ267" s="85"/>
      <c r="BK267" s="84"/>
      <c r="BL267" s="38"/>
      <c r="BM267" s="38"/>
      <c r="BN267" s="116"/>
      <c r="BO267" s="84"/>
      <c r="BP267" s="84"/>
      <c r="BQ267" s="117"/>
      <c r="BR267" s="132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40119</v>
      </c>
      <c r="J268" s="38" t="s">
        <v>577</v>
      </c>
      <c r="K268" s="84">
        <v>40119</v>
      </c>
      <c r="L268" s="84" t="s">
        <v>252</v>
      </c>
      <c r="M268" s="38" t="s">
        <v>253</v>
      </c>
      <c r="N268" s="84">
        <v>61535</v>
      </c>
      <c r="O268" s="84">
        <v>232</v>
      </c>
      <c r="P268" s="84">
        <v>89704</v>
      </c>
      <c r="Q268" s="38" t="s">
        <v>519</v>
      </c>
      <c r="R268" s="38" t="s">
        <v>630</v>
      </c>
      <c r="S268" s="84" t="s">
        <v>814</v>
      </c>
      <c r="T268" s="84" t="s">
        <v>814</v>
      </c>
      <c r="U268" s="84" t="s">
        <v>702</v>
      </c>
      <c r="V268" s="84" t="s">
        <v>258</v>
      </c>
      <c r="W268" s="84">
        <v>541</v>
      </c>
      <c r="X268" s="38" t="s">
        <v>259</v>
      </c>
      <c r="Y268" s="84">
        <v>351028200</v>
      </c>
      <c r="Z268" s="38" t="s">
        <v>815</v>
      </c>
      <c r="AA268" s="131">
        <v>45005</v>
      </c>
      <c r="AB268" s="130">
        <v>34645</v>
      </c>
      <c r="AC268" s="131" t="s">
        <v>261</v>
      </c>
      <c r="AD268" s="84">
        <v>24</v>
      </c>
      <c r="AE268" s="84">
        <v>6</v>
      </c>
      <c r="AF268" s="84" t="s">
        <v>353</v>
      </c>
      <c r="AG268" s="131">
        <v>44313</v>
      </c>
      <c r="AH268" s="84" t="s">
        <v>325</v>
      </c>
      <c r="AI268" s="131">
        <v>45051</v>
      </c>
      <c r="AJ268" s="130">
        <v>2235</v>
      </c>
      <c r="AK268" s="130">
        <v>1850</v>
      </c>
      <c r="AL268" s="131">
        <v>45566</v>
      </c>
      <c r="AM268" s="130">
        <v>24312.97</v>
      </c>
      <c r="AN268" s="112">
        <v>9372.0300000000007</v>
      </c>
      <c r="AO268" s="112">
        <v>33685</v>
      </c>
      <c r="AP268" s="112">
        <v>10332.030000000001</v>
      </c>
      <c r="AQ268" s="112">
        <v>767.97</v>
      </c>
      <c r="AR268" s="112">
        <v>11100</v>
      </c>
      <c r="AS268" s="112">
        <v>10332.030000000001</v>
      </c>
      <c r="AT268" s="112">
        <v>767.97</v>
      </c>
      <c r="AU268" s="112">
        <v>11100</v>
      </c>
      <c r="AV268" s="84">
        <v>28</v>
      </c>
      <c r="AW268" s="84">
        <v>286</v>
      </c>
      <c r="AX268" s="84" t="s">
        <v>264</v>
      </c>
      <c r="AY268" s="131"/>
      <c r="AZ268" s="84"/>
      <c r="BA268" s="84"/>
      <c r="BB268" s="84" t="s">
        <v>265</v>
      </c>
      <c r="BC268" s="84"/>
      <c r="BD268" s="131"/>
      <c r="BE268" s="84">
        <v>0</v>
      </c>
      <c r="BF268" s="38" t="s">
        <v>814</v>
      </c>
      <c r="BG268" s="84"/>
      <c r="BH268" s="114"/>
      <c r="BI268" s="38"/>
      <c r="BJ268" s="85"/>
      <c r="BK268" s="84"/>
      <c r="BL268" s="38"/>
      <c r="BM268" s="38"/>
      <c r="BN268" s="116"/>
      <c r="BO268" s="84"/>
      <c r="BP268" s="84"/>
      <c r="BQ268" s="117"/>
      <c r="BR268" s="132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40007</v>
      </c>
      <c r="J269" s="38" t="s">
        <v>402</v>
      </c>
      <c r="K269" s="84">
        <v>40007</v>
      </c>
      <c r="L269" s="84" t="s">
        <v>252</v>
      </c>
      <c r="M269" s="38" t="s">
        <v>253</v>
      </c>
      <c r="N269" s="84">
        <v>61330</v>
      </c>
      <c r="O269" s="84">
        <v>223</v>
      </c>
      <c r="P269" s="84">
        <v>589769</v>
      </c>
      <c r="Q269" s="38" t="s">
        <v>805</v>
      </c>
      <c r="R269" s="38" t="s">
        <v>839</v>
      </c>
      <c r="S269" s="84" t="s">
        <v>864</v>
      </c>
      <c r="T269" s="84" t="s">
        <v>864</v>
      </c>
      <c r="U269" s="84" t="s">
        <v>702</v>
      </c>
      <c r="V269" s="84" t="s">
        <v>258</v>
      </c>
      <c r="W269" s="84">
        <v>0</v>
      </c>
      <c r="X269" s="38" t="s">
        <v>720</v>
      </c>
      <c r="Y269" s="84">
        <v>354348299</v>
      </c>
      <c r="Z269" s="38" t="s">
        <v>865</v>
      </c>
      <c r="AA269" s="131">
        <v>45287</v>
      </c>
      <c r="AB269" s="130">
        <v>30000</v>
      </c>
      <c r="AC269" s="131" t="s">
        <v>261</v>
      </c>
      <c r="AD269" s="84">
        <v>18</v>
      </c>
      <c r="AE269" s="84">
        <v>0</v>
      </c>
      <c r="AF269" s="84" t="s">
        <v>353</v>
      </c>
      <c r="AG269" s="131">
        <v>43790</v>
      </c>
      <c r="AH269" s="84" t="s">
        <v>325</v>
      </c>
      <c r="AI269" s="131">
        <v>45323</v>
      </c>
      <c r="AJ269" s="130">
        <v>2020</v>
      </c>
      <c r="AK269" s="130">
        <v>2020</v>
      </c>
      <c r="AL269" s="131">
        <v>45566</v>
      </c>
      <c r="AM269" s="130">
        <v>13474.07</v>
      </c>
      <c r="AN269" s="112">
        <v>4705.93</v>
      </c>
      <c r="AO269" s="112">
        <v>18180</v>
      </c>
      <c r="AP269" s="112">
        <v>16525.93</v>
      </c>
      <c r="AQ269" s="112">
        <v>1795.07</v>
      </c>
      <c r="AR269" s="112">
        <v>18321</v>
      </c>
      <c r="AS269" s="112">
        <v>16525.93</v>
      </c>
      <c r="AT269" s="112">
        <v>1795.07</v>
      </c>
      <c r="AU269" s="112">
        <v>18321</v>
      </c>
      <c r="AV269" s="84">
        <v>19</v>
      </c>
      <c r="AW269" s="84">
        <v>286</v>
      </c>
      <c r="AX269" s="84" t="s">
        <v>264</v>
      </c>
      <c r="AY269" s="131"/>
      <c r="AZ269" s="84"/>
      <c r="BA269" s="84"/>
      <c r="BB269" s="84" t="s">
        <v>265</v>
      </c>
      <c r="BC269" s="84"/>
      <c r="BD269" s="131"/>
      <c r="BE269" s="84">
        <v>0</v>
      </c>
      <c r="BF269" s="38" t="s">
        <v>864</v>
      </c>
      <c r="BG269" s="84"/>
      <c r="BH269" s="114"/>
      <c r="BI269" s="38"/>
      <c r="BJ269" s="85"/>
      <c r="BK269" s="84"/>
      <c r="BL269" s="38"/>
      <c r="BM269" s="38"/>
      <c r="BN269" s="116"/>
      <c r="BO269" s="84"/>
      <c r="BP269" s="84"/>
      <c r="BQ269" s="117"/>
      <c r="BR269" s="132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40007</v>
      </c>
      <c r="J270" s="38" t="s">
        <v>402</v>
      </c>
      <c r="K270" s="84">
        <v>40007</v>
      </c>
      <c r="L270" s="84" t="s">
        <v>252</v>
      </c>
      <c r="M270" s="38" t="s">
        <v>253</v>
      </c>
      <c r="N270" s="84">
        <v>61330</v>
      </c>
      <c r="O270" s="84">
        <v>223</v>
      </c>
      <c r="P270" s="84">
        <v>589769</v>
      </c>
      <c r="Q270" s="38" t="s">
        <v>805</v>
      </c>
      <c r="R270" s="38" t="s">
        <v>839</v>
      </c>
      <c r="S270" s="84" t="s">
        <v>806</v>
      </c>
      <c r="T270" s="84" t="s">
        <v>806</v>
      </c>
      <c r="U270" s="84" t="s">
        <v>702</v>
      </c>
      <c r="V270" s="84" t="s">
        <v>258</v>
      </c>
      <c r="W270" s="84">
        <v>0</v>
      </c>
      <c r="X270" s="38" t="s">
        <v>720</v>
      </c>
      <c r="Y270" s="84">
        <v>354387098</v>
      </c>
      <c r="Z270" s="38" t="s">
        <v>807</v>
      </c>
      <c r="AA270" s="131">
        <v>45289</v>
      </c>
      <c r="AB270" s="130">
        <v>30000</v>
      </c>
      <c r="AC270" s="131" t="s">
        <v>261</v>
      </c>
      <c r="AD270" s="84">
        <v>18</v>
      </c>
      <c r="AE270" s="84">
        <v>0</v>
      </c>
      <c r="AF270" s="84" t="s">
        <v>324</v>
      </c>
      <c r="AG270" s="131">
        <v>44431</v>
      </c>
      <c r="AH270" s="84" t="s">
        <v>325</v>
      </c>
      <c r="AI270" s="131">
        <v>45323</v>
      </c>
      <c r="AJ270" s="130">
        <v>2020</v>
      </c>
      <c r="AK270" s="130">
        <v>2020</v>
      </c>
      <c r="AL270" s="131">
        <v>45566</v>
      </c>
      <c r="AM270" s="130">
        <v>13522.59</v>
      </c>
      <c r="AN270" s="112">
        <v>4657.41</v>
      </c>
      <c r="AO270" s="112">
        <v>18180</v>
      </c>
      <c r="AP270" s="112">
        <v>16477.41</v>
      </c>
      <c r="AQ270" s="112">
        <v>1785.59</v>
      </c>
      <c r="AR270" s="112">
        <v>18263</v>
      </c>
      <c r="AS270" s="112">
        <v>16477.41</v>
      </c>
      <c r="AT270" s="112">
        <v>1785.59</v>
      </c>
      <c r="AU270" s="112">
        <v>18263</v>
      </c>
      <c r="AV270" s="84">
        <v>19</v>
      </c>
      <c r="AW270" s="84">
        <v>286</v>
      </c>
      <c r="AX270" s="84" t="s">
        <v>264</v>
      </c>
      <c r="AY270" s="131"/>
      <c r="AZ270" s="84"/>
      <c r="BA270" s="84"/>
      <c r="BB270" s="84" t="s">
        <v>265</v>
      </c>
      <c r="BC270" s="84"/>
      <c r="BD270" s="131"/>
      <c r="BE270" s="84">
        <v>0</v>
      </c>
      <c r="BF270" s="38" t="s">
        <v>806</v>
      </c>
      <c r="BG270" s="84"/>
      <c r="BH270" s="114"/>
      <c r="BI270" s="38"/>
      <c r="BJ270" s="85"/>
      <c r="BK270" s="84"/>
      <c r="BL270" s="38"/>
      <c r="BM270" s="38"/>
      <c r="BN270" s="116"/>
      <c r="BO270" s="84"/>
      <c r="BP270" s="84"/>
      <c r="BQ270" s="117"/>
      <c r="BR270" s="132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40007</v>
      </c>
      <c r="J271" s="38" t="s">
        <v>402</v>
      </c>
      <c r="K271" s="84">
        <v>40007</v>
      </c>
      <c r="L271" s="84" t="s">
        <v>252</v>
      </c>
      <c r="M271" s="38" t="s">
        <v>253</v>
      </c>
      <c r="N271" s="84">
        <v>390790</v>
      </c>
      <c r="O271" s="84" t="s">
        <v>810</v>
      </c>
      <c r="P271" s="84">
        <v>578471</v>
      </c>
      <c r="Q271" s="38" t="s">
        <v>811</v>
      </c>
      <c r="R271" s="38" t="s">
        <v>839</v>
      </c>
      <c r="S271" s="84" t="s">
        <v>812</v>
      </c>
      <c r="T271" s="84" t="s">
        <v>812</v>
      </c>
      <c r="U271" s="84" t="s">
        <v>702</v>
      </c>
      <c r="V271" s="84" t="s">
        <v>258</v>
      </c>
      <c r="W271" s="84">
        <v>0</v>
      </c>
      <c r="X271" s="38" t="s">
        <v>699</v>
      </c>
      <c r="Y271" s="84">
        <v>354636689</v>
      </c>
      <c r="Z271" s="38" t="s">
        <v>813</v>
      </c>
      <c r="AA271" s="131">
        <v>45303</v>
      </c>
      <c r="AB271" s="130">
        <v>30000</v>
      </c>
      <c r="AC271" s="131" t="s">
        <v>261</v>
      </c>
      <c r="AD271" s="84">
        <v>18</v>
      </c>
      <c r="AE271" s="84">
        <v>0</v>
      </c>
      <c r="AF271" s="84" t="s">
        <v>652</v>
      </c>
      <c r="AG271" s="131">
        <v>45005</v>
      </c>
      <c r="AH271" s="84" t="s">
        <v>716</v>
      </c>
      <c r="AI271" s="131">
        <v>45323</v>
      </c>
      <c r="AJ271" s="130">
        <v>2020</v>
      </c>
      <c r="AK271" s="130">
        <v>2020</v>
      </c>
      <c r="AL271" s="131">
        <v>45566</v>
      </c>
      <c r="AM271" s="130">
        <v>13862.22</v>
      </c>
      <c r="AN271" s="112">
        <v>4317.78</v>
      </c>
      <c r="AO271" s="112">
        <v>18180</v>
      </c>
      <c r="AP271" s="112">
        <v>16137.78</v>
      </c>
      <c r="AQ271" s="112">
        <v>1716.22</v>
      </c>
      <c r="AR271" s="112">
        <v>17854</v>
      </c>
      <c r="AS271" s="112">
        <v>16137.78</v>
      </c>
      <c r="AT271" s="112">
        <v>1716.22</v>
      </c>
      <c r="AU271" s="112">
        <v>17854</v>
      </c>
      <c r="AV271" s="84">
        <v>19</v>
      </c>
      <c r="AW271" s="84">
        <v>286</v>
      </c>
      <c r="AX271" s="84" t="s">
        <v>264</v>
      </c>
      <c r="AY271" s="131"/>
      <c r="AZ271" s="84"/>
      <c r="BA271" s="84"/>
      <c r="BB271" s="84" t="s">
        <v>265</v>
      </c>
      <c r="BC271" s="84"/>
      <c r="BD271" s="131"/>
      <c r="BE271" s="84">
        <v>0</v>
      </c>
      <c r="BF271" s="38" t="s">
        <v>812</v>
      </c>
      <c r="BG271" s="84"/>
      <c r="BH271" s="114"/>
      <c r="BI271" s="38"/>
      <c r="BJ271" s="85"/>
      <c r="BK271" s="84"/>
      <c r="BL271" s="38"/>
      <c r="BM271" s="38"/>
      <c r="BN271" s="116"/>
      <c r="BO271" s="84"/>
      <c r="BP271" s="84"/>
      <c r="BQ271" s="117"/>
      <c r="BR271" s="132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39951</v>
      </c>
      <c r="J272" s="38" t="s">
        <v>251</v>
      </c>
      <c r="K272" s="84">
        <v>39951</v>
      </c>
      <c r="L272" s="84" t="s">
        <v>252</v>
      </c>
      <c r="M272" s="38" t="s">
        <v>253</v>
      </c>
      <c r="N272" s="84">
        <v>61517</v>
      </c>
      <c r="O272" s="84">
        <v>486791</v>
      </c>
      <c r="P272" s="84">
        <v>89680</v>
      </c>
      <c r="Q272" s="38" t="s">
        <v>675</v>
      </c>
      <c r="R272" s="38" t="s">
        <v>630</v>
      </c>
      <c r="S272" s="84" t="s">
        <v>1416</v>
      </c>
      <c r="T272" s="84" t="s">
        <v>1416</v>
      </c>
      <c r="U272" s="84" t="s">
        <v>702</v>
      </c>
      <c r="V272" s="84" t="s">
        <v>258</v>
      </c>
      <c r="W272" s="84">
        <v>0</v>
      </c>
      <c r="X272" s="38" t="s">
        <v>699</v>
      </c>
      <c r="Y272" s="84">
        <v>355774217</v>
      </c>
      <c r="Z272" s="38" t="s">
        <v>1417</v>
      </c>
      <c r="AA272" s="131">
        <v>45372</v>
      </c>
      <c r="AB272" s="130">
        <v>47000</v>
      </c>
      <c r="AC272" s="131" t="s">
        <v>261</v>
      </c>
      <c r="AD272" s="84">
        <v>24</v>
      </c>
      <c r="AE272" s="84">
        <v>5</v>
      </c>
      <c r="AF272" s="84" t="s">
        <v>324</v>
      </c>
      <c r="AG272" s="131">
        <v>44169</v>
      </c>
      <c r="AH272" s="84" t="s">
        <v>325</v>
      </c>
      <c r="AI272" s="131">
        <v>45414</v>
      </c>
      <c r="AJ272" s="130">
        <v>2510</v>
      </c>
      <c r="AK272" s="130">
        <v>2510</v>
      </c>
      <c r="AL272" s="131">
        <v>45566</v>
      </c>
      <c r="AM272" s="130">
        <v>9193.06</v>
      </c>
      <c r="AN272" s="112">
        <v>5866.94</v>
      </c>
      <c r="AO272" s="112">
        <v>15060</v>
      </c>
      <c r="AP272" s="112">
        <v>37806.94</v>
      </c>
      <c r="AQ272" s="112">
        <v>8069.06</v>
      </c>
      <c r="AR272" s="112">
        <v>45876</v>
      </c>
      <c r="AS272" s="112">
        <v>18856.689999999999</v>
      </c>
      <c r="AT272" s="112">
        <v>6243.31</v>
      </c>
      <c r="AU272" s="112">
        <v>25100</v>
      </c>
      <c r="AV272" s="84">
        <v>16</v>
      </c>
      <c r="AW272" s="84">
        <v>286</v>
      </c>
      <c r="AX272" s="84" t="s">
        <v>264</v>
      </c>
      <c r="AY272" s="131"/>
      <c r="AZ272" s="84"/>
      <c r="BA272" s="84"/>
      <c r="BB272" s="84" t="s">
        <v>265</v>
      </c>
      <c r="BC272" s="84"/>
      <c r="BD272" s="131"/>
      <c r="BE272" s="84">
        <v>0</v>
      </c>
      <c r="BF272" s="38" t="s">
        <v>1416</v>
      </c>
      <c r="BG272" s="84"/>
      <c r="BH272" s="114"/>
      <c r="BI272" s="38"/>
      <c r="BJ272" s="85"/>
      <c r="BK272" s="84"/>
      <c r="BL272" s="38"/>
      <c r="BM272" s="38"/>
      <c r="BN272" s="116"/>
      <c r="BO272" s="84"/>
      <c r="BP272" s="84"/>
      <c r="BQ272" s="117"/>
      <c r="BR272" s="132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40007</v>
      </c>
      <c r="J273" s="38" t="s">
        <v>402</v>
      </c>
      <c r="K273" s="84">
        <v>40007</v>
      </c>
      <c r="L273" s="84" t="s">
        <v>252</v>
      </c>
      <c r="M273" s="38" t="s">
        <v>253</v>
      </c>
      <c r="N273" s="84">
        <v>377580</v>
      </c>
      <c r="O273" s="84" t="s">
        <v>760</v>
      </c>
      <c r="P273" s="84">
        <v>552312</v>
      </c>
      <c r="Q273" s="38" t="s">
        <v>761</v>
      </c>
      <c r="R273" s="38" t="s">
        <v>630</v>
      </c>
      <c r="S273" s="84" t="s">
        <v>762</v>
      </c>
      <c r="T273" s="84" t="s">
        <v>762</v>
      </c>
      <c r="U273" s="84" t="s">
        <v>702</v>
      </c>
      <c r="V273" s="84" t="s">
        <v>258</v>
      </c>
      <c r="W273" s="84">
        <v>541</v>
      </c>
      <c r="X273" s="38" t="s">
        <v>723</v>
      </c>
      <c r="Y273" s="84">
        <v>350391175</v>
      </c>
      <c r="Z273" s="38" t="s">
        <v>763</v>
      </c>
      <c r="AA273" s="131">
        <v>44957</v>
      </c>
      <c r="AB273" s="130">
        <v>39864</v>
      </c>
      <c r="AC273" s="131" t="s">
        <v>289</v>
      </c>
      <c r="AD273" s="84">
        <v>24</v>
      </c>
      <c r="AE273" s="84">
        <v>1</v>
      </c>
      <c r="AF273" s="84" t="s">
        <v>652</v>
      </c>
      <c r="AG273" s="131">
        <v>44957</v>
      </c>
      <c r="AH273" s="84" t="s">
        <v>716</v>
      </c>
      <c r="AI273" s="131">
        <v>44992</v>
      </c>
      <c r="AJ273" s="130">
        <v>1886</v>
      </c>
      <c r="AK273" s="130">
        <v>2150</v>
      </c>
      <c r="AL273" s="131">
        <v>45566</v>
      </c>
      <c r="AM273" s="130">
        <v>31697.74</v>
      </c>
      <c r="AN273" s="112">
        <v>11038.26</v>
      </c>
      <c r="AO273" s="112">
        <v>42736</v>
      </c>
      <c r="AP273" s="112">
        <v>8166.26</v>
      </c>
      <c r="AQ273" s="112">
        <v>433.74</v>
      </c>
      <c r="AR273" s="112">
        <v>8600</v>
      </c>
      <c r="AS273" s="112">
        <v>8166.26</v>
      </c>
      <c r="AT273" s="112">
        <v>433.74</v>
      </c>
      <c r="AU273" s="112">
        <v>8600</v>
      </c>
      <c r="AV273" s="84">
        <v>30</v>
      </c>
      <c r="AW273" s="84">
        <v>287</v>
      </c>
      <c r="AX273" s="84" t="s">
        <v>264</v>
      </c>
      <c r="AY273" s="131"/>
      <c r="AZ273" s="84"/>
      <c r="BA273" s="84"/>
      <c r="BB273" s="84" t="s">
        <v>265</v>
      </c>
      <c r="BC273" s="84"/>
      <c r="BD273" s="131"/>
      <c r="BE273" s="84">
        <v>0</v>
      </c>
      <c r="BF273" s="38" t="s">
        <v>762</v>
      </c>
      <c r="BG273" s="84"/>
      <c r="BH273" s="114"/>
      <c r="BI273" s="38"/>
      <c r="BJ273" s="85"/>
      <c r="BK273" s="84"/>
      <c r="BL273" s="38"/>
      <c r="BM273" s="38"/>
      <c r="BN273" s="116"/>
      <c r="BO273" s="84"/>
      <c r="BP273" s="84"/>
      <c r="BQ273" s="117"/>
      <c r="BR273" s="132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40048</v>
      </c>
      <c r="J274" s="38" t="s">
        <v>422</v>
      </c>
      <c r="K274" s="84">
        <v>40048</v>
      </c>
      <c r="L274" s="84" t="s">
        <v>252</v>
      </c>
      <c r="M274" s="38" t="s">
        <v>253</v>
      </c>
      <c r="N274" s="84">
        <v>61341</v>
      </c>
      <c r="O274" s="84">
        <v>518242</v>
      </c>
      <c r="P274" s="84">
        <v>89433</v>
      </c>
      <c r="Q274" s="38" t="s">
        <v>428</v>
      </c>
      <c r="R274" s="38" t="s">
        <v>630</v>
      </c>
      <c r="S274" s="84" t="s">
        <v>955</v>
      </c>
      <c r="T274" s="84" t="s">
        <v>955</v>
      </c>
      <c r="U274" s="84" t="s">
        <v>702</v>
      </c>
      <c r="V274" s="84" t="s">
        <v>258</v>
      </c>
      <c r="W274" s="84">
        <v>541</v>
      </c>
      <c r="X274" s="38" t="s">
        <v>720</v>
      </c>
      <c r="Y274" s="84">
        <v>352993152</v>
      </c>
      <c r="Z274" s="38" t="s">
        <v>956</v>
      </c>
      <c r="AA274" s="131">
        <v>45184</v>
      </c>
      <c r="AB274" s="130">
        <v>42000</v>
      </c>
      <c r="AC274" s="131" t="s">
        <v>289</v>
      </c>
      <c r="AD274" s="84">
        <v>24</v>
      </c>
      <c r="AE274" s="84">
        <v>1</v>
      </c>
      <c r="AF274" s="84" t="s">
        <v>838</v>
      </c>
      <c r="AG274" s="131">
        <v>45184</v>
      </c>
      <c r="AH274" s="84" t="s">
        <v>716</v>
      </c>
      <c r="AI274" s="131">
        <v>45203</v>
      </c>
      <c r="AJ274" s="130">
        <v>2240</v>
      </c>
      <c r="AK274" s="130">
        <v>2240</v>
      </c>
      <c r="AL274" s="131">
        <v>45566</v>
      </c>
      <c r="AM274" s="130">
        <v>20565.38</v>
      </c>
      <c r="AN274" s="112">
        <v>8554.6200000000008</v>
      </c>
      <c r="AO274" s="112">
        <v>29120</v>
      </c>
      <c r="AP274" s="112">
        <v>21434.62</v>
      </c>
      <c r="AQ274" s="112">
        <v>2760.38</v>
      </c>
      <c r="AR274" s="112">
        <v>24195</v>
      </c>
      <c r="AS274" s="112">
        <v>19673.45</v>
      </c>
      <c r="AT274" s="112">
        <v>2726.55</v>
      </c>
      <c r="AU274" s="112">
        <v>22400</v>
      </c>
      <c r="AV274" s="84">
        <v>23</v>
      </c>
      <c r="AW274" s="84">
        <v>287</v>
      </c>
      <c r="AX274" s="84" t="s">
        <v>264</v>
      </c>
      <c r="AY274" s="131"/>
      <c r="AZ274" s="84"/>
      <c r="BA274" s="84"/>
      <c r="BB274" s="84" t="s">
        <v>265</v>
      </c>
      <c r="BC274" s="84"/>
      <c r="BD274" s="131"/>
      <c r="BE274" s="84">
        <v>0</v>
      </c>
      <c r="BF274" s="38" t="s">
        <v>955</v>
      </c>
      <c r="BG274" s="84"/>
      <c r="BH274" s="114"/>
      <c r="BI274" s="38"/>
      <c r="BJ274" s="85"/>
      <c r="BK274" s="84"/>
      <c r="BL274" s="38"/>
      <c r="BM274" s="38"/>
      <c r="BN274" s="116"/>
      <c r="BO274" s="84"/>
      <c r="BP274" s="84"/>
      <c r="BQ274" s="117"/>
      <c r="BR274" s="132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40048</v>
      </c>
      <c r="J275" s="38" t="s">
        <v>422</v>
      </c>
      <c r="K275" s="84">
        <v>40048</v>
      </c>
      <c r="L275" s="84" t="s">
        <v>252</v>
      </c>
      <c r="M275" s="38" t="s">
        <v>253</v>
      </c>
      <c r="N275" s="84">
        <v>61341</v>
      </c>
      <c r="O275" s="84">
        <v>518242</v>
      </c>
      <c r="P275" s="84">
        <v>89433</v>
      </c>
      <c r="Q275" s="38" t="s">
        <v>428</v>
      </c>
      <c r="R275" s="38" t="s">
        <v>630</v>
      </c>
      <c r="S275" s="84" t="s">
        <v>961</v>
      </c>
      <c r="T275" s="84" t="s">
        <v>961</v>
      </c>
      <c r="U275" s="84" t="s">
        <v>702</v>
      </c>
      <c r="V275" s="84" t="s">
        <v>258</v>
      </c>
      <c r="W275" s="84">
        <v>541</v>
      </c>
      <c r="X275" s="38" t="s">
        <v>720</v>
      </c>
      <c r="Y275" s="84">
        <v>352994200</v>
      </c>
      <c r="Z275" s="38" t="s">
        <v>962</v>
      </c>
      <c r="AA275" s="131">
        <v>45184</v>
      </c>
      <c r="AB275" s="130">
        <v>42000</v>
      </c>
      <c r="AC275" s="131" t="s">
        <v>289</v>
      </c>
      <c r="AD275" s="84">
        <v>24</v>
      </c>
      <c r="AE275" s="84">
        <v>1</v>
      </c>
      <c r="AF275" s="84" t="s">
        <v>838</v>
      </c>
      <c r="AG275" s="131">
        <v>45184</v>
      </c>
      <c r="AH275" s="84" t="s">
        <v>716</v>
      </c>
      <c r="AI275" s="131">
        <v>45203</v>
      </c>
      <c r="AJ275" s="130">
        <v>2240</v>
      </c>
      <c r="AK275" s="130">
        <v>2240</v>
      </c>
      <c r="AL275" s="131">
        <v>45566</v>
      </c>
      <c r="AM275" s="130">
        <v>20565.38</v>
      </c>
      <c r="AN275" s="112">
        <v>8554.6200000000008</v>
      </c>
      <c r="AO275" s="112">
        <v>29120</v>
      </c>
      <c r="AP275" s="112">
        <v>21434.62</v>
      </c>
      <c r="AQ275" s="112">
        <v>2760.38</v>
      </c>
      <c r="AR275" s="112">
        <v>24195</v>
      </c>
      <c r="AS275" s="112">
        <v>19673.45</v>
      </c>
      <c r="AT275" s="112">
        <v>2726.55</v>
      </c>
      <c r="AU275" s="112">
        <v>22400</v>
      </c>
      <c r="AV275" s="84">
        <v>23</v>
      </c>
      <c r="AW275" s="84">
        <v>287</v>
      </c>
      <c r="AX275" s="84" t="s">
        <v>264</v>
      </c>
      <c r="AY275" s="131"/>
      <c r="AZ275" s="84"/>
      <c r="BA275" s="84"/>
      <c r="BB275" s="84" t="s">
        <v>265</v>
      </c>
      <c r="BC275" s="84"/>
      <c r="BD275" s="131"/>
      <c r="BE275" s="84">
        <v>0</v>
      </c>
      <c r="BF275" s="38" t="s">
        <v>961</v>
      </c>
      <c r="BG275" s="84"/>
      <c r="BH275" s="114"/>
      <c r="BI275" s="38"/>
      <c r="BJ275" s="85"/>
      <c r="BK275" s="84"/>
      <c r="BL275" s="38"/>
      <c r="BM275" s="38"/>
      <c r="BN275" s="116"/>
      <c r="BO275" s="84"/>
      <c r="BP275" s="84"/>
      <c r="BQ275" s="117"/>
      <c r="BR275" s="132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40048</v>
      </c>
      <c r="J276" s="38" t="s">
        <v>422</v>
      </c>
      <c r="K276" s="84">
        <v>40048</v>
      </c>
      <c r="L276" s="84" t="s">
        <v>252</v>
      </c>
      <c r="M276" s="38" t="s">
        <v>253</v>
      </c>
      <c r="N276" s="84">
        <v>61341</v>
      </c>
      <c r="O276" s="84">
        <v>518242</v>
      </c>
      <c r="P276" s="84">
        <v>89433</v>
      </c>
      <c r="Q276" s="38" t="s">
        <v>428</v>
      </c>
      <c r="R276" s="38" t="s">
        <v>630</v>
      </c>
      <c r="S276" s="84" t="s">
        <v>1026</v>
      </c>
      <c r="T276" s="84" t="s">
        <v>1026</v>
      </c>
      <c r="U276" s="84" t="s">
        <v>309</v>
      </c>
      <c r="V276" s="84" t="s">
        <v>258</v>
      </c>
      <c r="W276" s="84">
        <v>541</v>
      </c>
      <c r="X276" s="38" t="s">
        <v>720</v>
      </c>
      <c r="Y276" s="84">
        <v>353529585</v>
      </c>
      <c r="Z276" s="38" t="s">
        <v>1027</v>
      </c>
      <c r="AA276" s="131">
        <v>45238</v>
      </c>
      <c r="AB276" s="130">
        <v>63000</v>
      </c>
      <c r="AC276" s="131" t="s">
        <v>289</v>
      </c>
      <c r="AD276" s="84">
        <v>24</v>
      </c>
      <c r="AE276" s="84">
        <v>3</v>
      </c>
      <c r="AF276" s="84" t="s">
        <v>838</v>
      </c>
      <c r="AG276" s="131">
        <v>43892</v>
      </c>
      <c r="AH276" s="84" t="s">
        <v>716</v>
      </c>
      <c r="AI276" s="131">
        <v>45266</v>
      </c>
      <c r="AJ276" s="130">
        <v>3360</v>
      </c>
      <c r="AK276" s="130">
        <v>3360</v>
      </c>
      <c r="AL276" s="131">
        <v>45566</v>
      </c>
      <c r="AM276" s="130">
        <v>25265.47</v>
      </c>
      <c r="AN276" s="112">
        <v>11700.59</v>
      </c>
      <c r="AO276" s="112">
        <v>36966.06</v>
      </c>
      <c r="AP276" s="112">
        <v>37734.53</v>
      </c>
      <c r="AQ276" s="112">
        <v>5758.41</v>
      </c>
      <c r="AR276" s="112">
        <v>43492.94</v>
      </c>
      <c r="AS276" s="112">
        <v>28214.32</v>
      </c>
      <c r="AT276" s="112">
        <v>5379.62</v>
      </c>
      <c r="AU276" s="112">
        <v>33593.94</v>
      </c>
      <c r="AV276" s="84">
        <v>21</v>
      </c>
      <c r="AW276" s="84">
        <v>287</v>
      </c>
      <c r="AX276" s="84" t="s">
        <v>264</v>
      </c>
      <c r="AY276" s="131"/>
      <c r="AZ276" s="84"/>
      <c r="BA276" s="84"/>
      <c r="BB276" s="84" t="s">
        <v>265</v>
      </c>
      <c r="BC276" s="84"/>
      <c r="BD276" s="131"/>
      <c r="BE276" s="84">
        <v>0</v>
      </c>
      <c r="BF276" s="38" t="s">
        <v>1026</v>
      </c>
      <c r="BG276" s="84"/>
      <c r="BH276" s="114"/>
      <c r="BI276" s="38"/>
      <c r="BJ276" s="85"/>
      <c r="BK276" s="84"/>
      <c r="BL276" s="38"/>
      <c r="BM276" s="38"/>
      <c r="BN276" s="116"/>
      <c r="BO276" s="84"/>
      <c r="BP276" s="84"/>
      <c r="BQ276" s="117"/>
      <c r="BR276" s="132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40048</v>
      </c>
      <c r="J277" s="38" t="s">
        <v>422</v>
      </c>
      <c r="K277" s="84">
        <v>40048</v>
      </c>
      <c r="L277" s="84" t="s">
        <v>252</v>
      </c>
      <c r="M277" s="38" t="s">
        <v>253</v>
      </c>
      <c r="N277" s="84">
        <v>61339</v>
      </c>
      <c r="O277" s="84">
        <v>518242</v>
      </c>
      <c r="P277" s="84">
        <v>89431</v>
      </c>
      <c r="Q277" s="38">
        <v>966285</v>
      </c>
      <c r="R277" s="38" t="s">
        <v>630</v>
      </c>
      <c r="S277" s="84" t="s">
        <v>1284</v>
      </c>
      <c r="T277" s="84" t="s">
        <v>1284</v>
      </c>
      <c r="U277" s="84" t="s">
        <v>702</v>
      </c>
      <c r="V277" s="84" t="s">
        <v>258</v>
      </c>
      <c r="W277" s="84">
        <v>0</v>
      </c>
      <c r="X277" s="38" t="s">
        <v>1105</v>
      </c>
      <c r="Y277" s="84">
        <v>354860436</v>
      </c>
      <c r="Z277" s="38" t="s">
        <v>1285</v>
      </c>
      <c r="AA277" s="131">
        <v>45316</v>
      </c>
      <c r="AB277" s="130">
        <v>42000</v>
      </c>
      <c r="AC277" s="131" t="s">
        <v>289</v>
      </c>
      <c r="AD277" s="84">
        <v>24</v>
      </c>
      <c r="AE277" s="84">
        <v>1</v>
      </c>
      <c r="AF277" s="84" t="s">
        <v>838</v>
      </c>
      <c r="AG277" s="131">
        <v>45316</v>
      </c>
      <c r="AH277" s="84" t="s">
        <v>716</v>
      </c>
      <c r="AI277" s="131">
        <v>45357</v>
      </c>
      <c r="AJ277" s="130">
        <v>2240</v>
      </c>
      <c r="AK277" s="130">
        <v>2240</v>
      </c>
      <c r="AL277" s="131">
        <v>45566</v>
      </c>
      <c r="AM277" s="130">
        <v>11478.03</v>
      </c>
      <c r="AN277" s="112">
        <v>6441.97</v>
      </c>
      <c r="AO277" s="112">
        <v>17920</v>
      </c>
      <c r="AP277" s="112">
        <v>30521.97</v>
      </c>
      <c r="AQ277" s="112">
        <v>5809.03</v>
      </c>
      <c r="AR277" s="112">
        <v>36331</v>
      </c>
      <c r="AS277" s="112">
        <v>17564.060000000001</v>
      </c>
      <c r="AT277" s="112">
        <v>4835.9399999999996</v>
      </c>
      <c r="AU277" s="112">
        <v>22400</v>
      </c>
      <c r="AV277" s="84">
        <v>18</v>
      </c>
      <c r="AW277" s="84">
        <v>287</v>
      </c>
      <c r="AX277" s="84" t="s">
        <v>264</v>
      </c>
      <c r="AY277" s="131"/>
      <c r="AZ277" s="84"/>
      <c r="BA277" s="84"/>
      <c r="BB277" s="84" t="s">
        <v>265</v>
      </c>
      <c r="BC277" s="84"/>
      <c r="BD277" s="131"/>
      <c r="BE277" s="84">
        <v>0</v>
      </c>
      <c r="BF277" s="38" t="s">
        <v>1284</v>
      </c>
      <c r="BG277" s="84"/>
      <c r="BH277" s="114"/>
      <c r="BI277" s="38"/>
      <c r="BJ277" s="85"/>
      <c r="BK277" s="84"/>
      <c r="BL277" s="38"/>
      <c r="BM277" s="38"/>
      <c r="BN277" s="116"/>
      <c r="BO277" s="84"/>
      <c r="BP277" s="84"/>
      <c r="BQ277" s="117"/>
      <c r="BR277" s="132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39992</v>
      </c>
      <c r="J278" s="38" t="s">
        <v>346</v>
      </c>
      <c r="K278" s="84">
        <v>39992</v>
      </c>
      <c r="L278" s="84" t="s">
        <v>252</v>
      </c>
      <c r="M278" s="38" t="s">
        <v>253</v>
      </c>
      <c r="N278" s="84">
        <v>61234</v>
      </c>
      <c r="O278" s="84">
        <v>471974</v>
      </c>
      <c r="P278" s="84">
        <v>89297</v>
      </c>
      <c r="Q278" s="38">
        <v>906896</v>
      </c>
      <c r="R278" s="38" t="s">
        <v>630</v>
      </c>
      <c r="S278" s="84" t="s">
        <v>1298</v>
      </c>
      <c r="T278" s="84" t="s">
        <v>1298</v>
      </c>
      <c r="U278" s="84" t="s">
        <v>257</v>
      </c>
      <c r="V278" s="84" t="s">
        <v>258</v>
      </c>
      <c r="W278" s="84">
        <v>541</v>
      </c>
      <c r="X278" s="38" t="s">
        <v>259</v>
      </c>
      <c r="Y278" s="84">
        <v>354931264</v>
      </c>
      <c r="Z278" s="38" t="s">
        <v>1299</v>
      </c>
      <c r="AA278" s="131">
        <v>45323</v>
      </c>
      <c r="AB278" s="130">
        <v>42000</v>
      </c>
      <c r="AC278" s="131" t="s">
        <v>289</v>
      </c>
      <c r="AD278" s="84">
        <v>24</v>
      </c>
      <c r="AE278" s="84">
        <v>1</v>
      </c>
      <c r="AF278" s="84" t="s">
        <v>838</v>
      </c>
      <c r="AG278" s="131">
        <v>45323</v>
      </c>
      <c r="AH278" s="84" t="s">
        <v>716</v>
      </c>
      <c r="AI278" s="131">
        <v>45357</v>
      </c>
      <c r="AJ278" s="130">
        <v>2240</v>
      </c>
      <c r="AK278" s="130">
        <v>2240</v>
      </c>
      <c r="AL278" s="131">
        <v>45610</v>
      </c>
      <c r="AM278" s="130">
        <v>11710.2</v>
      </c>
      <c r="AN278" s="112">
        <v>6209.8</v>
      </c>
      <c r="AO278" s="112">
        <v>17920</v>
      </c>
      <c r="AP278" s="112">
        <v>30289.8</v>
      </c>
      <c r="AQ278" s="112">
        <v>5717.2</v>
      </c>
      <c r="AR278" s="112">
        <v>36007</v>
      </c>
      <c r="AS278" s="112">
        <v>17617.939999999999</v>
      </c>
      <c r="AT278" s="112">
        <v>4782.0600000000004</v>
      </c>
      <c r="AU278" s="112">
        <v>22400</v>
      </c>
      <c r="AV278" s="84">
        <v>18</v>
      </c>
      <c r="AW278" s="84">
        <v>287</v>
      </c>
      <c r="AX278" s="84" t="s">
        <v>264</v>
      </c>
      <c r="AY278" s="131"/>
      <c r="AZ278" s="84"/>
      <c r="BA278" s="84"/>
      <c r="BB278" s="84" t="s">
        <v>265</v>
      </c>
      <c r="BC278" s="84"/>
      <c r="BD278" s="131"/>
      <c r="BE278" s="84">
        <v>0</v>
      </c>
      <c r="BF278" s="38" t="s">
        <v>1298</v>
      </c>
      <c r="BG278" s="84"/>
      <c r="BH278" s="114"/>
      <c r="BI278" s="38"/>
      <c r="BJ278" s="85"/>
      <c r="BK278" s="84"/>
      <c r="BL278" s="38"/>
      <c r="BM278" s="38"/>
      <c r="BN278" s="116"/>
      <c r="BO278" s="84"/>
      <c r="BP278" s="84"/>
      <c r="BQ278" s="117"/>
      <c r="BR278" s="132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40070</v>
      </c>
      <c r="J279" s="38" t="s">
        <v>458</v>
      </c>
      <c r="K279" s="84">
        <v>40070</v>
      </c>
      <c r="L279" s="84" t="s">
        <v>252</v>
      </c>
      <c r="M279" s="38" t="s">
        <v>253</v>
      </c>
      <c r="N279" s="84">
        <v>61385</v>
      </c>
      <c r="O279" s="84">
        <v>212</v>
      </c>
      <c r="P279" s="84">
        <v>89488</v>
      </c>
      <c r="Q279" s="38" t="s">
        <v>827</v>
      </c>
      <c r="R279" s="38" t="s">
        <v>630</v>
      </c>
      <c r="S279" s="84" t="s">
        <v>828</v>
      </c>
      <c r="T279" s="84" t="s">
        <v>828</v>
      </c>
      <c r="U279" s="84" t="s">
        <v>702</v>
      </c>
      <c r="V279" s="84" t="s">
        <v>258</v>
      </c>
      <c r="W279" s="84">
        <v>541</v>
      </c>
      <c r="X279" s="38" t="s">
        <v>768</v>
      </c>
      <c r="Y279" s="84">
        <v>351212789</v>
      </c>
      <c r="Z279" s="38" t="s">
        <v>829</v>
      </c>
      <c r="AA279" s="131">
        <v>45012</v>
      </c>
      <c r="AB279" s="130">
        <v>44040</v>
      </c>
      <c r="AC279" s="131" t="s">
        <v>272</v>
      </c>
      <c r="AD279" s="84">
        <v>24</v>
      </c>
      <c r="AE279" s="84">
        <v>1</v>
      </c>
      <c r="AF279" s="84" t="s">
        <v>652</v>
      </c>
      <c r="AG279" s="131">
        <v>45012</v>
      </c>
      <c r="AH279" s="84" t="s">
        <v>716</v>
      </c>
      <c r="AI279" s="131">
        <v>45052</v>
      </c>
      <c r="AJ279" s="130">
        <v>1784</v>
      </c>
      <c r="AK279" s="130">
        <v>2400</v>
      </c>
      <c r="AL279" s="131">
        <v>45754</v>
      </c>
      <c r="AM279" s="130">
        <v>30951.68</v>
      </c>
      <c r="AN279" s="112">
        <v>12232.32</v>
      </c>
      <c r="AO279" s="112">
        <v>43184</v>
      </c>
      <c r="AP279" s="112">
        <v>13088.32</v>
      </c>
      <c r="AQ279" s="112">
        <v>711.68</v>
      </c>
      <c r="AR279" s="112">
        <v>13800</v>
      </c>
      <c r="AS279" s="112">
        <v>13088.32</v>
      </c>
      <c r="AT279" s="112">
        <v>711.68</v>
      </c>
      <c r="AU279" s="112">
        <v>13800</v>
      </c>
      <c r="AV279" s="84">
        <v>29</v>
      </c>
      <c r="AW279" s="84">
        <v>289</v>
      </c>
      <c r="AX279" s="84" t="s">
        <v>264</v>
      </c>
      <c r="AY279" s="131"/>
      <c r="AZ279" s="84"/>
      <c r="BA279" s="84"/>
      <c r="BB279" s="84" t="s">
        <v>265</v>
      </c>
      <c r="BC279" s="84"/>
      <c r="BD279" s="131"/>
      <c r="BE279" s="84">
        <v>0</v>
      </c>
      <c r="BF279" s="38" t="s">
        <v>828</v>
      </c>
      <c r="BG279" s="84"/>
      <c r="BH279" s="114"/>
      <c r="BI279" s="38"/>
      <c r="BJ279" s="85"/>
      <c r="BK279" s="84"/>
      <c r="BL279" s="38"/>
      <c r="BM279" s="38"/>
      <c r="BN279" s="116"/>
      <c r="BO279" s="84"/>
      <c r="BP279" s="84"/>
      <c r="BQ279" s="117"/>
      <c r="BR279" s="132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40070</v>
      </c>
      <c r="J280" s="38" t="s">
        <v>458</v>
      </c>
      <c r="K280" s="84">
        <v>40070</v>
      </c>
      <c r="L280" s="84" t="s">
        <v>252</v>
      </c>
      <c r="M280" s="38" t="s">
        <v>253</v>
      </c>
      <c r="N280" s="84">
        <v>61385</v>
      </c>
      <c r="O280" s="84">
        <v>212</v>
      </c>
      <c r="P280" s="84">
        <v>89488</v>
      </c>
      <c r="Q280" s="38" t="s">
        <v>827</v>
      </c>
      <c r="R280" s="38" t="s">
        <v>839</v>
      </c>
      <c r="S280" s="84" t="s">
        <v>828</v>
      </c>
      <c r="T280" s="84" t="s">
        <v>828</v>
      </c>
      <c r="U280" s="84" t="s">
        <v>702</v>
      </c>
      <c r="V280" s="84" t="s">
        <v>258</v>
      </c>
      <c r="W280" s="84">
        <v>0</v>
      </c>
      <c r="X280" s="38" t="s">
        <v>768</v>
      </c>
      <c r="Y280" s="84">
        <v>354001951</v>
      </c>
      <c r="Z280" s="38" t="s">
        <v>829</v>
      </c>
      <c r="AA280" s="131">
        <v>45263</v>
      </c>
      <c r="AB280" s="130">
        <v>30000</v>
      </c>
      <c r="AC280" s="131" t="s">
        <v>272</v>
      </c>
      <c r="AD280" s="84">
        <v>18</v>
      </c>
      <c r="AE280" s="84">
        <v>0</v>
      </c>
      <c r="AF280" s="84" t="s">
        <v>652</v>
      </c>
      <c r="AG280" s="131">
        <v>45012</v>
      </c>
      <c r="AH280" s="84" t="s">
        <v>716</v>
      </c>
      <c r="AI280" s="131">
        <v>45292</v>
      </c>
      <c r="AJ280" s="130">
        <v>2020</v>
      </c>
      <c r="AK280" s="130">
        <v>2020</v>
      </c>
      <c r="AL280" s="131">
        <v>45760</v>
      </c>
      <c r="AM280" s="130">
        <v>15271.78</v>
      </c>
      <c r="AN280" s="112">
        <v>4928.22</v>
      </c>
      <c r="AO280" s="112">
        <v>20200</v>
      </c>
      <c r="AP280" s="112">
        <v>14728.22</v>
      </c>
      <c r="AQ280" s="112">
        <v>1378.78</v>
      </c>
      <c r="AR280" s="112">
        <v>16107</v>
      </c>
      <c r="AS280" s="112">
        <v>14728.22</v>
      </c>
      <c r="AT280" s="112">
        <v>1378.78</v>
      </c>
      <c r="AU280" s="112">
        <v>16107</v>
      </c>
      <c r="AV280" s="84">
        <v>20</v>
      </c>
      <c r="AW280" s="84">
        <v>289</v>
      </c>
      <c r="AX280" s="84" t="s">
        <v>264</v>
      </c>
      <c r="AY280" s="131"/>
      <c r="AZ280" s="84"/>
      <c r="BA280" s="84"/>
      <c r="BB280" s="84" t="s">
        <v>265</v>
      </c>
      <c r="BC280" s="84"/>
      <c r="BD280" s="131"/>
      <c r="BE280" s="84">
        <v>0</v>
      </c>
      <c r="BF280" s="38" t="s">
        <v>828</v>
      </c>
      <c r="BG280" s="84"/>
      <c r="BH280" s="114"/>
      <c r="BI280" s="38"/>
      <c r="BJ280" s="85"/>
      <c r="BK280" s="84"/>
      <c r="BL280" s="38"/>
      <c r="BM280" s="38"/>
      <c r="BN280" s="116"/>
      <c r="BO280" s="84"/>
      <c r="BP280" s="84"/>
      <c r="BQ280" s="117"/>
      <c r="BR280" s="132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39975</v>
      </c>
      <c r="J281" s="38" t="s">
        <v>750</v>
      </c>
      <c r="K281" s="84">
        <v>39975</v>
      </c>
      <c r="L281" s="84" t="s">
        <v>252</v>
      </c>
      <c r="M281" s="38" t="s">
        <v>253</v>
      </c>
      <c r="N281" s="84">
        <v>61465</v>
      </c>
      <c r="O281" s="84">
        <v>606643</v>
      </c>
      <c r="P281" s="84">
        <v>89600</v>
      </c>
      <c r="Q281" s="38" t="s">
        <v>751</v>
      </c>
      <c r="R281" s="38" t="s">
        <v>630</v>
      </c>
      <c r="S281" s="84" t="s">
        <v>803</v>
      </c>
      <c r="T281" s="84" t="s">
        <v>803</v>
      </c>
      <c r="U281" s="84" t="s">
        <v>702</v>
      </c>
      <c r="V281" s="84" t="s">
        <v>258</v>
      </c>
      <c r="W281" s="84">
        <v>541</v>
      </c>
      <c r="X281" s="38" t="s">
        <v>259</v>
      </c>
      <c r="Y281" s="84">
        <v>350890985</v>
      </c>
      <c r="Z281" s="38" t="s">
        <v>804</v>
      </c>
      <c r="AA281" s="131">
        <v>44994</v>
      </c>
      <c r="AB281" s="130">
        <v>33602</v>
      </c>
      <c r="AC281" s="131" t="s">
        <v>272</v>
      </c>
      <c r="AD281" s="84">
        <v>24</v>
      </c>
      <c r="AE281" s="84">
        <v>1</v>
      </c>
      <c r="AF281" s="84" t="s">
        <v>652</v>
      </c>
      <c r="AG281" s="131">
        <v>44994</v>
      </c>
      <c r="AH281" s="84" t="s">
        <v>716</v>
      </c>
      <c r="AI281" s="131">
        <v>45052</v>
      </c>
      <c r="AJ281" s="130">
        <v>2340</v>
      </c>
      <c r="AK281" s="130">
        <v>1800</v>
      </c>
      <c r="AL281" s="131">
        <v>45536</v>
      </c>
      <c r="AM281" s="130">
        <v>21987.86</v>
      </c>
      <c r="AN281" s="112">
        <v>9152.14</v>
      </c>
      <c r="AO281" s="112">
        <v>31140</v>
      </c>
      <c r="AP281" s="112">
        <v>11614.14</v>
      </c>
      <c r="AQ281" s="112">
        <v>985.86</v>
      </c>
      <c r="AR281" s="112">
        <v>12600</v>
      </c>
      <c r="AS281" s="112">
        <v>11614.14</v>
      </c>
      <c r="AT281" s="112">
        <v>985.86</v>
      </c>
      <c r="AU281" s="112">
        <v>12600</v>
      </c>
      <c r="AV281" s="84">
        <v>29</v>
      </c>
      <c r="AW281" s="84">
        <v>317</v>
      </c>
      <c r="AX281" s="84" t="s">
        <v>264</v>
      </c>
      <c r="AY281" s="131"/>
      <c r="AZ281" s="84"/>
      <c r="BA281" s="84"/>
      <c r="BB281" s="84" t="s">
        <v>265</v>
      </c>
      <c r="BC281" s="84"/>
      <c r="BD281" s="131"/>
      <c r="BE281" s="84">
        <v>0</v>
      </c>
      <c r="BF281" s="38" t="s">
        <v>803</v>
      </c>
      <c r="BG281" s="84"/>
      <c r="BH281" s="114"/>
      <c r="BI281" s="38"/>
      <c r="BJ281" s="85"/>
      <c r="BK281" s="84"/>
      <c r="BL281" s="38"/>
      <c r="BM281" s="38"/>
      <c r="BN281" s="116"/>
      <c r="BO281" s="84"/>
      <c r="BP281" s="84"/>
      <c r="BQ281" s="117"/>
      <c r="BR281" s="132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40092</v>
      </c>
      <c r="J282" s="38" t="s">
        <v>468</v>
      </c>
      <c r="K282" s="84">
        <v>40092</v>
      </c>
      <c r="L282" s="84" t="s">
        <v>252</v>
      </c>
      <c r="M282" s="38" t="s">
        <v>253</v>
      </c>
      <c r="N282" s="84">
        <v>61457</v>
      </c>
      <c r="O282" s="84">
        <v>521236</v>
      </c>
      <c r="P282" s="84">
        <v>89591</v>
      </c>
      <c r="Q282" s="38" t="s">
        <v>375</v>
      </c>
      <c r="R282" s="38" t="s">
        <v>839</v>
      </c>
      <c r="S282" s="84" t="s">
        <v>823</v>
      </c>
      <c r="T282" s="84" t="s">
        <v>823</v>
      </c>
      <c r="U282" s="84" t="s">
        <v>309</v>
      </c>
      <c r="V282" s="84" t="s">
        <v>258</v>
      </c>
      <c r="W282" s="84">
        <v>0</v>
      </c>
      <c r="X282" s="38" t="s">
        <v>259</v>
      </c>
      <c r="Y282" s="84">
        <v>354415014</v>
      </c>
      <c r="Z282" s="38" t="s">
        <v>824</v>
      </c>
      <c r="AA282" s="131">
        <v>45290</v>
      </c>
      <c r="AB282" s="130">
        <v>30000</v>
      </c>
      <c r="AC282" s="131" t="s">
        <v>273</v>
      </c>
      <c r="AD282" s="84">
        <v>18</v>
      </c>
      <c r="AE282" s="84">
        <v>0</v>
      </c>
      <c r="AF282" s="84" t="s">
        <v>262</v>
      </c>
      <c r="AG282" s="131">
        <v>43901</v>
      </c>
      <c r="AH282" s="84" t="s">
        <v>325</v>
      </c>
      <c r="AI282" s="131">
        <v>45324</v>
      </c>
      <c r="AJ282" s="130">
        <v>2020</v>
      </c>
      <c r="AK282" s="130">
        <v>2020</v>
      </c>
      <c r="AL282" s="131">
        <v>45536</v>
      </c>
      <c r="AM282" s="130">
        <v>11861.42</v>
      </c>
      <c r="AN282" s="112">
        <v>4298.58</v>
      </c>
      <c r="AO282" s="112">
        <v>16160</v>
      </c>
      <c r="AP282" s="112">
        <v>18138.580000000002</v>
      </c>
      <c r="AQ282" s="112">
        <v>2119.42</v>
      </c>
      <c r="AR282" s="112">
        <v>20258</v>
      </c>
      <c r="AS282" s="112">
        <v>18138.580000000002</v>
      </c>
      <c r="AT282" s="112">
        <v>2119.42</v>
      </c>
      <c r="AU282" s="112">
        <v>20258</v>
      </c>
      <c r="AV282" s="84">
        <v>19</v>
      </c>
      <c r="AW282" s="84">
        <v>320</v>
      </c>
      <c r="AX282" s="84" t="s">
        <v>264</v>
      </c>
      <c r="AY282" s="131"/>
      <c r="AZ282" s="84"/>
      <c r="BA282" s="84"/>
      <c r="BB282" s="84" t="s">
        <v>265</v>
      </c>
      <c r="BC282" s="84"/>
      <c r="BD282" s="131"/>
      <c r="BE282" s="84">
        <v>0</v>
      </c>
      <c r="BF282" s="38" t="s">
        <v>823</v>
      </c>
      <c r="BG282" s="84"/>
      <c r="BH282" s="114"/>
      <c r="BI282" s="38"/>
      <c r="BJ282" s="85"/>
      <c r="BK282" s="84"/>
      <c r="BL282" s="38"/>
      <c r="BM282" s="38"/>
      <c r="BN282" s="116"/>
      <c r="BO282" s="84"/>
      <c r="BP282" s="84"/>
      <c r="BQ282" s="117"/>
      <c r="BR282" s="132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40119</v>
      </c>
      <c r="J283" s="38" t="s">
        <v>577</v>
      </c>
      <c r="K283" s="84">
        <v>40119</v>
      </c>
      <c r="L283" s="84" t="s">
        <v>252</v>
      </c>
      <c r="M283" s="38" t="s">
        <v>253</v>
      </c>
      <c r="N283" s="84">
        <v>61535</v>
      </c>
      <c r="O283" s="84">
        <v>232</v>
      </c>
      <c r="P283" s="84">
        <v>469937</v>
      </c>
      <c r="Q283" s="38" t="s">
        <v>707</v>
      </c>
      <c r="R283" s="38" t="s">
        <v>630</v>
      </c>
      <c r="S283" s="84" t="s">
        <v>764</v>
      </c>
      <c r="T283" s="84" t="s">
        <v>764</v>
      </c>
      <c r="U283" s="84" t="s">
        <v>702</v>
      </c>
      <c r="V283" s="84" t="s">
        <v>258</v>
      </c>
      <c r="W283" s="84">
        <v>541</v>
      </c>
      <c r="X283" s="38" t="s">
        <v>259</v>
      </c>
      <c r="Y283" s="84">
        <v>350470647</v>
      </c>
      <c r="Z283" s="38" t="s">
        <v>765</v>
      </c>
      <c r="AA283" s="131">
        <v>44961</v>
      </c>
      <c r="AB283" s="130">
        <v>32358</v>
      </c>
      <c r="AC283" s="131" t="s">
        <v>261</v>
      </c>
      <c r="AD283" s="84">
        <v>24</v>
      </c>
      <c r="AE283" s="84">
        <v>1</v>
      </c>
      <c r="AF283" s="84" t="s">
        <v>652</v>
      </c>
      <c r="AG283" s="131">
        <v>44961</v>
      </c>
      <c r="AH283" s="84" t="s">
        <v>716</v>
      </c>
      <c r="AI283" s="131">
        <v>45021</v>
      </c>
      <c r="AJ283" s="130">
        <v>1986</v>
      </c>
      <c r="AK283" s="130">
        <v>1750</v>
      </c>
      <c r="AL283" s="131">
        <v>45536</v>
      </c>
      <c r="AM283" s="130">
        <v>22582.21</v>
      </c>
      <c r="AN283" s="112">
        <v>9153.7900000000009</v>
      </c>
      <c r="AO283" s="112">
        <v>31736</v>
      </c>
      <c r="AP283" s="112">
        <v>9775.7900000000009</v>
      </c>
      <c r="AQ283" s="112">
        <v>724.21</v>
      </c>
      <c r="AR283" s="112">
        <v>10500</v>
      </c>
      <c r="AS283" s="112">
        <v>9775.7900000000009</v>
      </c>
      <c r="AT283" s="112">
        <v>724.21</v>
      </c>
      <c r="AU283" s="112">
        <v>10500</v>
      </c>
      <c r="AV283" s="84">
        <v>30</v>
      </c>
      <c r="AW283" s="84">
        <v>321</v>
      </c>
      <c r="AX283" s="84" t="s">
        <v>264</v>
      </c>
      <c r="AY283" s="131"/>
      <c r="AZ283" s="84"/>
      <c r="BA283" s="84"/>
      <c r="BB283" s="84" t="s">
        <v>265</v>
      </c>
      <c r="BC283" s="84"/>
      <c r="BD283" s="131"/>
      <c r="BE283" s="84">
        <v>0</v>
      </c>
      <c r="BF283" s="38" t="s">
        <v>764</v>
      </c>
      <c r="BG283" s="84"/>
      <c r="BH283" s="114"/>
      <c r="BI283" s="38"/>
      <c r="BJ283" s="85"/>
      <c r="BK283" s="84"/>
      <c r="BL283" s="38"/>
      <c r="BM283" s="38"/>
      <c r="BN283" s="116"/>
      <c r="BO283" s="84"/>
      <c r="BP283" s="84"/>
      <c r="BQ283" s="117"/>
      <c r="BR283" s="132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40007</v>
      </c>
      <c r="J284" s="38" t="s">
        <v>402</v>
      </c>
      <c r="K284" s="84">
        <v>40007</v>
      </c>
      <c r="L284" s="84" t="s">
        <v>252</v>
      </c>
      <c r="M284" s="38" t="s">
        <v>253</v>
      </c>
      <c r="N284" s="84">
        <v>390790</v>
      </c>
      <c r="O284" s="84" t="s">
        <v>810</v>
      </c>
      <c r="P284" s="84">
        <v>578471</v>
      </c>
      <c r="Q284" s="38" t="s">
        <v>811</v>
      </c>
      <c r="R284" s="38" t="s">
        <v>630</v>
      </c>
      <c r="S284" s="84" t="s">
        <v>816</v>
      </c>
      <c r="T284" s="84" t="s">
        <v>816</v>
      </c>
      <c r="U284" s="84" t="s">
        <v>702</v>
      </c>
      <c r="V284" s="84" t="s">
        <v>258</v>
      </c>
      <c r="W284" s="84">
        <v>541</v>
      </c>
      <c r="X284" s="38" t="s">
        <v>259</v>
      </c>
      <c r="Y284" s="84">
        <v>351036983</v>
      </c>
      <c r="Z284" s="38" t="s">
        <v>817</v>
      </c>
      <c r="AA284" s="131">
        <v>45003</v>
      </c>
      <c r="AB284" s="130">
        <v>39864</v>
      </c>
      <c r="AC284" s="131" t="s">
        <v>261</v>
      </c>
      <c r="AD284" s="84">
        <v>24</v>
      </c>
      <c r="AE284" s="84">
        <v>1</v>
      </c>
      <c r="AF284" s="84" t="s">
        <v>652</v>
      </c>
      <c r="AG284" s="131">
        <v>45003</v>
      </c>
      <c r="AH284" s="84" t="s">
        <v>716</v>
      </c>
      <c r="AI284" s="131">
        <v>45051</v>
      </c>
      <c r="AJ284" s="130">
        <v>2240</v>
      </c>
      <c r="AK284" s="130">
        <v>2150</v>
      </c>
      <c r="AL284" s="131">
        <v>45536</v>
      </c>
      <c r="AM284" s="130">
        <v>25991.55</v>
      </c>
      <c r="AN284" s="112">
        <v>10648.45</v>
      </c>
      <c r="AO284" s="112">
        <v>36640</v>
      </c>
      <c r="AP284" s="112">
        <v>13872.45</v>
      </c>
      <c r="AQ284" s="112">
        <v>1177.55</v>
      </c>
      <c r="AR284" s="112">
        <v>15050</v>
      </c>
      <c r="AS284" s="112">
        <v>13872.45</v>
      </c>
      <c r="AT284" s="112">
        <v>1177.55</v>
      </c>
      <c r="AU284" s="112">
        <v>15050</v>
      </c>
      <c r="AV284" s="84">
        <v>28</v>
      </c>
      <c r="AW284" s="84">
        <v>321</v>
      </c>
      <c r="AX284" s="84" t="s">
        <v>264</v>
      </c>
      <c r="AY284" s="131"/>
      <c r="AZ284" s="84"/>
      <c r="BA284" s="84"/>
      <c r="BB284" s="84" t="s">
        <v>265</v>
      </c>
      <c r="BC284" s="84"/>
      <c r="BD284" s="131"/>
      <c r="BE284" s="84">
        <v>0</v>
      </c>
      <c r="BF284" s="38" t="s">
        <v>816</v>
      </c>
      <c r="BG284" s="84"/>
      <c r="BH284" s="114"/>
      <c r="BI284" s="38"/>
      <c r="BJ284" s="85"/>
      <c r="BK284" s="84"/>
      <c r="BL284" s="38"/>
      <c r="BM284" s="38"/>
      <c r="BN284" s="116"/>
      <c r="BO284" s="84"/>
      <c r="BP284" s="84"/>
      <c r="BQ284" s="117"/>
      <c r="BR284" s="132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40007</v>
      </c>
      <c r="J285" s="38" t="s">
        <v>402</v>
      </c>
      <c r="K285" s="84">
        <v>40007</v>
      </c>
      <c r="L285" s="84" t="s">
        <v>252</v>
      </c>
      <c r="M285" s="38" t="s">
        <v>253</v>
      </c>
      <c r="N285" s="84">
        <v>61330</v>
      </c>
      <c r="O285" s="84">
        <v>223</v>
      </c>
      <c r="P285" s="84">
        <v>89421</v>
      </c>
      <c r="Q285" s="38" t="s">
        <v>387</v>
      </c>
      <c r="R285" s="38" t="s">
        <v>630</v>
      </c>
      <c r="S285" s="84" t="s">
        <v>1006</v>
      </c>
      <c r="T285" s="84" t="s">
        <v>1006</v>
      </c>
      <c r="U285" s="84" t="s">
        <v>702</v>
      </c>
      <c r="V285" s="84" t="s">
        <v>258</v>
      </c>
      <c r="W285" s="84">
        <v>0</v>
      </c>
      <c r="X285" s="38" t="s">
        <v>720</v>
      </c>
      <c r="Y285" s="84">
        <v>353444734</v>
      </c>
      <c r="Z285" s="38" t="s">
        <v>1007</v>
      </c>
      <c r="AA285" s="131">
        <v>45226</v>
      </c>
      <c r="AB285" s="130">
        <v>63000</v>
      </c>
      <c r="AC285" s="131" t="s">
        <v>261</v>
      </c>
      <c r="AD285" s="84">
        <v>24</v>
      </c>
      <c r="AE285" s="84">
        <v>3</v>
      </c>
      <c r="AF285" s="84" t="s">
        <v>336</v>
      </c>
      <c r="AG285" s="131">
        <v>44450</v>
      </c>
      <c r="AH285" s="84" t="s">
        <v>263</v>
      </c>
      <c r="AI285" s="131">
        <v>45267</v>
      </c>
      <c r="AJ285" s="130">
        <v>3360</v>
      </c>
      <c r="AK285" s="130">
        <v>3360</v>
      </c>
      <c r="AL285" s="131">
        <v>45863</v>
      </c>
      <c r="AM285" s="130">
        <v>22038.1</v>
      </c>
      <c r="AN285" s="112">
        <v>12041.9</v>
      </c>
      <c r="AO285" s="112">
        <v>34080</v>
      </c>
      <c r="AP285" s="112">
        <v>40961.9</v>
      </c>
      <c r="AQ285" s="112">
        <v>6255.1</v>
      </c>
      <c r="AR285" s="112">
        <v>47217</v>
      </c>
      <c r="AS285" s="112">
        <v>30653.98</v>
      </c>
      <c r="AT285" s="112">
        <v>5826.02</v>
      </c>
      <c r="AU285" s="112">
        <v>36480</v>
      </c>
      <c r="AV285" s="84">
        <v>21</v>
      </c>
      <c r="AW285" s="84">
        <v>321</v>
      </c>
      <c r="AX285" s="84" t="s">
        <v>264</v>
      </c>
      <c r="AY285" s="131"/>
      <c r="AZ285" s="84"/>
      <c r="BA285" s="84"/>
      <c r="BB285" s="84" t="s">
        <v>265</v>
      </c>
      <c r="BC285" s="84"/>
      <c r="BD285" s="131"/>
      <c r="BE285" s="84">
        <v>0</v>
      </c>
      <c r="BF285" s="38" t="s">
        <v>1006</v>
      </c>
      <c r="BG285" s="84"/>
      <c r="BH285" s="114"/>
      <c r="BI285" s="38"/>
      <c r="BJ285" s="85"/>
      <c r="BK285" s="84"/>
      <c r="BL285" s="38"/>
      <c r="BM285" s="38"/>
      <c r="BN285" s="116"/>
      <c r="BO285" s="84"/>
      <c r="BP285" s="84"/>
      <c r="BQ285" s="117"/>
      <c r="BR285" s="132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40007</v>
      </c>
      <c r="J286" s="38" t="s">
        <v>402</v>
      </c>
      <c r="K286" s="84">
        <v>40007</v>
      </c>
      <c r="L286" s="84" t="s">
        <v>252</v>
      </c>
      <c r="M286" s="38" t="s">
        <v>253</v>
      </c>
      <c r="N286" s="84">
        <v>61330</v>
      </c>
      <c r="O286" s="84">
        <v>223</v>
      </c>
      <c r="P286" s="84">
        <v>89421</v>
      </c>
      <c r="Q286" s="38" t="s">
        <v>387</v>
      </c>
      <c r="R286" s="38" t="s">
        <v>630</v>
      </c>
      <c r="S286" s="84" t="s">
        <v>1060</v>
      </c>
      <c r="T286" s="84" t="s">
        <v>1060</v>
      </c>
      <c r="U286" s="84" t="s">
        <v>702</v>
      </c>
      <c r="V286" s="84" t="s">
        <v>258</v>
      </c>
      <c r="W286" s="84">
        <v>541</v>
      </c>
      <c r="X286" s="38" t="s">
        <v>720</v>
      </c>
      <c r="Y286" s="84">
        <v>353649418</v>
      </c>
      <c r="Z286" s="38" t="s">
        <v>1061</v>
      </c>
      <c r="AA286" s="131">
        <v>45246</v>
      </c>
      <c r="AB286" s="130">
        <v>63000</v>
      </c>
      <c r="AC286" s="131" t="s">
        <v>261</v>
      </c>
      <c r="AD286" s="84">
        <v>24</v>
      </c>
      <c r="AE286" s="84">
        <v>3</v>
      </c>
      <c r="AF286" s="84" t="s">
        <v>336</v>
      </c>
      <c r="AG286" s="131">
        <v>44450</v>
      </c>
      <c r="AH286" s="84" t="s">
        <v>263</v>
      </c>
      <c r="AI286" s="131">
        <v>45295</v>
      </c>
      <c r="AJ286" s="130">
        <v>3360</v>
      </c>
      <c r="AK286" s="130">
        <v>3360</v>
      </c>
      <c r="AL286" s="131">
        <v>45566</v>
      </c>
      <c r="AM286" s="130">
        <v>19054.05</v>
      </c>
      <c r="AN286" s="112">
        <v>11185.95</v>
      </c>
      <c r="AO286" s="112">
        <v>30240</v>
      </c>
      <c r="AP286" s="112">
        <v>43945.95</v>
      </c>
      <c r="AQ286" s="112">
        <v>7826.05</v>
      </c>
      <c r="AR286" s="112">
        <v>51772</v>
      </c>
      <c r="AS286" s="112">
        <v>29890.799999999999</v>
      </c>
      <c r="AT286" s="112">
        <v>7069.2</v>
      </c>
      <c r="AU286" s="112">
        <v>36960</v>
      </c>
      <c r="AV286" s="84">
        <v>20</v>
      </c>
      <c r="AW286" s="84">
        <v>321</v>
      </c>
      <c r="AX286" s="84" t="s">
        <v>264</v>
      </c>
      <c r="AY286" s="131"/>
      <c r="AZ286" s="84"/>
      <c r="BA286" s="84"/>
      <c r="BB286" s="84" t="s">
        <v>265</v>
      </c>
      <c r="BC286" s="84"/>
      <c r="BD286" s="131"/>
      <c r="BE286" s="84">
        <v>0</v>
      </c>
      <c r="BF286" s="38" t="s">
        <v>1060</v>
      </c>
      <c r="BG286" s="84"/>
      <c r="BH286" s="114"/>
      <c r="BI286" s="38"/>
      <c r="BJ286" s="85"/>
      <c r="BK286" s="84"/>
      <c r="BL286" s="38"/>
      <c r="BM286" s="38"/>
      <c r="BN286" s="116"/>
      <c r="BO286" s="84"/>
      <c r="BP286" s="84"/>
      <c r="BQ286" s="117"/>
      <c r="BR286" s="132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40119</v>
      </c>
      <c r="J287" s="38" t="s">
        <v>577</v>
      </c>
      <c r="K287" s="84">
        <v>40119</v>
      </c>
      <c r="L287" s="84" t="s">
        <v>252</v>
      </c>
      <c r="M287" s="38" t="s">
        <v>253</v>
      </c>
      <c r="N287" s="84">
        <v>61535</v>
      </c>
      <c r="O287" s="84">
        <v>232</v>
      </c>
      <c r="P287" s="84">
        <v>469937</v>
      </c>
      <c r="Q287" s="38" t="s">
        <v>707</v>
      </c>
      <c r="R287" s="38" t="s">
        <v>839</v>
      </c>
      <c r="S287" s="84" t="s">
        <v>714</v>
      </c>
      <c r="T287" s="84" t="s">
        <v>714</v>
      </c>
      <c r="U287" s="84" t="s">
        <v>702</v>
      </c>
      <c r="V287" s="84" t="s">
        <v>258</v>
      </c>
      <c r="W287" s="84">
        <v>541</v>
      </c>
      <c r="X287" s="38" t="s">
        <v>720</v>
      </c>
      <c r="Y287" s="84">
        <v>353891353</v>
      </c>
      <c r="Z287" s="38" t="s">
        <v>1082</v>
      </c>
      <c r="AA287" s="131">
        <v>45262</v>
      </c>
      <c r="AB287" s="130">
        <v>30000</v>
      </c>
      <c r="AC287" s="131" t="s">
        <v>261</v>
      </c>
      <c r="AD287" s="84">
        <v>18</v>
      </c>
      <c r="AE287" s="84">
        <v>0</v>
      </c>
      <c r="AF287" s="84" t="s">
        <v>652</v>
      </c>
      <c r="AG287" s="131">
        <v>44831</v>
      </c>
      <c r="AH287" s="84" t="s">
        <v>552</v>
      </c>
      <c r="AI287" s="131">
        <v>45295</v>
      </c>
      <c r="AJ287" s="130">
        <v>2020</v>
      </c>
      <c r="AK287" s="130">
        <v>2020</v>
      </c>
      <c r="AL287" s="131">
        <v>45536</v>
      </c>
      <c r="AM287" s="130">
        <v>13577.79</v>
      </c>
      <c r="AN287" s="112">
        <v>4602.21</v>
      </c>
      <c r="AO287" s="112">
        <v>18180</v>
      </c>
      <c r="AP287" s="112">
        <v>16422.21</v>
      </c>
      <c r="AQ287" s="112">
        <v>1742.79</v>
      </c>
      <c r="AR287" s="112">
        <v>18165</v>
      </c>
      <c r="AS287" s="112">
        <v>16422.21</v>
      </c>
      <c r="AT287" s="112">
        <v>1742.79</v>
      </c>
      <c r="AU287" s="112">
        <v>18165</v>
      </c>
      <c r="AV287" s="84">
        <v>20</v>
      </c>
      <c r="AW287" s="84">
        <v>321</v>
      </c>
      <c r="AX287" s="84" t="s">
        <v>264</v>
      </c>
      <c r="AY287" s="131"/>
      <c r="AZ287" s="84"/>
      <c r="BA287" s="84"/>
      <c r="BB287" s="84" t="s">
        <v>265</v>
      </c>
      <c r="BC287" s="84"/>
      <c r="BD287" s="131"/>
      <c r="BE287" s="84">
        <v>0</v>
      </c>
      <c r="BF287" s="38" t="s">
        <v>714</v>
      </c>
      <c r="BG287" s="84"/>
      <c r="BH287" s="114"/>
      <c r="BI287" s="38"/>
      <c r="BJ287" s="85"/>
      <c r="BK287" s="84"/>
      <c r="BL287" s="38"/>
      <c r="BM287" s="38"/>
      <c r="BN287" s="116"/>
      <c r="BO287" s="84"/>
      <c r="BP287" s="84"/>
      <c r="BQ287" s="117"/>
      <c r="BR287" s="132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40007</v>
      </c>
      <c r="J288" s="38" t="s">
        <v>402</v>
      </c>
      <c r="K288" s="84">
        <v>40007</v>
      </c>
      <c r="L288" s="84" t="s">
        <v>252</v>
      </c>
      <c r="M288" s="38" t="s">
        <v>253</v>
      </c>
      <c r="N288" s="84">
        <v>61330</v>
      </c>
      <c r="O288" s="84">
        <v>223</v>
      </c>
      <c r="P288" s="84">
        <v>589769</v>
      </c>
      <c r="Q288" s="38" t="s">
        <v>805</v>
      </c>
      <c r="R288" s="38" t="s">
        <v>839</v>
      </c>
      <c r="S288" s="84" t="s">
        <v>808</v>
      </c>
      <c r="T288" s="84" t="s">
        <v>808</v>
      </c>
      <c r="U288" s="84" t="s">
        <v>702</v>
      </c>
      <c r="V288" s="84" t="s">
        <v>258</v>
      </c>
      <c r="W288" s="84">
        <v>0</v>
      </c>
      <c r="X288" s="38" t="s">
        <v>259</v>
      </c>
      <c r="Y288" s="84">
        <v>354348053</v>
      </c>
      <c r="Z288" s="38" t="s">
        <v>809</v>
      </c>
      <c r="AA288" s="131">
        <v>45287</v>
      </c>
      <c r="AB288" s="130">
        <v>30000</v>
      </c>
      <c r="AC288" s="131" t="s">
        <v>261</v>
      </c>
      <c r="AD288" s="84">
        <v>18</v>
      </c>
      <c r="AE288" s="84">
        <v>0</v>
      </c>
      <c r="AF288" s="84" t="s">
        <v>353</v>
      </c>
      <c r="AG288" s="131">
        <v>43790</v>
      </c>
      <c r="AH288" s="84" t="s">
        <v>325</v>
      </c>
      <c r="AI288" s="131">
        <v>45323</v>
      </c>
      <c r="AJ288" s="130">
        <v>2020</v>
      </c>
      <c r="AK288" s="130">
        <v>2020</v>
      </c>
      <c r="AL288" s="131">
        <v>45649</v>
      </c>
      <c r="AM288" s="130">
        <v>11803.05</v>
      </c>
      <c r="AN288" s="112">
        <v>4531.71</v>
      </c>
      <c r="AO288" s="112">
        <v>16334.76</v>
      </c>
      <c r="AP288" s="112">
        <v>18196.95</v>
      </c>
      <c r="AQ288" s="112">
        <v>1969.29</v>
      </c>
      <c r="AR288" s="112">
        <v>20166.240000000002</v>
      </c>
      <c r="AS288" s="112">
        <v>18196.95</v>
      </c>
      <c r="AT288" s="112">
        <v>1969.29</v>
      </c>
      <c r="AU288" s="112">
        <v>20166.240000000002</v>
      </c>
      <c r="AV288" s="84">
        <v>19</v>
      </c>
      <c r="AW288" s="84">
        <v>321</v>
      </c>
      <c r="AX288" s="84" t="s">
        <v>264</v>
      </c>
      <c r="AY288" s="131"/>
      <c r="AZ288" s="84"/>
      <c r="BA288" s="84"/>
      <c r="BB288" s="84" t="s">
        <v>265</v>
      </c>
      <c r="BC288" s="84"/>
      <c r="BD288" s="131"/>
      <c r="BE288" s="84">
        <v>0</v>
      </c>
      <c r="BF288" s="38" t="s">
        <v>808</v>
      </c>
      <c r="BG288" s="84"/>
      <c r="BH288" s="114"/>
      <c r="BI288" s="38"/>
      <c r="BJ288" s="85"/>
      <c r="BK288" s="84"/>
      <c r="BL288" s="38"/>
      <c r="BM288" s="38"/>
      <c r="BN288" s="116"/>
      <c r="BO288" s="84"/>
      <c r="BP288" s="84"/>
      <c r="BQ288" s="117"/>
      <c r="BR288" s="132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40007</v>
      </c>
      <c r="J289" s="38" t="s">
        <v>402</v>
      </c>
      <c r="K289" s="84">
        <v>40007</v>
      </c>
      <c r="L289" s="84" t="s">
        <v>252</v>
      </c>
      <c r="M289" s="38" t="s">
        <v>253</v>
      </c>
      <c r="N289" s="84">
        <v>61330</v>
      </c>
      <c r="O289" s="84">
        <v>223</v>
      </c>
      <c r="P289" s="84">
        <v>589769</v>
      </c>
      <c r="Q289" s="38" t="s">
        <v>805</v>
      </c>
      <c r="R289" s="38" t="s">
        <v>839</v>
      </c>
      <c r="S289" s="84" t="s">
        <v>830</v>
      </c>
      <c r="T289" s="84" t="s">
        <v>830</v>
      </c>
      <c r="U289" s="84" t="s">
        <v>702</v>
      </c>
      <c r="V289" s="84" t="s">
        <v>258</v>
      </c>
      <c r="W289" s="84">
        <v>0</v>
      </c>
      <c r="X289" s="38" t="s">
        <v>259</v>
      </c>
      <c r="Y289" s="84">
        <v>354383883</v>
      </c>
      <c r="Z289" s="38" t="s">
        <v>831</v>
      </c>
      <c r="AA289" s="131">
        <v>45288</v>
      </c>
      <c r="AB289" s="130">
        <v>30000</v>
      </c>
      <c r="AC289" s="131" t="s">
        <v>261</v>
      </c>
      <c r="AD289" s="84">
        <v>18</v>
      </c>
      <c r="AE289" s="84">
        <v>0</v>
      </c>
      <c r="AF289" s="84" t="s">
        <v>652</v>
      </c>
      <c r="AG289" s="131">
        <v>45012</v>
      </c>
      <c r="AH289" s="84" t="s">
        <v>716</v>
      </c>
      <c r="AI289" s="131">
        <v>45323</v>
      </c>
      <c r="AJ289" s="130">
        <v>2020</v>
      </c>
      <c r="AK289" s="130">
        <v>2020</v>
      </c>
      <c r="AL289" s="131">
        <v>45536</v>
      </c>
      <c r="AM289" s="130">
        <v>11826.86</v>
      </c>
      <c r="AN289" s="112">
        <v>4333.1400000000003</v>
      </c>
      <c r="AO289" s="112">
        <v>16160</v>
      </c>
      <c r="AP289" s="112">
        <v>18173.14</v>
      </c>
      <c r="AQ289" s="112">
        <v>2138.86</v>
      </c>
      <c r="AR289" s="112">
        <v>20312</v>
      </c>
      <c r="AS289" s="112">
        <v>18173.14</v>
      </c>
      <c r="AT289" s="112">
        <v>2138.86</v>
      </c>
      <c r="AU289" s="112">
        <v>20312</v>
      </c>
      <c r="AV289" s="84">
        <v>19</v>
      </c>
      <c r="AW289" s="84">
        <v>321</v>
      </c>
      <c r="AX289" s="84" t="s">
        <v>264</v>
      </c>
      <c r="AY289" s="131"/>
      <c r="AZ289" s="84"/>
      <c r="BA289" s="84"/>
      <c r="BB289" s="84" t="s">
        <v>265</v>
      </c>
      <c r="BC289" s="84"/>
      <c r="BD289" s="131"/>
      <c r="BE289" s="84">
        <v>0</v>
      </c>
      <c r="BF289" s="38" t="s">
        <v>830</v>
      </c>
      <c r="BG289" s="84"/>
      <c r="BH289" s="114"/>
      <c r="BI289" s="38"/>
      <c r="BJ289" s="85"/>
      <c r="BK289" s="84"/>
      <c r="BL289" s="38"/>
      <c r="BM289" s="38"/>
      <c r="BN289" s="116"/>
      <c r="BO289" s="84"/>
      <c r="BP289" s="84"/>
      <c r="BQ289" s="117"/>
      <c r="BR289" s="132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39992</v>
      </c>
      <c r="J290" s="38" t="s">
        <v>346</v>
      </c>
      <c r="K290" s="84">
        <v>39992</v>
      </c>
      <c r="L290" s="84" t="s">
        <v>252</v>
      </c>
      <c r="M290" s="38" t="s">
        <v>253</v>
      </c>
      <c r="N290" s="84">
        <v>61234</v>
      </c>
      <c r="O290" s="84">
        <v>471974</v>
      </c>
      <c r="P290" s="84">
        <v>89297</v>
      </c>
      <c r="Q290" s="38">
        <v>906896</v>
      </c>
      <c r="R290" s="38" t="s">
        <v>630</v>
      </c>
      <c r="S290" s="84" t="s">
        <v>769</v>
      </c>
      <c r="T290" s="84" t="s">
        <v>769</v>
      </c>
      <c r="U290" s="84" t="s">
        <v>702</v>
      </c>
      <c r="V290" s="84" t="s">
        <v>258</v>
      </c>
      <c r="W290" s="84">
        <v>541</v>
      </c>
      <c r="X290" s="38" t="s">
        <v>259</v>
      </c>
      <c r="Y290" s="84">
        <v>350499941</v>
      </c>
      <c r="Z290" s="38" t="s">
        <v>770</v>
      </c>
      <c r="AA290" s="131">
        <v>44962</v>
      </c>
      <c r="AB290" s="130">
        <v>41752</v>
      </c>
      <c r="AC290" s="131" t="s">
        <v>289</v>
      </c>
      <c r="AD290" s="84">
        <v>24</v>
      </c>
      <c r="AE290" s="84">
        <v>1</v>
      </c>
      <c r="AF290" s="84" t="s">
        <v>652</v>
      </c>
      <c r="AG290" s="131">
        <v>44962</v>
      </c>
      <c r="AH290" s="84" t="s">
        <v>716</v>
      </c>
      <c r="AI290" s="131">
        <v>45020</v>
      </c>
      <c r="AJ290" s="130">
        <v>2651</v>
      </c>
      <c r="AK290" s="130">
        <v>2250</v>
      </c>
      <c r="AL290" s="131">
        <v>45536</v>
      </c>
      <c r="AM290" s="130">
        <v>29183.11</v>
      </c>
      <c r="AN290" s="112">
        <v>11717.89</v>
      </c>
      <c r="AO290" s="112">
        <v>40901</v>
      </c>
      <c r="AP290" s="112">
        <v>12568.89</v>
      </c>
      <c r="AQ290" s="112">
        <v>931.11</v>
      </c>
      <c r="AR290" s="112">
        <v>13500</v>
      </c>
      <c r="AS290" s="112">
        <v>12568.89</v>
      </c>
      <c r="AT290" s="112">
        <v>931.11</v>
      </c>
      <c r="AU290" s="112">
        <v>13500</v>
      </c>
      <c r="AV290" s="84">
        <v>30</v>
      </c>
      <c r="AW290" s="84">
        <v>322</v>
      </c>
      <c r="AX290" s="84" t="s">
        <v>264</v>
      </c>
      <c r="AY290" s="131"/>
      <c r="AZ290" s="84"/>
      <c r="BA290" s="84"/>
      <c r="BB290" s="84" t="s">
        <v>265</v>
      </c>
      <c r="BC290" s="84"/>
      <c r="BD290" s="131"/>
      <c r="BE290" s="84">
        <v>0</v>
      </c>
      <c r="BF290" s="38" t="s">
        <v>769</v>
      </c>
      <c r="BG290" s="84"/>
      <c r="BH290" s="114"/>
      <c r="BI290" s="38"/>
      <c r="BJ290" s="85"/>
      <c r="BK290" s="84"/>
      <c r="BL290" s="38"/>
      <c r="BM290" s="38"/>
      <c r="BN290" s="116"/>
      <c r="BO290" s="84"/>
      <c r="BP290" s="84"/>
      <c r="BQ290" s="117"/>
      <c r="BR290" s="132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40048</v>
      </c>
      <c r="J291" s="38" t="s">
        <v>422</v>
      </c>
      <c r="K291" s="84">
        <v>40048</v>
      </c>
      <c r="L291" s="84" t="s">
        <v>252</v>
      </c>
      <c r="M291" s="38" t="s">
        <v>253</v>
      </c>
      <c r="N291" s="84">
        <v>61341</v>
      </c>
      <c r="O291" s="84">
        <v>518242</v>
      </c>
      <c r="P291" s="84">
        <v>89433</v>
      </c>
      <c r="Q291" s="38" t="s">
        <v>428</v>
      </c>
      <c r="R291" s="38" t="s">
        <v>630</v>
      </c>
      <c r="S291" s="84" t="s">
        <v>963</v>
      </c>
      <c r="T291" s="84" t="s">
        <v>963</v>
      </c>
      <c r="U291" s="84" t="s">
        <v>702</v>
      </c>
      <c r="V291" s="84" t="s">
        <v>258</v>
      </c>
      <c r="W291" s="84">
        <v>541</v>
      </c>
      <c r="X291" s="38" t="s">
        <v>259</v>
      </c>
      <c r="Y291" s="84">
        <v>352994514</v>
      </c>
      <c r="Z291" s="38" t="s">
        <v>964</v>
      </c>
      <c r="AA291" s="131">
        <v>45184</v>
      </c>
      <c r="AB291" s="130">
        <v>42000</v>
      </c>
      <c r="AC291" s="131" t="s">
        <v>289</v>
      </c>
      <c r="AD291" s="84">
        <v>24</v>
      </c>
      <c r="AE291" s="84">
        <v>1</v>
      </c>
      <c r="AF291" s="84" t="s">
        <v>838</v>
      </c>
      <c r="AG291" s="131">
        <v>45184</v>
      </c>
      <c r="AH291" s="84" t="s">
        <v>716</v>
      </c>
      <c r="AI291" s="131">
        <v>45203</v>
      </c>
      <c r="AJ291" s="130">
        <v>2240</v>
      </c>
      <c r="AK291" s="130">
        <v>2240</v>
      </c>
      <c r="AL291" s="131">
        <v>45536</v>
      </c>
      <c r="AM291" s="130">
        <v>18770.87</v>
      </c>
      <c r="AN291" s="112">
        <v>8109.13</v>
      </c>
      <c r="AO291" s="112">
        <v>26880</v>
      </c>
      <c r="AP291" s="112">
        <v>23229.13</v>
      </c>
      <c r="AQ291" s="112">
        <v>3205.87</v>
      </c>
      <c r="AR291" s="112">
        <v>26435</v>
      </c>
      <c r="AS291" s="112">
        <v>21467.96</v>
      </c>
      <c r="AT291" s="112">
        <v>3172.04</v>
      </c>
      <c r="AU291" s="112">
        <v>24640</v>
      </c>
      <c r="AV291" s="84">
        <v>23</v>
      </c>
      <c r="AW291" s="84">
        <v>322</v>
      </c>
      <c r="AX291" s="84" t="s">
        <v>264</v>
      </c>
      <c r="AY291" s="131"/>
      <c r="AZ291" s="84"/>
      <c r="BA291" s="84"/>
      <c r="BB291" s="84" t="s">
        <v>265</v>
      </c>
      <c r="BC291" s="84"/>
      <c r="BD291" s="131"/>
      <c r="BE291" s="84">
        <v>0</v>
      </c>
      <c r="BF291" s="38" t="s">
        <v>963</v>
      </c>
      <c r="BG291" s="84"/>
      <c r="BH291" s="114"/>
      <c r="BI291" s="38"/>
      <c r="BJ291" s="85"/>
      <c r="BK291" s="84"/>
      <c r="BL291" s="38"/>
      <c r="BM291" s="38"/>
      <c r="BN291" s="116"/>
      <c r="BO291" s="84"/>
      <c r="BP291" s="84"/>
      <c r="BQ291" s="117"/>
      <c r="BR291" s="132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39936</v>
      </c>
      <c r="J292" s="38" t="s">
        <v>275</v>
      </c>
      <c r="K292" s="84">
        <v>39936</v>
      </c>
      <c r="L292" s="84" t="s">
        <v>252</v>
      </c>
      <c r="M292" s="38" t="s">
        <v>253</v>
      </c>
      <c r="N292" s="84">
        <v>61163</v>
      </c>
      <c r="O292" s="84">
        <v>568202</v>
      </c>
      <c r="P292" s="84">
        <v>386509</v>
      </c>
      <c r="Q292" s="38" t="s">
        <v>555</v>
      </c>
      <c r="R292" s="38" t="s">
        <v>630</v>
      </c>
      <c r="S292" s="84" t="s">
        <v>988</v>
      </c>
      <c r="T292" s="84" t="s">
        <v>988</v>
      </c>
      <c r="U292" s="84" t="s">
        <v>702</v>
      </c>
      <c r="V292" s="84" t="s">
        <v>258</v>
      </c>
      <c r="W292" s="84">
        <v>541</v>
      </c>
      <c r="X292" s="38" t="s">
        <v>723</v>
      </c>
      <c r="Y292" s="84">
        <v>353291298</v>
      </c>
      <c r="Z292" s="38" t="s">
        <v>989</v>
      </c>
      <c r="AA292" s="131">
        <v>45211</v>
      </c>
      <c r="AB292" s="130">
        <v>52000</v>
      </c>
      <c r="AC292" s="131" t="s">
        <v>289</v>
      </c>
      <c r="AD292" s="84">
        <v>24</v>
      </c>
      <c r="AE292" s="84">
        <v>2</v>
      </c>
      <c r="AF292" s="84" t="s">
        <v>652</v>
      </c>
      <c r="AG292" s="131">
        <v>44824</v>
      </c>
      <c r="AH292" s="84" t="s">
        <v>716</v>
      </c>
      <c r="AI292" s="131">
        <v>45231</v>
      </c>
      <c r="AJ292" s="130">
        <v>2780</v>
      </c>
      <c r="AK292" s="130">
        <v>2780</v>
      </c>
      <c r="AL292" s="131">
        <v>45536</v>
      </c>
      <c r="AM292" s="130">
        <v>21039.89</v>
      </c>
      <c r="AN292" s="112">
        <v>9540.11</v>
      </c>
      <c r="AO292" s="112">
        <v>30580</v>
      </c>
      <c r="AP292" s="112">
        <v>30960.11</v>
      </c>
      <c r="AQ292" s="112">
        <v>4616.8900000000003</v>
      </c>
      <c r="AR292" s="112">
        <v>35577</v>
      </c>
      <c r="AS292" s="112">
        <v>26098.23</v>
      </c>
      <c r="AT292" s="112">
        <v>4481.7700000000004</v>
      </c>
      <c r="AU292" s="112">
        <v>30580</v>
      </c>
      <c r="AV292" s="84">
        <v>22</v>
      </c>
      <c r="AW292" s="84">
        <v>322</v>
      </c>
      <c r="AX292" s="84" t="s">
        <v>264</v>
      </c>
      <c r="AY292" s="131"/>
      <c r="AZ292" s="84"/>
      <c r="BA292" s="84"/>
      <c r="BB292" s="84" t="s">
        <v>265</v>
      </c>
      <c r="BC292" s="84"/>
      <c r="BD292" s="131"/>
      <c r="BE292" s="84">
        <v>0</v>
      </c>
      <c r="BF292" s="38" t="s">
        <v>988</v>
      </c>
      <c r="BG292" s="84"/>
      <c r="BH292" s="114"/>
      <c r="BI292" s="38"/>
      <c r="BJ292" s="85"/>
      <c r="BK292" s="84"/>
      <c r="BL292" s="38"/>
      <c r="BM292" s="38"/>
      <c r="BN292" s="116"/>
      <c r="BO292" s="84"/>
      <c r="BP292" s="84"/>
      <c r="BQ292" s="117"/>
      <c r="BR292" s="132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40007</v>
      </c>
      <c r="J293" s="38" t="s">
        <v>402</v>
      </c>
      <c r="K293" s="84">
        <v>40007</v>
      </c>
      <c r="L293" s="84" t="s">
        <v>252</v>
      </c>
      <c r="M293" s="38" t="s">
        <v>253</v>
      </c>
      <c r="N293" s="84">
        <v>377580</v>
      </c>
      <c r="O293" s="84" t="s">
        <v>760</v>
      </c>
      <c r="P293" s="84">
        <v>552312</v>
      </c>
      <c r="Q293" s="38" t="s">
        <v>761</v>
      </c>
      <c r="R293" s="38" t="s">
        <v>839</v>
      </c>
      <c r="S293" s="84" t="s">
        <v>1044</v>
      </c>
      <c r="T293" s="84" t="s">
        <v>1044</v>
      </c>
      <c r="U293" s="84" t="s">
        <v>702</v>
      </c>
      <c r="V293" s="84" t="s">
        <v>258</v>
      </c>
      <c r="W293" s="84">
        <v>541</v>
      </c>
      <c r="X293" s="38" t="s">
        <v>720</v>
      </c>
      <c r="Y293" s="84">
        <v>353582978</v>
      </c>
      <c r="Z293" s="38" t="s">
        <v>1045</v>
      </c>
      <c r="AA293" s="131">
        <v>45257</v>
      </c>
      <c r="AB293" s="130">
        <v>30000</v>
      </c>
      <c r="AC293" s="131" t="s">
        <v>289</v>
      </c>
      <c r="AD293" s="84">
        <v>18</v>
      </c>
      <c r="AE293" s="84">
        <v>0</v>
      </c>
      <c r="AF293" s="84" t="s">
        <v>336</v>
      </c>
      <c r="AG293" s="131">
        <v>44431</v>
      </c>
      <c r="AH293" s="84" t="s">
        <v>263</v>
      </c>
      <c r="AI293" s="131">
        <v>45294</v>
      </c>
      <c r="AJ293" s="130">
        <v>2020</v>
      </c>
      <c r="AK293" s="130">
        <v>2020</v>
      </c>
      <c r="AL293" s="131">
        <v>45536</v>
      </c>
      <c r="AM293" s="130">
        <v>13460.11</v>
      </c>
      <c r="AN293" s="112">
        <v>4719.8900000000003</v>
      </c>
      <c r="AO293" s="112">
        <v>18180</v>
      </c>
      <c r="AP293" s="112">
        <v>16539.89</v>
      </c>
      <c r="AQ293" s="112">
        <v>1776.11</v>
      </c>
      <c r="AR293" s="112">
        <v>18316</v>
      </c>
      <c r="AS293" s="112">
        <v>16539.89</v>
      </c>
      <c r="AT293" s="112">
        <v>1776.11</v>
      </c>
      <c r="AU293" s="112">
        <v>18316</v>
      </c>
      <c r="AV293" s="84">
        <v>20</v>
      </c>
      <c r="AW293" s="84">
        <v>322</v>
      </c>
      <c r="AX293" s="84" t="s">
        <v>264</v>
      </c>
      <c r="AY293" s="131"/>
      <c r="AZ293" s="84"/>
      <c r="BA293" s="84"/>
      <c r="BB293" s="84" t="s">
        <v>265</v>
      </c>
      <c r="BC293" s="84"/>
      <c r="BD293" s="131"/>
      <c r="BE293" s="84">
        <v>0</v>
      </c>
      <c r="BF293" s="38" t="s">
        <v>1044</v>
      </c>
      <c r="BG293" s="84"/>
      <c r="BH293" s="114"/>
      <c r="BI293" s="38"/>
      <c r="BJ293" s="85"/>
      <c r="BK293" s="84"/>
      <c r="BL293" s="38"/>
      <c r="BM293" s="38"/>
      <c r="BN293" s="116"/>
      <c r="BO293" s="84"/>
      <c r="BP293" s="84"/>
      <c r="BQ293" s="117"/>
      <c r="BR293" s="132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40007</v>
      </c>
      <c r="J294" s="38" t="s">
        <v>402</v>
      </c>
      <c r="K294" s="84">
        <v>40007</v>
      </c>
      <c r="L294" s="84" t="s">
        <v>252</v>
      </c>
      <c r="M294" s="38" t="s">
        <v>253</v>
      </c>
      <c r="N294" s="84">
        <v>377580</v>
      </c>
      <c r="O294" s="84" t="s">
        <v>760</v>
      </c>
      <c r="P294" s="84">
        <v>552312</v>
      </c>
      <c r="Q294" s="38" t="s">
        <v>761</v>
      </c>
      <c r="R294" s="38" t="s">
        <v>839</v>
      </c>
      <c r="S294" s="84" t="s">
        <v>762</v>
      </c>
      <c r="T294" s="84" t="s">
        <v>762</v>
      </c>
      <c r="U294" s="84" t="s">
        <v>702</v>
      </c>
      <c r="V294" s="84" t="s">
        <v>258</v>
      </c>
      <c r="W294" s="84">
        <v>0</v>
      </c>
      <c r="X294" s="38" t="s">
        <v>723</v>
      </c>
      <c r="Y294" s="84">
        <v>354800789</v>
      </c>
      <c r="Z294" s="38" t="s">
        <v>763</v>
      </c>
      <c r="AA294" s="131">
        <v>45318</v>
      </c>
      <c r="AB294" s="130">
        <v>30000</v>
      </c>
      <c r="AC294" s="131" t="s">
        <v>289</v>
      </c>
      <c r="AD294" s="84">
        <v>18</v>
      </c>
      <c r="AE294" s="84">
        <v>0</v>
      </c>
      <c r="AF294" s="84" t="s">
        <v>652</v>
      </c>
      <c r="AG294" s="131">
        <v>44957</v>
      </c>
      <c r="AH294" s="84" t="s">
        <v>716</v>
      </c>
      <c r="AI294" s="131">
        <v>45357</v>
      </c>
      <c r="AJ294" s="130">
        <v>2020</v>
      </c>
      <c r="AK294" s="130">
        <v>2020</v>
      </c>
      <c r="AL294" s="131">
        <v>45536</v>
      </c>
      <c r="AM294" s="130">
        <v>10217.299999999999</v>
      </c>
      <c r="AN294" s="112">
        <v>3922.7</v>
      </c>
      <c r="AO294" s="112">
        <v>14140</v>
      </c>
      <c r="AP294" s="112">
        <v>19782.7</v>
      </c>
      <c r="AQ294" s="112">
        <v>2563.3000000000002</v>
      </c>
      <c r="AR294" s="112">
        <v>22346</v>
      </c>
      <c r="AS294" s="112">
        <v>19782.7</v>
      </c>
      <c r="AT294" s="112">
        <v>2563.3000000000002</v>
      </c>
      <c r="AU294" s="112">
        <v>22346</v>
      </c>
      <c r="AV294" s="84">
        <v>18</v>
      </c>
      <c r="AW294" s="84">
        <v>322</v>
      </c>
      <c r="AX294" s="84" t="s">
        <v>264</v>
      </c>
      <c r="AY294" s="131"/>
      <c r="AZ294" s="84"/>
      <c r="BA294" s="84"/>
      <c r="BB294" s="84" t="s">
        <v>265</v>
      </c>
      <c r="BC294" s="84"/>
      <c r="BD294" s="131"/>
      <c r="BE294" s="84">
        <v>0</v>
      </c>
      <c r="BF294" s="38" t="s">
        <v>762</v>
      </c>
      <c r="BG294" s="84"/>
      <c r="BH294" s="114"/>
      <c r="BI294" s="38"/>
      <c r="BJ294" s="85"/>
      <c r="BK294" s="84"/>
      <c r="BL294" s="38"/>
      <c r="BM294" s="38"/>
      <c r="BN294" s="116"/>
      <c r="BO294" s="84"/>
      <c r="BP294" s="84"/>
      <c r="BQ294" s="117"/>
      <c r="BR294" s="132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40048</v>
      </c>
      <c r="J295" s="38" t="s">
        <v>422</v>
      </c>
      <c r="K295" s="84">
        <v>40048</v>
      </c>
      <c r="L295" s="84" t="s">
        <v>252</v>
      </c>
      <c r="M295" s="38" t="s">
        <v>253</v>
      </c>
      <c r="N295" s="84">
        <v>61341</v>
      </c>
      <c r="O295" s="84">
        <v>518242</v>
      </c>
      <c r="P295" s="84">
        <v>89433</v>
      </c>
      <c r="Q295" s="38" t="s">
        <v>428</v>
      </c>
      <c r="R295" s="38" t="s">
        <v>839</v>
      </c>
      <c r="S295" s="84" t="s">
        <v>961</v>
      </c>
      <c r="T295" s="84" t="s">
        <v>961</v>
      </c>
      <c r="U295" s="84" t="s">
        <v>702</v>
      </c>
      <c r="V295" s="84" t="s">
        <v>258</v>
      </c>
      <c r="W295" s="84">
        <v>0</v>
      </c>
      <c r="X295" s="38" t="s">
        <v>720</v>
      </c>
      <c r="Y295" s="84">
        <v>355389948</v>
      </c>
      <c r="Z295" s="38" t="s">
        <v>962</v>
      </c>
      <c r="AA295" s="131">
        <v>45343</v>
      </c>
      <c r="AB295" s="130">
        <v>40000</v>
      </c>
      <c r="AC295" s="131" t="s">
        <v>289</v>
      </c>
      <c r="AD295" s="84">
        <v>18</v>
      </c>
      <c r="AE295" s="84">
        <v>0</v>
      </c>
      <c r="AF295" s="84" t="s">
        <v>838</v>
      </c>
      <c r="AG295" s="131">
        <v>45184</v>
      </c>
      <c r="AH295" s="84" t="s">
        <v>716</v>
      </c>
      <c r="AI295" s="131">
        <v>45385</v>
      </c>
      <c r="AJ295" s="130">
        <v>2690</v>
      </c>
      <c r="AK295" s="130">
        <v>2690</v>
      </c>
      <c r="AL295" s="131">
        <v>45536</v>
      </c>
      <c r="AM295" s="130">
        <v>11338.05</v>
      </c>
      <c r="AN295" s="112">
        <v>4801.95</v>
      </c>
      <c r="AO295" s="112">
        <v>16140</v>
      </c>
      <c r="AP295" s="112">
        <v>28661.95</v>
      </c>
      <c r="AQ295" s="112">
        <v>4065.05</v>
      </c>
      <c r="AR295" s="112">
        <v>32727</v>
      </c>
      <c r="AS295" s="112">
        <v>25584.73</v>
      </c>
      <c r="AT295" s="112">
        <v>4005.27</v>
      </c>
      <c r="AU295" s="112">
        <v>29590</v>
      </c>
      <c r="AV295" s="84">
        <v>17</v>
      </c>
      <c r="AW295" s="84">
        <v>322</v>
      </c>
      <c r="AX295" s="84" t="s">
        <v>264</v>
      </c>
      <c r="AY295" s="131"/>
      <c r="AZ295" s="84"/>
      <c r="BA295" s="84"/>
      <c r="BB295" s="84" t="s">
        <v>265</v>
      </c>
      <c r="BC295" s="84"/>
      <c r="BD295" s="131"/>
      <c r="BE295" s="84">
        <v>0</v>
      </c>
      <c r="BF295" s="38" t="s">
        <v>961</v>
      </c>
      <c r="BG295" s="84"/>
      <c r="BH295" s="114"/>
      <c r="BI295" s="38"/>
      <c r="BJ295" s="85"/>
      <c r="BK295" s="84"/>
      <c r="BL295" s="38"/>
      <c r="BM295" s="38"/>
      <c r="BN295" s="116"/>
      <c r="BO295" s="84"/>
      <c r="BP295" s="84"/>
      <c r="BQ295" s="117"/>
      <c r="BR295" s="132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39992</v>
      </c>
      <c r="J296" s="38" t="s">
        <v>346</v>
      </c>
      <c r="K296" s="84">
        <v>39992</v>
      </c>
      <c r="L296" s="84" t="s">
        <v>252</v>
      </c>
      <c r="M296" s="38" t="s">
        <v>253</v>
      </c>
      <c r="N296" s="84">
        <v>61233</v>
      </c>
      <c r="O296" s="84">
        <v>471974</v>
      </c>
      <c r="P296" s="84">
        <v>89556</v>
      </c>
      <c r="Q296" s="38" t="s">
        <v>518</v>
      </c>
      <c r="R296" s="38" t="s">
        <v>839</v>
      </c>
      <c r="S296" s="84" t="s">
        <v>738</v>
      </c>
      <c r="T296" s="84" t="s">
        <v>738</v>
      </c>
      <c r="U296" s="84" t="s">
        <v>702</v>
      </c>
      <c r="V296" s="84" t="s">
        <v>258</v>
      </c>
      <c r="W296" s="84">
        <v>0</v>
      </c>
      <c r="X296" s="38" t="s">
        <v>720</v>
      </c>
      <c r="Y296" s="84">
        <v>355393704</v>
      </c>
      <c r="Z296" s="38" t="s">
        <v>739</v>
      </c>
      <c r="AA296" s="131">
        <v>45341</v>
      </c>
      <c r="AB296" s="130">
        <v>25000</v>
      </c>
      <c r="AC296" s="131" t="s">
        <v>289</v>
      </c>
      <c r="AD296" s="84">
        <v>18</v>
      </c>
      <c r="AE296" s="84">
        <v>0</v>
      </c>
      <c r="AF296" s="84" t="s">
        <v>324</v>
      </c>
      <c r="AG296" s="131">
        <v>44271</v>
      </c>
      <c r="AH296" s="84" t="s">
        <v>325</v>
      </c>
      <c r="AI296" s="131">
        <v>45385</v>
      </c>
      <c r="AJ296" s="130">
        <v>1680</v>
      </c>
      <c r="AK296" s="130">
        <v>1680</v>
      </c>
      <c r="AL296" s="131">
        <v>45536</v>
      </c>
      <c r="AM296" s="130">
        <v>7040.36</v>
      </c>
      <c r="AN296" s="112">
        <v>3039.64</v>
      </c>
      <c r="AO296" s="112">
        <v>10080</v>
      </c>
      <c r="AP296" s="112">
        <v>17959.64</v>
      </c>
      <c r="AQ296" s="112">
        <v>2555.36</v>
      </c>
      <c r="AR296" s="112">
        <v>20515</v>
      </c>
      <c r="AS296" s="112">
        <v>15963.42</v>
      </c>
      <c r="AT296" s="112">
        <v>2516.58</v>
      </c>
      <c r="AU296" s="112">
        <v>18480</v>
      </c>
      <c r="AV296" s="84">
        <v>17</v>
      </c>
      <c r="AW296" s="84">
        <v>322</v>
      </c>
      <c r="AX296" s="84" t="s">
        <v>264</v>
      </c>
      <c r="AY296" s="131"/>
      <c r="AZ296" s="84"/>
      <c r="BA296" s="84"/>
      <c r="BB296" s="84" t="s">
        <v>265</v>
      </c>
      <c r="BC296" s="84"/>
      <c r="BD296" s="131"/>
      <c r="BE296" s="84">
        <v>0</v>
      </c>
      <c r="BF296" s="38" t="s">
        <v>738</v>
      </c>
      <c r="BG296" s="84"/>
      <c r="BH296" s="114"/>
      <c r="BI296" s="38"/>
      <c r="BJ296" s="85"/>
      <c r="BK296" s="84"/>
      <c r="BL296" s="38"/>
      <c r="BM296" s="38"/>
      <c r="BN296" s="116"/>
      <c r="BO296" s="84"/>
      <c r="BP296" s="84"/>
      <c r="BQ296" s="117"/>
      <c r="BR296" s="132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40048</v>
      </c>
      <c r="J297" s="38" t="s">
        <v>422</v>
      </c>
      <c r="K297" s="84">
        <v>40048</v>
      </c>
      <c r="L297" s="84" t="s">
        <v>252</v>
      </c>
      <c r="M297" s="38" t="s">
        <v>253</v>
      </c>
      <c r="N297" s="84">
        <v>61341</v>
      </c>
      <c r="O297" s="84">
        <v>518242</v>
      </c>
      <c r="P297" s="84">
        <v>89433</v>
      </c>
      <c r="Q297" s="38" t="s">
        <v>428</v>
      </c>
      <c r="R297" s="38" t="s">
        <v>839</v>
      </c>
      <c r="S297" s="84" t="s">
        <v>955</v>
      </c>
      <c r="T297" s="84" t="s">
        <v>955</v>
      </c>
      <c r="U297" s="84" t="s">
        <v>702</v>
      </c>
      <c r="V297" s="84" t="s">
        <v>258</v>
      </c>
      <c r="W297" s="84">
        <v>0</v>
      </c>
      <c r="X297" s="38" t="s">
        <v>720</v>
      </c>
      <c r="Y297" s="84">
        <v>355990758</v>
      </c>
      <c r="Z297" s="38" t="s">
        <v>956</v>
      </c>
      <c r="AA297" s="131">
        <v>45368</v>
      </c>
      <c r="AB297" s="130">
        <v>40000</v>
      </c>
      <c r="AC297" s="131" t="s">
        <v>289</v>
      </c>
      <c r="AD297" s="84">
        <v>18</v>
      </c>
      <c r="AE297" s="84">
        <v>0</v>
      </c>
      <c r="AF297" s="84" t="s">
        <v>838</v>
      </c>
      <c r="AG297" s="131">
        <v>45184</v>
      </c>
      <c r="AH297" s="84" t="s">
        <v>716</v>
      </c>
      <c r="AI297" s="131">
        <v>45413</v>
      </c>
      <c r="AJ297" s="130">
        <v>2690</v>
      </c>
      <c r="AK297" s="130">
        <v>2690</v>
      </c>
      <c r="AL297" s="131">
        <v>45536</v>
      </c>
      <c r="AM297" s="130">
        <v>9122.1299999999992</v>
      </c>
      <c r="AN297" s="112">
        <v>4327.87</v>
      </c>
      <c r="AO297" s="112">
        <v>13450</v>
      </c>
      <c r="AP297" s="112">
        <v>30877.87</v>
      </c>
      <c r="AQ297" s="112">
        <v>4748.13</v>
      </c>
      <c r="AR297" s="112">
        <v>35626</v>
      </c>
      <c r="AS297" s="112">
        <v>25018</v>
      </c>
      <c r="AT297" s="112">
        <v>4572</v>
      </c>
      <c r="AU297" s="112">
        <v>29590</v>
      </c>
      <c r="AV297" s="84">
        <v>16</v>
      </c>
      <c r="AW297" s="84">
        <v>322</v>
      </c>
      <c r="AX297" s="84" t="s">
        <v>264</v>
      </c>
      <c r="AY297" s="131"/>
      <c r="AZ297" s="84"/>
      <c r="BA297" s="84"/>
      <c r="BB297" s="84" t="s">
        <v>265</v>
      </c>
      <c r="BC297" s="84"/>
      <c r="BD297" s="131"/>
      <c r="BE297" s="84">
        <v>0</v>
      </c>
      <c r="BF297" s="38" t="s">
        <v>955</v>
      </c>
      <c r="BG297" s="84"/>
      <c r="BH297" s="114"/>
      <c r="BI297" s="38"/>
      <c r="BJ297" s="85"/>
      <c r="BK297" s="84"/>
      <c r="BL297" s="38"/>
      <c r="BM297" s="38"/>
      <c r="BN297" s="116"/>
      <c r="BO297" s="84"/>
      <c r="BP297" s="84"/>
      <c r="BQ297" s="117"/>
      <c r="BR297" s="132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40048</v>
      </c>
      <c r="J298" s="38" t="s">
        <v>422</v>
      </c>
      <c r="K298" s="84">
        <v>40048</v>
      </c>
      <c r="L298" s="84" t="s">
        <v>252</v>
      </c>
      <c r="M298" s="38" t="s">
        <v>253</v>
      </c>
      <c r="N298" s="84">
        <v>61336</v>
      </c>
      <c r="O298" s="84">
        <v>472325</v>
      </c>
      <c r="P298" s="84">
        <v>89435</v>
      </c>
      <c r="Q298" s="38" t="s">
        <v>519</v>
      </c>
      <c r="R298" s="38" t="s">
        <v>839</v>
      </c>
      <c r="S298" s="84" t="s">
        <v>984</v>
      </c>
      <c r="T298" s="84" t="s">
        <v>984</v>
      </c>
      <c r="U298" s="84" t="s">
        <v>702</v>
      </c>
      <c r="V298" s="84" t="s">
        <v>258</v>
      </c>
      <c r="W298" s="84">
        <v>0</v>
      </c>
      <c r="X298" s="38" t="s">
        <v>720</v>
      </c>
      <c r="Y298" s="84">
        <v>356829721</v>
      </c>
      <c r="Z298" s="38" t="s">
        <v>985</v>
      </c>
      <c r="AA298" s="131">
        <v>45414</v>
      </c>
      <c r="AB298" s="130">
        <v>40000</v>
      </c>
      <c r="AC298" s="131" t="s">
        <v>289</v>
      </c>
      <c r="AD298" s="84">
        <v>18</v>
      </c>
      <c r="AE298" s="84" t="s">
        <v>1492</v>
      </c>
      <c r="AF298" s="84" t="s">
        <v>581</v>
      </c>
      <c r="AG298" s="131">
        <v>44463</v>
      </c>
      <c r="AH298" s="84" t="s">
        <v>552</v>
      </c>
      <c r="AI298" s="131">
        <v>45448</v>
      </c>
      <c r="AJ298" s="130">
        <v>2690</v>
      </c>
      <c r="AK298" s="130">
        <v>2690</v>
      </c>
      <c r="AL298" s="131">
        <v>45536</v>
      </c>
      <c r="AM298" s="130">
        <v>7564.28</v>
      </c>
      <c r="AN298" s="112">
        <v>3195.72</v>
      </c>
      <c r="AO298" s="112">
        <v>10760</v>
      </c>
      <c r="AP298" s="112">
        <v>32435.72</v>
      </c>
      <c r="AQ298" s="112">
        <v>5286.28</v>
      </c>
      <c r="AR298" s="112">
        <v>37722</v>
      </c>
      <c r="AS298" s="112">
        <v>24619.58</v>
      </c>
      <c r="AT298" s="112">
        <v>4970.42</v>
      </c>
      <c r="AU298" s="112">
        <v>29590</v>
      </c>
      <c r="AV298" s="84">
        <v>15</v>
      </c>
      <c r="AW298" s="84">
        <v>322</v>
      </c>
      <c r="AX298" s="84" t="s">
        <v>264</v>
      </c>
      <c r="AY298" s="131"/>
      <c r="AZ298" s="84"/>
      <c r="BA298" s="84"/>
      <c r="BB298" s="84" t="s">
        <v>265</v>
      </c>
      <c r="BC298" s="84"/>
      <c r="BD298" s="131"/>
      <c r="BE298" s="84">
        <v>0</v>
      </c>
      <c r="BF298" s="38" t="s">
        <v>984</v>
      </c>
      <c r="BG298" s="84"/>
      <c r="BH298" s="114"/>
      <c r="BI298" s="38"/>
      <c r="BJ298" s="85"/>
      <c r="BK298" s="84"/>
      <c r="BL298" s="38"/>
      <c r="BM298" s="38"/>
      <c r="BN298" s="116"/>
      <c r="BO298" s="84"/>
      <c r="BP298" s="84"/>
      <c r="BQ298" s="117"/>
      <c r="BR298" s="132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40048</v>
      </c>
      <c r="J299" s="38" t="s">
        <v>422</v>
      </c>
      <c r="K299" s="84">
        <v>40048</v>
      </c>
      <c r="L299" s="84" t="s">
        <v>252</v>
      </c>
      <c r="M299" s="38" t="s">
        <v>253</v>
      </c>
      <c r="N299" s="84">
        <v>61339</v>
      </c>
      <c r="O299" s="84">
        <v>518242</v>
      </c>
      <c r="P299" s="84">
        <v>89431</v>
      </c>
      <c r="Q299" s="38">
        <v>966285</v>
      </c>
      <c r="R299" s="38" t="s">
        <v>839</v>
      </c>
      <c r="S299" s="84" t="s">
        <v>1221</v>
      </c>
      <c r="T299" s="84" t="s">
        <v>1221</v>
      </c>
      <c r="U299" s="84" t="s">
        <v>702</v>
      </c>
      <c r="V299" s="84" t="s">
        <v>258</v>
      </c>
      <c r="W299" s="84">
        <v>0</v>
      </c>
      <c r="X299" s="38" t="s">
        <v>1107</v>
      </c>
      <c r="Y299" s="84">
        <v>357775059</v>
      </c>
      <c r="Z299" s="38" t="s">
        <v>1222</v>
      </c>
      <c r="AA299" s="131">
        <v>45479</v>
      </c>
      <c r="AB299" s="130">
        <v>40000</v>
      </c>
      <c r="AC299" s="131" t="s">
        <v>289</v>
      </c>
      <c r="AD299" s="84">
        <v>18</v>
      </c>
      <c r="AE299" s="84" t="s">
        <v>1492</v>
      </c>
      <c r="AF299" s="84" t="s">
        <v>838</v>
      </c>
      <c r="AG299" s="131">
        <v>45302</v>
      </c>
      <c r="AH299" s="84" t="s">
        <v>716</v>
      </c>
      <c r="AI299" s="131">
        <v>45511</v>
      </c>
      <c r="AJ299" s="130">
        <v>2690</v>
      </c>
      <c r="AK299" s="130">
        <v>2690</v>
      </c>
      <c r="AL299" s="131">
        <v>45536</v>
      </c>
      <c r="AM299" s="130">
        <v>3770.94</v>
      </c>
      <c r="AN299" s="112">
        <v>1609.06</v>
      </c>
      <c r="AO299" s="112">
        <v>5380</v>
      </c>
      <c r="AP299" s="112">
        <v>36229.06</v>
      </c>
      <c r="AQ299" s="112">
        <v>6718.94</v>
      </c>
      <c r="AR299" s="112">
        <v>42948</v>
      </c>
      <c r="AS299" s="112">
        <v>23649.439999999999</v>
      </c>
      <c r="AT299" s="112">
        <v>5940.56</v>
      </c>
      <c r="AU299" s="112">
        <v>29590</v>
      </c>
      <c r="AV299" s="84">
        <v>13</v>
      </c>
      <c r="AW299" s="84">
        <v>322</v>
      </c>
      <c r="AX299" s="84" t="s">
        <v>264</v>
      </c>
      <c r="AY299" s="131"/>
      <c r="AZ299" s="84"/>
      <c r="BA299" s="84"/>
      <c r="BB299" s="84" t="s">
        <v>265</v>
      </c>
      <c r="BC299" s="84"/>
      <c r="BD299" s="131"/>
      <c r="BE299" s="84">
        <v>0</v>
      </c>
      <c r="BF299" s="38" t="s">
        <v>1221</v>
      </c>
      <c r="BG299" s="84"/>
      <c r="BH299" s="114"/>
      <c r="BI299" s="38"/>
      <c r="BJ299" s="85"/>
      <c r="BK299" s="84"/>
      <c r="BL299" s="38"/>
      <c r="BM299" s="38"/>
      <c r="BN299" s="116"/>
      <c r="BO299" s="84"/>
      <c r="BP299" s="84"/>
      <c r="BQ299" s="117"/>
      <c r="BR299" s="132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40048</v>
      </c>
      <c r="J300" s="38" t="s">
        <v>422</v>
      </c>
      <c r="K300" s="84">
        <v>40048</v>
      </c>
      <c r="L300" s="84" t="s">
        <v>252</v>
      </c>
      <c r="M300" s="38" t="s">
        <v>253</v>
      </c>
      <c r="N300" s="84">
        <v>61341</v>
      </c>
      <c r="O300" s="84">
        <v>518242</v>
      </c>
      <c r="P300" s="84">
        <v>89433</v>
      </c>
      <c r="Q300" s="38" t="s">
        <v>428</v>
      </c>
      <c r="R300" s="38" t="s">
        <v>839</v>
      </c>
      <c r="S300" s="84" t="s">
        <v>1026</v>
      </c>
      <c r="T300" s="84" t="s">
        <v>1026</v>
      </c>
      <c r="U300" s="84" t="s">
        <v>309</v>
      </c>
      <c r="V300" s="84" t="s">
        <v>258</v>
      </c>
      <c r="W300" s="84">
        <v>0</v>
      </c>
      <c r="X300" s="38" t="s">
        <v>720</v>
      </c>
      <c r="Y300" s="84">
        <v>357930798</v>
      </c>
      <c r="Z300" s="38" t="s">
        <v>1027</v>
      </c>
      <c r="AA300" s="131">
        <v>45509</v>
      </c>
      <c r="AB300" s="130">
        <v>40000</v>
      </c>
      <c r="AC300" s="131" t="s">
        <v>289</v>
      </c>
      <c r="AD300" s="84">
        <v>18</v>
      </c>
      <c r="AE300" s="84" t="s">
        <v>1492</v>
      </c>
      <c r="AF300" s="84" t="s">
        <v>838</v>
      </c>
      <c r="AG300" s="131">
        <v>43892</v>
      </c>
      <c r="AH300" s="84" t="s">
        <v>716</v>
      </c>
      <c r="AI300" s="131">
        <v>45539</v>
      </c>
      <c r="AJ300" s="130">
        <v>2690</v>
      </c>
      <c r="AK300" s="130">
        <v>2690</v>
      </c>
      <c r="AL300" s="131">
        <v>45536</v>
      </c>
      <c r="AM300" s="130">
        <v>1868.08</v>
      </c>
      <c r="AN300" s="112">
        <v>821.92</v>
      </c>
      <c r="AO300" s="112">
        <v>2690</v>
      </c>
      <c r="AP300" s="112">
        <v>38131.919999999998</v>
      </c>
      <c r="AQ300" s="112">
        <v>7517.08</v>
      </c>
      <c r="AR300" s="112">
        <v>45649</v>
      </c>
      <c r="AS300" s="112">
        <v>23162.76</v>
      </c>
      <c r="AT300" s="112">
        <v>6427.24</v>
      </c>
      <c r="AU300" s="112">
        <v>29590</v>
      </c>
      <c r="AV300" s="84">
        <v>12</v>
      </c>
      <c r="AW300" s="84">
        <v>322</v>
      </c>
      <c r="AX300" s="84" t="s">
        <v>264</v>
      </c>
      <c r="AY300" s="131"/>
      <c r="AZ300" s="84"/>
      <c r="BA300" s="84"/>
      <c r="BB300" s="84" t="s">
        <v>265</v>
      </c>
      <c r="BC300" s="84"/>
      <c r="BD300" s="131"/>
      <c r="BE300" s="84">
        <v>0</v>
      </c>
      <c r="BF300" s="38" t="s">
        <v>1026</v>
      </c>
      <c r="BG300" s="84"/>
      <c r="BH300" s="114"/>
      <c r="BI300" s="38"/>
      <c r="BJ300" s="85"/>
      <c r="BK300" s="84"/>
      <c r="BL300" s="38"/>
      <c r="BM300" s="38"/>
      <c r="BN300" s="116"/>
      <c r="BO300" s="84"/>
      <c r="BP300" s="84"/>
      <c r="BQ300" s="117"/>
      <c r="BR300" s="132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40048</v>
      </c>
      <c r="J301" s="38" t="s">
        <v>422</v>
      </c>
      <c r="K301" s="84">
        <v>40048</v>
      </c>
      <c r="L301" s="84" t="s">
        <v>252</v>
      </c>
      <c r="M301" s="38" t="s">
        <v>253</v>
      </c>
      <c r="N301" s="84">
        <v>61339</v>
      </c>
      <c r="O301" s="84">
        <v>518242</v>
      </c>
      <c r="P301" s="84">
        <v>89431</v>
      </c>
      <c r="Q301" s="38">
        <v>966285</v>
      </c>
      <c r="R301" s="38" t="s">
        <v>839</v>
      </c>
      <c r="S301" s="84" t="s">
        <v>1245</v>
      </c>
      <c r="T301" s="84" t="s">
        <v>1245</v>
      </c>
      <c r="U301" s="84" t="s">
        <v>702</v>
      </c>
      <c r="V301" s="84" t="s">
        <v>258</v>
      </c>
      <c r="W301" s="84">
        <v>0</v>
      </c>
      <c r="X301" s="38" t="s">
        <v>1105</v>
      </c>
      <c r="Y301" s="84">
        <v>357930936</v>
      </c>
      <c r="Z301" s="38" t="s">
        <v>1246</v>
      </c>
      <c r="AA301" s="131">
        <v>45509</v>
      </c>
      <c r="AB301" s="130">
        <v>40000</v>
      </c>
      <c r="AC301" s="131" t="s">
        <v>289</v>
      </c>
      <c r="AD301" s="84">
        <v>18</v>
      </c>
      <c r="AE301" s="84" t="s">
        <v>1492</v>
      </c>
      <c r="AF301" s="84" t="s">
        <v>838</v>
      </c>
      <c r="AG301" s="131">
        <v>45308</v>
      </c>
      <c r="AH301" s="84" t="s">
        <v>716</v>
      </c>
      <c r="AI301" s="131">
        <v>45539</v>
      </c>
      <c r="AJ301" s="130">
        <v>2690</v>
      </c>
      <c r="AK301" s="130">
        <v>2690</v>
      </c>
      <c r="AL301" s="131">
        <v>45701</v>
      </c>
      <c r="AM301" s="130">
        <v>3376.78</v>
      </c>
      <c r="AN301" s="112">
        <v>1553.22</v>
      </c>
      <c r="AO301" s="112">
        <v>4930</v>
      </c>
      <c r="AP301" s="112">
        <v>36623.22</v>
      </c>
      <c r="AQ301" s="112">
        <v>6785.78</v>
      </c>
      <c r="AR301" s="112">
        <v>43409</v>
      </c>
      <c r="AS301" s="112">
        <v>21654.06</v>
      </c>
      <c r="AT301" s="112">
        <v>5695.94</v>
      </c>
      <c r="AU301" s="112">
        <v>27350</v>
      </c>
      <c r="AV301" s="84">
        <v>12</v>
      </c>
      <c r="AW301" s="84">
        <v>322</v>
      </c>
      <c r="AX301" s="84" t="s">
        <v>264</v>
      </c>
      <c r="AY301" s="131"/>
      <c r="AZ301" s="84"/>
      <c r="BA301" s="84"/>
      <c r="BB301" s="84" t="s">
        <v>265</v>
      </c>
      <c r="BC301" s="84"/>
      <c r="BD301" s="131"/>
      <c r="BE301" s="84">
        <v>0</v>
      </c>
      <c r="BF301" s="38" t="s">
        <v>1245</v>
      </c>
      <c r="BG301" s="84"/>
      <c r="BH301" s="114"/>
      <c r="BI301" s="38"/>
      <c r="BJ301" s="85"/>
      <c r="BK301" s="84"/>
      <c r="BL301" s="38"/>
      <c r="BM301" s="38"/>
      <c r="BN301" s="116"/>
      <c r="BO301" s="84"/>
      <c r="BP301" s="84"/>
      <c r="BQ301" s="117"/>
      <c r="BR301" s="132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40069</v>
      </c>
      <c r="J302" s="38" t="s">
        <v>1513</v>
      </c>
      <c r="K302" s="84">
        <v>40069</v>
      </c>
      <c r="L302" s="84" t="s">
        <v>252</v>
      </c>
      <c r="M302" s="38" t="s">
        <v>253</v>
      </c>
      <c r="N302" s="84">
        <v>61380</v>
      </c>
      <c r="O302" s="84">
        <v>211</v>
      </c>
      <c r="P302" s="84">
        <v>89721</v>
      </c>
      <c r="Q302" s="38" t="s">
        <v>870</v>
      </c>
      <c r="R302" s="38" t="s">
        <v>630</v>
      </c>
      <c r="S302" s="84" t="s">
        <v>1514</v>
      </c>
      <c r="T302" s="84" t="s">
        <v>1514</v>
      </c>
      <c r="U302" s="84" t="s">
        <v>258</v>
      </c>
      <c r="V302" s="84" t="s">
        <v>258</v>
      </c>
      <c r="W302" s="84">
        <v>0</v>
      </c>
      <c r="X302" s="38" t="s">
        <v>259</v>
      </c>
      <c r="Y302" s="84">
        <v>357040159</v>
      </c>
      <c r="Z302" s="38" t="s">
        <v>1515</v>
      </c>
      <c r="AA302" s="131">
        <v>45444</v>
      </c>
      <c r="AB302" s="130">
        <v>80000</v>
      </c>
      <c r="AC302" s="131" t="s">
        <v>273</v>
      </c>
      <c r="AD302" s="84">
        <v>24</v>
      </c>
      <c r="AE302" s="84">
        <v>7</v>
      </c>
      <c r="AF302" s="84" t="s">
        <v>353</v>
      </c>
      <c r="AG302" s="131">
        <v>44281</v>
      </c>
      <c r="AH302" s="84" t="s">
        <v>325</v>
      </c>
      <c r="AI302" s="131">
        <v>45478</v>
      </c>
      <c r="AJ302" s="130">
        <v>4230</v>
      </c>
      <c r="AK302" s="130">
        <v>4230</v>
      </c>
      <c r="AL302" s="131">
        <v>45741</v>
      </c>
      <c r="AM302" s="130">
        <v>5243.58</v>
      </c>
      <c r="AN302" s="112">
        <v>3406.42</v>
      </c>
      <c r="AO302" s="112">
        <v>8650</v>
      </c>
      <c r="AP302" s="112">
        <v>74756.42</v>
      </c>
      <c r="AQ302" s="112">
        <v>18393.580000000002</v>
      </c>
      <c r="AR302" s="112">
        <v>93150</v>
      </c>
      <c r="AS302" s="112">
        <v>36618.14</v>
      </c>
      <c r="AT302" s="112">
        <v>13951.86</v>
      </c>
      <c r="AU302" s="112">
        <v>50570</v>
      </c>
      <c r="AV302" s="84">
        <v>14</v>
      </c>
      <c r="AW302" s="84">
        <v>348</v>
      </c>
      <c r="AX302" s="84" t="s">
        <v>264</v>
      </c>
      <c r="AY302" s="131"/>
      <c r="AZ302" s="84"/>
      <c r="BA302" s="84"/>
      <c r="BB302" s="84" t="s">
        <v>265</v>
      </c>
      <c r="BC302" s="84"/>
      <c r="BD302" s="131"/>
      <c r="BE302" s="84">
        <v>0</v>
      </c>
      <c r="BF302" s="38" t="s">
        <v>1514</v>
      </c>
      <c r="BG302" s="84"/>
      <c r="BH302" s="114"/>
      <c r="BI302" s="38"/>
      <c r="BJ302" s="85"/>
      <c r="BK302" s="84"/>
      <c r="BL302" s="38"/>
      <c r="BM302" s="38"/>
      <c r="BN302" s="116"/>
      <c r="BO302" s="84"/>
      <c r="BP302" s="84"/>
      <c r="BQ302" s="117"/>
      <c r="BR302" s="132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40119</v>
      </c>
      <c r="J303" s="38" t="s">
        <v>577</v>
      </c>
      <c r="K303" s="84">
        <v>40119</v>
      </c>
      <c r="L303" s="84" t="s">
        <v>252</v>
      </c>
      <c r="M303" s="38" t="s">
        <v>253</v>
      </c>
      <c r="N303" s="84">
        <v>61535</v>
      </c>
      <c r="O303" s="84">
        <v>232</v>
      </c>
      <c r="P303" s="84">
        <v>469937</v>
      </c>
      <c r="Q303" s="38" t="s">
        <v>707</v>
      </c>
      <c r="R303" s="38" t="s">
        <v>630</v>
      </c>
      <c r="S303" s="84" t="s">
        <v>714</v>
      </c>
      <c r="T303" s="84" t="s">
        <v>714</v>
      </c>
      <c r="U303" s="84" t="s">
        <v>270</v>
      </c>
      <c r="V303" s="84" t="s">
        <v>258</v>
      </c>
      <c r="W303" s="84">
        <v>541</v>
      </c>
      <c r="X303" s="38" t="s">
        <v>705</v>
      </c>
      <c r="Y303" s="84">
        <v>348976114</v>
      </c>
      <c r="Z303" s="38" t="s">
        <v>715</v>
      </c>
      <c r="AA303" s="131">
        <v>44831</v>
      </c>
      <c r="AB303" s="130">
        <v>40908</v>
      </c>
      <c r="AC303" s="131" t="s">
        <v>261</v>
      </c>
      <c r="AD303" s="84">
        <v>24</v>
      </c>
      <c r="AE303" s="84">
        <v>1</v>
      </c>
      <c r="AF303" s="84" t="s">
        <v>652</v>
      </c>
      <c r="AG303" s="131">
        <v>44831</v>
      </c>
      <c r="AH303" s="84" t="s">
        <v>552</v>
      </c>
      <c r="AI303" s="131">
        <v>44870</v>
      </c>
      <c r="AJ303" s="130">
        <v>1705</v>
      </c>
      <c r="AK303" s="130">
        <v>2200</v>
      </c>
      <c r="AL303" s="131">
        <v>45509</v>
      </c>
      <c r="AM303" s="130">
        <v>36637.61</v>
      </c>
      <c r="AN303" s="112">
        <v>11267.39</v>
      </c>
      <c r="AO303" s="112">
        <v>47905</v>
      </c>
      <c r="AP303" s="112">
        <v>4270.3900000000003</v>
      </c>
      <c r="AQ303" s="112">
        <v>129.61000000000001</v>
      </c>
      <c r="AR303" s="112">
        <v>4400</v>
      </c>
      <c r="AS303" s="112">
        <v>4270.3900000000003</v>
      </c>
      <c r="AT303" s="112">
        <v>129.61000000000001</v>
      </c>
      <c r="AU303" s="112">
        <v>4400</v>
      </c>
      <c r="AV303" s="84">
        <v>34</v>
      </c>
      <c r="AW303" s="84">
        <v>349</v>
      </c>
      <c r="AX303" s="84" t="s">
        <v>264</v>
      </c>
      <c r="AY303" s="131"/>
      <c r="AZ303" s="84"/>
      <c r="BA303" s="84"/>
      <c r="BB303" s="84" t="s">
        <v>265</v>
      </c>
      <c r="BC303" s="84"/>
      <c r="BD303" s="131"/>
      <c r="BE303" s="84">
        <v>0</v>
      </c>
      <c r="BF303" s="38" t="s">
        <v>714</v>
      </c>
      <c r="BG303" s="84"/>
      <c r="BH303" s="114"/>
      <c r="BI303" s="38"/>
      <c r="BJ303" s="85"/>
      <c r="BK303" s="84"/>
      <c r="BL303" s="38"/>
      <c r="BM303" s="38"/>
      <c r="BN303" s="116"/>
      <c r="BO303" s="84"/>
      <c r="BP303" s="84"/>
      <c r="BQ303" s="117"/>
      <c r="BR303" s="132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39951</v>
      </c>
      <c r="J304" s="38" t="s">
        <v>251</v>
      </c>
      <c r="K304" s="84">
        <v>39951</v>
      </c>
      <c r="L304" s="84" t="s">
        <v>252</v>
      </c>
      <c r="M304" s="38" t="s">
        <v>253</v>
      </c>
      <c r="N304" s="84">
        <v>61181</v>
      </c>
      <c r="O304" s="84">
        <v>561077</v>
      </c>
      <c r="P304" s="84">
        <v>89484</v>
      </c>
      <c r="Q304" s="38" t="s">
        <v>453</v>
      </c>
      <c r="R304" s="38" t="s">
        <v>630</v>
      </c>
      <c r="S304" s="84" t="s">
        <v>736</v>
      </c>
      <c r="T304" s="84" t="s">
        <v>736</v>
      </c>
      <c r="U304" s="84" t="s">
        <v>702</v>
      </c>
      <c r="V304" s="84" t="s">
        <v>258</v>
      </c>
      <c r="W304" s="84">
        <v>541</v>
      </c>
      <c r="X304" s="38" t="s">
        <v>259</v>
      </c>
      <c r="Y304" s="84">
        <v>350008483</v>
      </c>
      <c r="Z304" s="38" t="s">
        <v>737</v>
      </c>
      <c r="AA304" s="131">
        <v>44918</v>
      </c>
      <c r="AB304" s="130">
        <v>65959</v>
      </c>
      <c r="AC304" s="131" t="s">
        <v>261</v>
      </c>
      <c r="AD304" s="84">
        <v>24</v>
      </c>
      <c r="AE304" s="84">
        <v>3</v>
      </c>
      <c r="AF304" s="84" t="s">
        <v>336</v>
      </c>
      <c r="AG304" s="131">
        <v>43826</v>
      </c>
      <c r="AH304" s="84" t="s">
        <v>263</v>
      </c>
      <c r="AI304" s="131">
        <v>44962</v>
      </c>
      <c r="AJ304" s="130">
        <v>3551</v>
      </c>
      <c r="AK304" s="130">
        <v>3550</v>
      </c>
      <c r="AL304" s="131">
        <v>45505</v>
      </c>
      <c r="AM304" s="130">
        <v>49272.73</v>
      </c>
      <c r="AN304" s="112">
        <v>18178.27</v>
      </c>
      <c r="AO304" s="112">
        <v>67451</v>
      </c>
      <c r="AP304" s="112">
        <v>16686.27</v>
      </c>
      <c r="AQ304" s="112">
        <v>1063.73</v>
      </c>
      <c r="AR304" s="112">
        <v>17750</v>
      </c>
      <c r="AS304" s="112">
        <v>16686.27</v>
      </c>
      <c r="AT304" s="112">
        <v>1063.73</v>
      </c>
      <c r="AU304" s="112">
        <v>17750</v>
      </c>
      <c r="AV304" s="84">
        <v>31</v>
      </c>
      <c r="AW304" s="84">
        <v>349</v>
      </c>
      <c r="AX304" s="84" t="s">
        <v>264</v>
      </c>
      <c r="AY304" s="131"/>
      <c r="AZ304" s="84"/>
      <c r="BA304" s="84"/>
      <c r="BB304" s="84" t="s">
        <v>265</v>
      </c>
      <c r="BC304" s="84"/>
      <c r="BD304" s="131"/>
      <c r="BE304" s="84">
        <v>0</v>
      </c>
      <c r="BF304" s="38" t="s">
        <v>736</v>
      </c>
      <c r="BG304" s="84"/>
      <c r="BH304" s="114"/>
      <c r="BI304" s="38"/>
      <c r="BJ304" s="85"/>
      <c r="BK304" s="84"/>
      <c r="BL304" s="38"/>
      <c r="BM304" s="38"/>
      <c r="BN304" s="116"/>
      <c r="BO304" s="84"/>
      <c r="BP304" s="84"/>
      <c r="BQ304" s="117"/>
      <c r="BR304" s="132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40066</v>
      </c>
      <c r="J305" s="38" t="s">
        <v>606</v>
      </c>
      <c r="K305" s="84">
        <v>40066</v>
      </c>
      <c r="L305" s="84" t="s">
        <v>252</v>
      </c>
      <c r="M305" s="38" t="s">
        <v>253</v>
      </c>
      <c r="N305" s="84">
        <v>343255</v>
      </c>
      <c r="O305" s="84" t="s">
        <v>696</v>
      </c>
      <c r="P305" s="84">
        <v>484973</v>
      </c>
      <c r="Q305" s="38" t="s">
        <v>697</v>
      </c>
      <c r="R305" s="38" t="s">
        <v>733</v>
      </c>
      <c r="S305" s="84" t="s">
        <v>698</v>
      </c>
      <c r="T305" s="84" t="s">
        <v>698</v>
      </c>
      <c r="U305" s="84" t="s">
        <v>309</v>
      </c>
      <c r="V305" s="84" t="s">
        <v>258</v>
      </c>
      <c r="W305" s="84">
        <v>541</v>
      </c>
      <c r="X305" s="38" t="s">
        <v>259</v>
      </c>
      <c r="Y305" s="84">
        <v>351070207</v>
      </c>
      <c r="Z305" s="38" t="s">
        <v>700</v>
      </c>
      <c r="AA305" s="131">
        <v>45005</v>
      </c>
      <c r="AB305" s="130">
        <v>31514</v>
      </c>
      <c r="AC305" s="131" t="s">
        <v>261</v>
      </c>
      <c r="AD305" s="84">
        <v>18</v>
      </c>
      <c r="AE305" s="84">
        <v>0</v>
      </c>
      <c r="AF305" s="84" t="s">
        <v>652</v>
      </c>
      <c r="AG305" s="131">
        <v>44742</v>
      </c>
      <c r="AH305" s="84" t="s">
        <v>552</v>
      </c>
      <c r="AI305" s="131">
        <v>45050</v>
      </c>
      <c r="AJ305" s="130">
        <v>1997</v>
      </c>
      <c r="AK305" s="130">
        <v>2150</v>
      </c>
      <c r="AL305" s="131">
        <v>45505</v>
      </c>
      <c r="AM305" s="130">
        <v>27345.79</v>
      </c>
      <c r="AN305" s="112">
        <v>6901.21</v>
      </c>
      <c r="AO305" s="112">
        <v>34247</v>
      </c>
      <c r="AP305" s="112">
        <v>4168.21</v>
      </c>
      <c r="AQ305" s="112">
        <v>131.79</v>
      </c>
      <c r="AR305" s="112">
        <v>4300</v>
      </c>
      <c r="AS305" s="112">
        <v>4168.21</v>
      </c>
      <c r="AT305" s="112">
        <v>131.79</v>
      </c>
      <c r="AU305" s="112">
        <v>4300</v>
      </c>
      <c r="AV305" s="84">
        <v>28</v>
      </c>
      <c r="AW305" s="84">
        <v>349</v>
      </c>
      <c r="AX305" s="84" t="s">
        <v>264</v>
      </c>
      <c r="AY305" s="131"/>
      <c r="AZ305" s="84"/>
      <c r="BA305" s="84"/>
      <c r="BB305" s="84" t="s">
        <v>265</v>
      </c>
      <c r="BC305" s="84"/>
      <c r="BD305" s="131"/>
      <c r="BE305" s="84">
        <v>0</v>
      </c>
      <c r="BF305" s="38" t="s">
        <v>698</v>
      </c>
      <c r="BG305" s="84"/>
      <c r="BH305" s="114"/>
      <c r="BI305" s="38"/>
      <c r="BJ305" s="85"/>
      <c r="BK305" s="84"/>
      <c r="BL305" s="38"/>
      <c r="BM305" s="38"/>
      <c r="BN305" s="116"/>
      <c r="BO305" s="84"/>
      <c r="BP305" s="84"/>
      <c r="BQ305" s="117"/>
      <c r="BR305" s="132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40007</v>
      </c>
      <c r="J306" s="38" t="s">
        <v>402</v>
      </c>
      <c r="K306" s="84">
        <v>40007</v>
      </c>
      <c r="L306" s="84" t="s">
        <v>252</v>
      </c>
      <c r="M306" s="38" t="s">
        <v>253</v>
      </c>
      <c r="N306" s="84">
        <v>61330</v>
      </c>
      <c r="O306" s="84">
        <v>223</v>
      </c>
      <c r="P306" s="84">
        <v>589769</v>
      </c>
      <c r="Q306" s="38" t="s">
        <v>805</v>
      </c>
      <c r="R306" s="38" t="s">
        <v>630</v>
      </c>
      <c r="S306" s="84" t="s">
        <v>830</v>
      </c>
      <c r="T306" s="84" t="s">
        <v>830</v>
      </c>
      <c r="U306" s="84" t="s">
        <v>702</v>
      </c>
      <c r="V306" s="84" t="s">
        <v>258</v>
      </c>
      <c r="W306" s="84">
        <v>541</v>
      </c>
      <c r="X306" s="38" t="s">
        <v>259</v>
      </c>
      <c r="Y306" s="84">
        <v>351230435</v>
      </c>
      <c r="Z306" s="38" t="s">
        <v>831</v>
      </c>
      <c r="AA306" s="131">
        <v>45012</v>
      </c>
      <c r="AB306" s="130">
        <v>39864</v>
      </c>
      <c r="AC306" s="131" t="s">
        <v>261</v>
      </c>
      <c r="AD306" s="84">
        <v>24</v>
      </c>
      <c r="AE306" s="84">
        <v>1</v>
      </c>
      <c r="AF306" s="84" t="s">
        <v>652</v>
      </c>
      <c r="AG306" s="131">
        <v>45012</v>
      </c>
      <c r="AH306" s="84" t="s">
        <v>716</v>
      </c>
      <c r="AI306" s="131">
        <v>45053</v>
      </c>
      <c r="AJ306" s="130">
        <v>2049</v>
      </c>
      <c r="AK306" s="130">
        <v>2150</v>
      </c>
      <c r="AL306" s="131">
        <v>45509</v>
      </c>
      <c r="AM306" s="130">
        <v>24174.68</v>
      </c>
      <c r="AN306" s="112">
        <v>10124.32</v>
      </c>
      <c r="AO306" s="112">
        <v>34299</v>
      </c>
      <c r="AP306" s="112">
        <v>15689.32</v>
      </c>
      <c r="AQ306" s="112">
        <v>1510.68</v>
      </c>
      <c r="AR306" s="112">
        <v>17200</v>
      </c>
      <c r="AS306" s="112">
        <v>15689.32</v>
      </c>
      <c r="AT306" s="112">
        <v>1510.68</v>
      </c>
      <c r="AU306" s="112">
        <v>17200</v>
      </c>
      <c r="AV306" s="84">
        <v>28</v>
      </c>
      <c r="AW306" s="84">
        <v>349</v>
      </c>
      <c r="AX306" s="84" t="s">
        <v>264</v>
      </c>
      <c r="AY306" s="131"/>
      <c r="AZ306" s="84"/>
      <c r="BA306" s="84"/>
      <c r="BB306" s="84" t="s">
        <v>265</v>
      </c>
      <c r="BC306" s="84"/>
      <c r="BD306" s="131"/>
      <c r="BE306" s="84">
        <v>0</v>
      </c>
      <c r="BF306" s="38" t="s">
        <v>830</v>
      </c>
      <c r="BG306" s="84"/>
      <c r="BH306" s="114"/>
      <c r="BI306" s="38"/>
      <c r="BJ306" s="85"/>
      <c r="BK306" s="84"/>
      <c r="BL306" s="38"/>
      <c r="BM306" s="38"/>
      <c r="BN306" s="116"/>
      <c r="BO306" s="84"/>
      <c r="BP306" s="84"/>
      <c r="BQ306" s="117"/>
      <c r="BR306" s="132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39951</v>
      </c>
      <c r="J307" s="38" t="s">
        <v>251</v>
      </c>
      <c r="K307" s="84">
        <v>39951</v>
      </c>
      <c r="L307" s="84" t="s">
        <v>252</v>
      </c>
      <c r="M307" s="38" t="s">
        <v>253</v>
      </c>
      <c r="N307" s="84">
        <v>61517</v>
      </c>
      <c r="O307" s="84">
        <v>486791</v>
      </c>
      <c r="P307" s="84">
        <v>89680</v>
      </c>
      <c r="Q307" s="38" t="s">
        <v>675</v>
      </c>
      <c r="R307" s="38" t="s">
        <v>839</v>
      </c>
      <c r="S307" s="84" t="s">
        <v>799</v>
      </c>
      <c r="T307" s="84" t="s">
        <v>799</v>
      </c>
      <c r="U307" s="84" t="s">
        <v>702</v>
      </c>
      <c r="V307" s="84" t="s">
        <v>258</v>
      </c>
      <c r="W307" s="84">
        <v>541</v>
      </c>
      <c r="X307" s="38" t="s">
        <v>259</v>
      </c>
      <c r="Y307" s="84">
        <v>352721035</v>
      </c>
      <c r="Z307" s="38" t="s">
        <v>800</v>
      </c>
      <c r="AA307" s="131">
        <v>45167</v>
      </c>
      <c r="AB307" s="130">
        <v>30000</v>
      </c>
      <c r="AC307" s="131" t="s">
        <v>261</v>
      </c>
      <c r="AD307" s="84">
        <v>18</v>
      </c>
      <c r="AE307" s="84">
        <v>0</v>
      </c>
      <c r="AF307" s="84" t="s">
        <v>324</v>
      </c>
      <c r="AG307" s="131">
        <v>44176</v>
      </c>
      <c r="AH307" s="84" t="s">
        <v>325</v>
      </c>
      <c r="AI307" s="131">
        <v>45204</v>
      </c>
      <c r="AJ307" s="130">
        <v>2020</v>
      </c>
      <c r="AK307" s="130">
        <v>2020</v>
      </c>
      <c r="AL307" s="131">
        <v>45509</v>
      </c>
      <c r="AM307" s="130">
        <v>16919.82</v>
      </c>
      <c r="AN307" s="112">
        <v>5300.18</v>
      </c>
      <c r="AO307" s="112">
        <v>22220</v>
      </c>
      <c r="AP307" s="112">
        <v>13080.18</v>
      </c>
      <c r="AQ307" s="112">
        <v>1159.82</v>
      </c>
      <c r="AR307" s="112">
        <v>14240</v>
      </c>
      <c r="AS307" s="112">
        <v>13080.18</v>
      </c>
      <c r="AT307" s="112">
        <v>1159.82</v>
      </c>
      <c r="AU307" s="112">
        <v>14240</v>
      </c>
      <c r="AV307" s="84">
        <v>23</v>
      </c>
      <c r="AW307" s="84">
        <v>349</v>
      </c>
      <c r="AX307" s="84" t="s">
        <v>264</v>
      </c>
      <c r="AY307" s="131"/>
      <c r="AZ307" s="84"/>
      <c r="BA307" s="84"/>
      <c r="BB307" s="84" t="s">
        <v>265</v>
      </c>
      <c r="BC307" s="84"/>
      <c r="BD307" s="131"/>
      <c r="BE307" s="84">
        <v>0</v>
      </c>
      <c r="BF307" s="38" t="s">
        <v>799</v>
      </c>
      <c r="BG307" s="84"/>
      <c r="BH307" s="114"/>
      <c r="BI307" s="38"/>
      <c r="BJ307" s="85"/>
      <c r="BK307" s="84"/>
      <c r="BL307" s="38"/>
      <c r="BM307" s="38"/>
      <c r="BN307" s="116"/>
      <c r="BO307" s="84"/>
      <c r="BP307" s="84"/>
      <c r="BQ307" s="117"/>
      <c r="BR307" s="132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39936</v>
      </c>
      <c r="J308" s="38" t="s">
        <v>275</v>
      </c>
      <c r="K308" s="84">
        <v>39936</v>
      </c>
      <c r="L308" s="84" t="s">
        <v>252</v>
      </c>
      <c r="M308" s="38" t="s">
        <v>253</v>
      </c>
      <c r="N308" s="84">
        <v>61156</v>
      </c>
      <c r="O308" s="84">
        <v>548930</v>
      </c>
      <c r="P308" s="84">
        <v>89209</v>
      </c>
      <c r="Q308" s="38" t="s">
        <v>276</v>
      </c>
      <c r="R308" s="38" t="s">
        <v>630</v>
      </c>
      <c r="S308" s="84" t="s">
        <v>1140</v>
      </c>
      <c r="T308" s="84" t="s">
        <v>1140</v>
      </c>
      <c r="U308" s="84" t="s">
        <v>702</v>
      </c>
      <c r="V308" s="84" t="s">
        <v>258</v>
      </c>
      <c r="W308" s="84">
        <v>0</v>
      </c>
      <c r="X308" s="38" t="s">
        <v>259</v>
      </c>
      <c r="Y308" s="84">
        <v>354184732</v>
      </c>
      <c r="Z308" s="38" t="s">
        <v>1141</v>
      </c>
      <c r="AA308" s="131">
        <v>45383</v>
      </c>
      <c r="AB308" s="130">
        <v>32000</v>
      </c>
      <c r="AC308" s="131" t="s">
        <v>261</v>
      </c>
      <c r="AD308" s="84">
        <v>24</v>
      </c>
      <c r="AE308" s="84">
        <v>5</v>
      </c>
      <c r="AF308" s="84" t="s">
        <v>262</v>
      </c>
      <c r="AG308" s="131">
        <v>44435</v>
      </c>
      <c r="AH308" s="84" t="s">
        <v>325</v>
      </c>
      <c r="AI308" s="131">
        <v>45414</v>
      </c>
      <c r="AJ308" s="130">
        <v>1710</v>
      </c>
      <c r="AK308" s="130">
        <v>1710</v>
      </c>
      <c r="AL308" s="131">
        <v>45528</v>
      </c>
      <c r="AM308" s="130">
        <v>4289.13</v>
      </c>
      <c r="AN308" s="112">
        <v>2550.87</v>
      </c>
      <c r="AO308" s="112">
        <v>6840</v>
      </c>
      <c r="AP308" s="112">
        <v>27710.87</v>
      </c>
      <c r="AQ308" s="112">
        <v>6543.13</v>
      </c>
      <c r="AR308" s="112">
        <v>34254</v>
      </c>
      <c r="AS308" s="112">
        <v>15158.29</v>
      </c>
      <c r="AT308" s="112">
        <v>5361.71</v>
      </c>
      <c r="AU308" s="112">
        <v>20520</v>
      </c>
      <c r="AV308" s="84">
        <v>16</v>
      </c>
      <c r="AW308" s="84">
        <v>349</v>
      </c>
      <c r="AX308" s="84" t="s">
        <v>264</v>
      </c>
      <c r="AY308" s="131"/>
      <c r="AZ308" s="84"/>
      <c r="BA308" s="84"/>
      <c r="BB308" s="84" t="s">
        <v>265</v>
      </c>
      <c r="BC308" s="84"/>
      <c r="BD308" s="131"/>
      <c r="BE308" s="84">
        <v>0</v>
      </c>
      <c r="BF308" s="38" t="s">
        <v>1140</v>
      </c>
      <c r="BG308" s="84"/>
      <c r="BH308" s="114"/>
      <c r="BI308" s="38"/>
      <c r="BJ308" s="85"/>
      <c r="BK308" s="84"/>
      <c r="BL308" s="38"/>
      <c r="BM308" s="38"/>
      <c r="BN308" s="116"/>
      <c r="BO308" s="84"/>
      <c r="BP308" s="84"/>
      <c r="BQ308" s="117"/>
      <c r="BR308" s="132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39951</v>
      </c>
      <c r="J309" s="38" t="s">
        <v>251</v>
      </c>
      <c r="K309" s="84">
        <v>39951</v>
      </c>
      <c r="L309" s="84" t="s">
        <v>252</v>
      </c>
      <c r="M309" s="38" t="s">
        <v>253</v>
      </c>
      <c r="N309" s="84">
        <v>61150</v>
      </c>
      <c r="O309" s="84">
        <v>529817</v>
      </c>
      <c r="P309" s="84">
        <v>89543</v>
      </c>
      <c r="Q309" s="38" t="s">
        <v>496</v>
      </c>
      <c r="R309" s="38" t="s">
        <v>630</v>
      </c>
      <c r="S309" s="84" t="s">
        <v>1233</v>
      </c>
      <c r="T309" s="84" t="s">
        <v>1233</v>
      </c>
      <c r="U309" s="84" t="s">
        <v>702</v>
      </c>
      <c r="V309" s="84" t="s">
        <v>258</v>
      </c>
      <c r="W309" s="84">
        <v>541</v>
      </c>
      <c r="X309" s="38" t="s">
        <v>723</v>
      </c>
      <c r="Y309" s="84">
        <v>354633761</v>
      </c>
      <c r="Z309" s="38" t="s">
        <v>1234</v>
      </c>
      <c r="AA309" s="131">
        <v>45303</v>
      </c>
      <c r="AB309" s="130">
        <v>45000</v>
      </c>
      <c r="AC309" s="131" t="s">
        <v>261</v>
      </c>
      <c r="AD309" s="84">
        <v>24</v>
      </c>
      <c r="AE309" s="84">
        <v>3</v>
      </c>
      <c r="AF309" s="84" t="s">
        <v>262</v>
      </c>
      <c r="AG309" s="131">
        <v>43871</v>
      </c>
      <c r="AH309" s="84" t="s">
        <v>263</v>
      </c>
      <c r="AI309" s="131">
        <v>45323</v>
      </c>
      <c r="AJ309" s="130">
        <v>2400</v>
      </c>
      <c r="AK309" s="130">
        <v>2400</v>
      </c>
      <c r="AL309" s="131">
        <v>45509</v>
      </c>
      <c r="AM309" s="130">
        <v>11254.2</v>
      </c>
      <c r="AN309" s="112">
        <v>5545.8</v>
      </c>
      <c r="AO309" s="112">
        <v>16800</v>
      </c>
      <c r="AP309" s="112">
        <v>33745.800000000003</v>
      </c>
      <c r="AQ309" s="112">
        <v>6714.2</v>
      </c>
      <c r="AR309" s="112">
        <v>40460</v>
      </c>
      <c r="AS309" s="112">
        <v>22746.01</v>
      </c>
      <c r="AT309" s="112">
        <v>6053.99</v>
      </c>
      <c r="AU309" s="112">
        <v>28800</v>
      </c>
      <c r="AV309" s="84">
        <v>19</v>
      </c>
      <c r="AW309" s="84">
        <v>349</v>
      </c>
      <c r="AX309" s="84" t="s">
        <v>264</v>
      </c>
      <c r="AY309" s="131"/>
      <c r="AZ309" s="84"/>
      <c r="BA309" s="84"/>
      <c r="BB309" s="84" t="s">
        <v>265</v>
      </c>
      <c r="BC309" s="84"/>
      <c r="BD309" s="131"/>
      <c r="BE309" s="84">
        <v>0</v>
      </c>
      <c r="BF309" s="38" t="s">
        <v>1233</v>
      </c>
      <c r="BG309" s="84"/>
      <c r="BH309" s="114"/>
      <c r="BI309" s="38"/>
      <c r="BJ309" s="85"/>
      <c r="BK309" s="84"/>
      <c r="BL309" s="38"/>
      <c r="BM309" s="38"/>
      <c r="BN309" s="116"/>
      <c r="BO309" s="84"/>
      <c r="BP309" s="84"/>
      <c r="BQ309" s="117"/>
      <c r="BR309" s="132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40119</v>
      </c>
      <c r="J310" s="38" t="s">
        <v>577</v>
      </c>
      <c r="K310" s="84">
        <v>40119</v>
      </c>
      <c r="L310" s="84" t="s">
        <v>252</v>
      </c>
      <c r="M310" s="38" t="s">
        <v>253</v>
      </c>
      <c r="N310" s="84">
        <v>61535</v>
      </c>
      <c r="O310" s="84">
        <v>232</v>
      </c>
      <c r="P310" s="84">
        <v>89704</v>
      </c>
      <c r="Q310" s="38" t="s">
        <v>519</v>
      </c>
      <c r="R310" s="38" t="s">
        <v>630</v>
      </c>
      <c r="S310" s="84" t="s">
        <v>1270</v>
      </c>
      <c r="T310" s="84" t="s">
        <v>1270</v>
      </c>
      <c r="U310" s="84" t="s">
        <v>702</v>
      </c>
      <c r="V310" s="84" t="s">
        <v>258</v>
      </c>
      <c r="W310" s="84">
        <v>0</v>
      </c>
      <c r="X310" s="38" t="s">
        <v>723</v>
      </c>
      <c r="Y310" s="84">
        <v>354759015</v>
      </c>
      <c r="Z310" s="38" t="s">
        <v>1271</v>
      </c>
      <c r="AA310" s="131">
        <v>45381</v>
      </c>
      <c r="AB310" s="130">
        <v>53000</v>
      </c>
      <c r="AC310" s="131" t="s">
        <v>261</v>
      </c>
      <c r="AD310" s="84">
        <v>24</v>
      </c>
      <c r="AE310" s="84">
        <v>5</v>
      </c>
      <c r="AF310" s="84" t="s">
        <v>324</v>
      </c>
      <c r="AG310" s="131">
        <v>44198</v>
      </c>
      <c r="AH310" s="84" t="s">
        <v>325</v>
      </c>
      <c r="AI310" s="131">
        <v>45414</v>
      </c>
      <c r="AJ310" s="130">
        <v>2830</v>
      </c>
      <c r="AK310" s="130">
        <v>2830</v>
      </c>
      <c r="AL310" s="131">
        <v>45509</v>
      </c>
      <c r="AM310" s="130">
        <v>7017.64</v>
      </c>
      <c r="AN310" s="112">
        <v>4302.3599999999997</v>
      </c>
      <c r="AO310" s="112">
        <v>11320</v>
      </c>
      <c r="AP310" s="112">
        <v>45982.36</v>
      </c>
      <c r="AQ310" s="112">
        <v>10890.64</v>
      </c>
      <c r="AR310" s="112">
        <v>56873</v>
      </c>
      <c r="AS310" s="112">
        <v>25051.759999999998</v>
      </c>
      <c r="AT310" s="112">
        <v>8908.24</v>
      </c>
      <c r="AU310" s="112">
        <v>33960</v>
      </c>
      <c r="AV310" s="84">
        <v>16</v>
      </c>
      <c r="AW310" s="84">
        <v>349</v>
      </c>
      <c r="AX310" s="84" t="s">
        <v>264</v>
      </c>
      <c r="AY310" s="131"/>
      <c r="AZ310" s="84"/>
      <c r="BA310" s="84"/>
      <c r="BB310" s="84" t="s">
        <v>265</v>
      </c>
      <c r="BC310" s="84"/>
      <c r="BD310" s="131"/>
      <c r="BE310" s="84">
        <v>0</v>
      </c>
      <c r="BF310" s="38" t="s">
        <v>1270</v>
      </c>
      <c r="BG310" s="84"/>
      <c r="BH310" s="114"/>
      <c r="BI310" s="38"/>
      <c r="BJ310" s="85"/>
      <c r="BK310" s="84"/>
      <c r="BL310" s="38"/>
      <c r="BM310" s="38"/>
      <c r="BN310" s="116"/>
      <c r="BO310" s="84"/>
      <c r="BP310" s="84"/>
      <c r="BQ310" s="117"/>
      <c r="BR310" s="132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186139</v>
      </c>
      <c r="J311" s="38" t="s">
        <v>782</v>
      </c>
      <c r="K311" s="84">
        <v>186139</v>
      </c>
      <c r="L311" s="84" t="s">
        <v>252</v>
      </c>
      <c r="M311" s="38" t="s">
        <v>253</v>
      </c>
      <c r="N311" s="84">
        <v>330899</v>
      </c>
      <c r="O311" s="84" t="s">
        <v>783</v>
      </c>
      <c r="P311" s="84">
        <v>464304</v>
      </c>
      <c r="Q311" s="38" t="s">
        <v>784</v>
      </c>
      <c r="R311" s="38" t="s">
        <v>839</v>
      </c>
      <c r="S311" s="84" t="s">
        <v>825</v>
      </c>
      <c r="T311" s="84" t="s">
        <v>825</v>
      </c>
      <c r="U311" s="84" t="s">
        <v>702</v>
      </c>
      <c r="V311" s="84" t="s">
        <v>258</v>
      </c>
      <c r="W311" s="84">
        <v>0</v>
      </c>
      <c r="X311" s="38" t="s">
        <v>259</v>
      </c>
      <c r="Y311" s="84">
        <v>354908912</v>
      </c>
      <c r="Z311" s="38" t="s">
        <v>826</v>
      </c>
      <c r="AA311" s="131">
        <v>45320</v>
      </c>
      <c r="AB311" s="130">
        <v>20000</v>
      </c>
      <c r="AC311" s="131" t="s">
        <v>261</v>
      </c>
      <c r="AD311" s="84">
        <v>18</v>
      </c>
      <c r="AE311" s="84">
        <v>0</v>
      </c>
      <c r="AF311" s="84" t="s">
        <v>652</v>
      </c>
      <c r="AG311" s="131">
        <v>45010</v>
      </c>
      <c r="AH311" s="84" t="s">
        <v>716</v>
      </c>
      <c r="AI311" s="131">
        <v>45358</v>
      </c>
      <c r="AJ311" s="130">
        <v>1340</v>
      </c>
      <c r="AK311" s="130">
        <v>1340</v>
      </c>
      <c r="AL311" s="131">
        <v>45528</v>
      </c>
      <c r="AM311" s="130">
        <v>5784.52</v>
      </c>
      <c r="AN311" s="112">
        <v>2255.48</v>
      </c>
      <c r="AO311" s="112">
        <v>8040</v>
      </c>
      <c r="AP311" s="112">
        <v>14215.48</v>
      </c>
      <c r="AQ311" s="112">
        <v>2058.52</v>
      </c>
      <c r="AR311" s="112">
        <v>16274</v>
      </c>
      <c r="AS311" s="112">
        <v>14215.48</v>
      </c>
      <c r="AT311" s="112">
        <v>2058.52</v>
      </c>
      <c r="AU311" s="112">
        <v>16274</v>
      </c>
      <c r="AV311" s="84">
        <v>18</v>
      </c>
      <c r="AW311" s="84">
        <v>349</v>
      </c>
      <c r="AX311" s="84" t="s">
        <v>264</v>
      </c>
      <c r="AY311" s="131"/>
      <c r="AZ311" s="84"/>
      <c r="BA311" s="84"/>
      <c r="BB311" s="84" t="s">
        <v>265</v>
      </c>
      <c r="BC311" s="84"/>
      <c r="BD311" s="131"/>
      <c r="BE311" s="84">
        <v>0</v>
      </c>
      <c r="BF311" s="38" t="s">
        <v>825</v>
      </c>
      <c r="BG311" s="84"/>
      <c r="BH311" s="114"/>
      <c r="BI311" s="38"/>
      <c r="BJ311" s="85"/>
      <c r="BK311" s="84"/>
      <c r="BL311" s="38"/>
      <c r="BM311" s="38"/>
      <c r="BN311" s="116"/>
      <c r="BO311" s="84"/>
      <c r="BP311" s="84"/>
      <c r="BQ311" s="117"/>
      <c r="BR311" s="132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39951</v>
      </c>
      <c r="J312" s="38" t="s">
        <v>251</v>
      </c>
      <c r="K312" s="84">
        <v>39951</v>
      </c>
      <c r="L312" s="84" t="s">
        <v>252</v>
      </c>
      <c r="M312" s="38" t="s">
        <v>253</v>
      </c>
      <c r="N312" s="84">
        <v>61181</v>
      </c>
      <c r="O312" s="84">
        <v>561077</v>
      </c>
      <c r="P312" s="84">
        <v>89236</v>
      </c>
      <c r="Q312" s="38" t="s">
        <v>319</v>
      </c>
      <c r="R312" s="38" t="s">
        <v>630</v>
      </c>
      <c r="S312" s="84" t="s">
        <v>1314</v>
      </c>
      <c r="T312" s="84" t="s">
        <v>1314</v>
      </c>
      <c r="U312" s="84" t="s">
        <v>702</v>
      </c>
      <c r="V312" s="84" t="s">
        <v>258</v>
      </c>
      <c r="W312" s="84">
        <v>541</v>
      </c>
      <c r="X312" s="38" t="s">
        <v>723</v>
      </c>
      <c r="Y312" s="84">
        <v>355052592</v>
      </c>
      <c r="Z312" s="38" t="s">
        <v>1315</v>
      </c>
      <c r="AA312" s="131">
        <v>45326</v>
      </c>
      <c r="AB312" s="130">
        <v>40000</v>
      </c>
      <c r="AC312" s="131" t="s">
        <v>261</v>
      </c>
      <c r="AD312" s="84">
        <v>24</v>
      </c>
      <c r="AE312" s="84">
        <v>1</v>
      </c>
      <c r="AF312" s="84" t="s">
        <v>838</v>
      </c>
      <c r="AG312" s="131">
        <v>45326</v>
      </c>
      <c r="AH312" s="84" t="s">
        <v>716</v>
      </c>
      <c r="AI312" s="131">
        <v>45358</v>
      </c>
      <c r="AJ312" s="130">
        <v>2130</v>
      </c>
      <c r="AK312" s="130">
        <v>2130</v>
      </c>
      <c r="AL312" s="131">
        <v>45505</v>
      </c>
      <c r="AM312" s="130">
        <v>8279.9599999999991</v>
      </c>
      <c r="AN312" s="112">
        <v>4500.04</v>
      </c>
      <c r="AO312" s="112">
        <v>12780</v>
      </c>
      <c r="AP312" s="112">
        <v>31720.04</v>
      </c>
      <c r="AQ312" s="112">
        <v>6756.96</v>
      </c>
      <c r="AR312" s="112">
        <v>38477</v>
      </c>
      <c r="AS312" s="112">
        <v>19680.939999999999</v>
      </c>
      <c r="AT312" s="112">
        <v>5879.06</v>
      </c>
      <c r="AU312" s="112">
        <v>25560</v>
      </c>
      <c r="AV312" s="84">
        <v>18</v>
      </c>
      <c r="AW312" s="84">
        <v>349</v>
      </c>
      <c r="AX312" s="84" t="s">
        <v>264</v>
      </c>
      <c r="AY312" s="131"/>
      <c r="AZ312" s="84"/>
      <c r="BA312" s="84"/>
      <c r="BB312" s="84" t="s">
        <v>265</v>
      </c>
      <c r="BC312" s="84"/>
      <c r="BD312" s="131"/>
      <c r="BE312" s="84">
        <v>0</v>
      </c>
      <c r="BF312" s="38" t="s">
        <v>1314</v>
      </c>
      <c r="BG312" s="84"/>
      <c r="BH312" s="114"/>
      <c r="BI312" s="38"/>
      <c r="BJ312" s="85"/>
      <c r="BK312" s="84"/>
      <c r="BL312" s="38"/>
      <c r="BM312" s="38"/>
      <c r="BN312" s="116"/>
      <c r="BO312" s="84"/>
      <c r="BP312" s="84"/>
      <c r="BQ312" s="117"/>
      <c r="BR312" s="132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40007</v>
      </c>
      <c r="J313" s="38" t="s">
        <v>402</v>
      </c>
      <c r="K313" s="84">
        <v>40007</v>
      </c>
      <c r="L313" s="84" t="s">
        <v>252</v>
      </c>
      <c r="M313" s="38" t="s">
        <v>253</v>
      </c>
      <c r="N313" s="84">
        <v>61330</v>
      </c>
      <c r="O313" s="84">
        <v>223</v>
      </c>
      <c r="P313" s="84">
        <v>89421</v>
      </c>
      <c r="Q313" s="38" t="s">
        <v>387</v>
      </c>
      <c r="R313" s="38" t="s">
        <v>630</v>
      </c>
      <c r="S313" s="84" t="s">
        <v>1550</v>
      </c>
      <c r="T313" s="84" t="s">
        <v>1550</v>
      </c>
      <c r="U313" s="84" t="s">
        <v>702</v>
      </c>
      <c r="V313" s="84" t="s">
        <v>258</v>
      </c>
      <c r="W313" s="84">
        <v>0</v>
      </c>
      <c r="X313" s="38" t="s">
        <v>720</v>
      </c>
      <c r="Y313" s="84">
        <v>357381152</v>
      </c>
      <c r="Z313" s="38" t="s">
        <v>1551</v>
      </c>
      <c r="AA313" s="131">
        <v>45444</v>
      </c>
      <c r="AB313" s="130">
        <v>80000</v>
      </c>
      <c r="AC313" s="131" t="s">
        <v>261</v>
      </c>
      <c r="AD313" s="84">
        <v>24</v>
      </c>
      <c r="AE313" s="84">
        <v>5</v>
      </c>
      <c r="AF313" s="84" t="s">
        <v>324</v>
      </c>
      <c r="AG313" s="131">
        <v>44310</v>
      </c>
      <c r="AH313" s="84" t="s">
        <v>325</v>
      </c>
      <c r="AI313" s="131">
        <v>45477</v>
      </c>
      <c r="AJ313" s="130">
        <v>4270</v>
      </c>
      <c r="AK313" s="130">
        <v>4270</v>
      </c>
      <c r="AL313" s="131">
        <v>45778</v>
      </c>
      <c r="AM313" s="130">
        <v>5244.75</v>
      </c>
      <c r="AN313" s="112">
        <v>3295.25</v>
      </c>
      <c r="AO313" s="112">
        <v>8540</v>
      </c>
      <c r="AP313" s="112">
        <v>74755.25</v>
      </c>
      <c r="AQ313" s="112">
        <v>19469.75</v>
      </c>
      <c r="AR313" s="112">
        <v>94225</v>
      </c>
      <c r="AS313" s="112">
        <v>36262.32</v>
      </c>
      <c r="AT313" s="112">
        <v>14977.68</v>
      </c>
      <c r="AU313" s="112">
        <v>51240</v>
      </c>
      <c r="AV313" s="84">
        <v>14</v>
      </c>
      <c r="AW313" s="84">
        <v>349</v>
      </c>
      <c r="AX313" s="84" t="s">
        <v>264</v>
      </c>
      <c r="AY313" s="131"/>
      <c r="AZ313" s="84"/>
      <c r="BA313" s="84"/>
      <c r="BB313" s="84" t="s">
        <v>265</v>
      </c>
      <c r="BC313" s="84"/>
      <c r="BD313" s="131"/>
      <c r="BE313" s="84">
        <v>0</v>
      </c>
      <c r="BF313" s="38" t="s">
        <v>1550</v>
      </c>
      <c r="BG313" s="84"/>
      <c r="BH313" s="114"/>
      <c r="BI313" s="38"/>
      <c r="BJ313" s="85"/>
      <c r="BK313" s="84"/>
      <c r="BL313" s="38"/>
      <c r="BM313" s="38"/>
      <c r="BN313" s="116"/>
      <c r="BO313" s="84"/>
      <c r="BP313" s="84"/>
      <c r="BQ313" s="117"/>
      <c r="BR313" s="132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39992</v>
      </c>
      <c r="J314" s="38" t="s">
        <v>346</v>
      </c>
      <c r="K314" s="84">
        <v>39992</v>
      </c>
      <c r="L314" s="84" t="s">
        <v>252</v>
      </c>
      <c r="M314" s="38" t="s">
        <v>253</v>
      </c>
      <c r="N314" s="84">
        <v>61234</v>
      </c>
      <c r="O314" s="84">
        <v>471974</v>
      </c>
      <c r="P314" s="84">
        <v>89297</v>
      </c>
      <c r="Q314" s="38">
        <v>906896</v>
      </c>
      <c r="R314" s="38" t="s">
        <v>630</v>
      </c>
      <c r="S314" s="84" t="s">
        <v>729</v>
      </c>
      <c r="T314" s="84" t="s">
        <v>729</v>
      </c>
      <c r="U314" s="84" t="s">
        <v>702</v>
      </c>
      <c r="V314" s="84" t="s">
        <v>258</v>
      </c>
      <c r="W314" s="84">
        <v>541</v>
      </c>
      <c r="X314" s="38" t="s">
        <v>259</v>
      </c>
      <c r="Y314" s="84">
        <v>349884269</v>
      </c>
      <c r="Z314" s="38" t="s">
        <v>730</v>
      </c>
      <c r="AA314" s="131">
        <v>44910</v>
      </c>
      <c r="AB314" s="130">
        <v>44040</v>
      </c>
      <c r="AC314" s="131" t="s">
        <v>289</v>
      </c>
      <c r="AD314" s="84">
        <v>24</v>
      </c>
      <c r="AE314" s="84">
        <v>1</v>
      </c>
      <c r="AF314" s="84" t="s">
        <v>652</v>
      </c>
      <c r="AG314" s="131">
        <v>44910</v>
      </c>
      <c r="AH314" s="84" t="s">
        <v>716</v>
      </c>
      <c r="AI314" s="131">
        <v>44961</v>
      </c>
      <c r="AJ314" s="130">
        <v>2043</v>
      </c>
      <c r="AK314" s="130">
        <v>2400</v>
      </c>
      <c r="AL314" s="131">
        <v>45509</v>
      </c>
      <c r="AM314" s="130">
        <v>32759.13</v>
      </c>
      <c r="AN314" s="112">
        <v>12483.87</v>
      </c>
      <c r="AO314" s="112">
        <v>45243</v>
      </c>
      <c r="AP314" s="112">
        <v>11280.87</v>
      </c>
      <c r="AQ314" s="112">
        <v>719.13</v>
      </c>
      <c r="AR314" s="112">
        <v>12000</v>
      </c>
      <c r="AS314" s="112">
        <v>11280.87</v>
      </c>
      <c r="AT314" s="112">
        <v>719.13</v>
      </c>
      <c r="AU314" s="112">
        <v>12000</v>
      </c>
      <c r="AV314" s="84">
        <v>31</v>
      </c>
      <c r="AW314" s="84">
        <v>350</v>
      </c>
      <c r="AX314" s="84" t="s">
        <v>264</v>
      </c>
      <c r="AY314" s="131"/>
      <c r="AZ314" s="84"/>
      <c r="BA314" s="84"/>
      <c r="BB314" s="84" t="s">
        <v>265</v>
      </c>
      <c r="BC314" s="84"/>
      <c r="BD314" s="131"/>
      <c r="BE314" s="84">
        <v>0</v>
      </c>
      <c r="BF314" s="38" t="s">
        <v>729</v>
      </c>
      <c r="BG314" s="84"/>
      <c r="BH314" s="114"/>
      <c r="BI314" s="38"/>
      <c r="BJ314" s="85"/>
      <c r="BK314" s="84"/>
      <c r="BL314" s="38"/>
      <c r="BM314" s="38"/>
      <c r="BN314" s="116"/>
      <c r="BO314" s="84"/>
      <c r="BP314" s="84"/>
      <c r="BQ314" s="117"/>
      <c r="BR314" s="132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39992</v>
      </c>
      <c r="J315" s="38" t="s">
        <v>346</v>
      </c>
      <c r="K315" s="84">
        <v>39992</v>
      </c>
      <c r="L315" s="84" t="s">
        <v>252</v>
      </c>
      <c r="M315" s="38" t="s">
        <v>253</v>
      </c>
      <c r="N315" s="84">
        <v>61234</v>
      </c>
      <c r="O315" s="84">
        <v>471974</v>
      </c>
      <c r="P315" s="84">
        <v>89297</v>
      </c>
      <c r="Q315" s="38">
        <v>906896</v>
      </c>
      <c r="R315" s="38" t="s">
        <v>839</v>
      </c>
      <c r="S315" s="84" t="s">
        <v>729</v>
      </c>
      <c r="T315" s="84" t="s">
        <v>729</v>
      </c>
      <c r="U315" s="84" t="s">
        <v>702</v>
      </c>
      <c r="V315" s="84" t="s">
        <v>258</v>
      </c>
      <c r="W315" s="84">
        <v>541</v>
      </c>
      <c r="X315" s="38" t="s">
        <v>720</v>
      </c>
      <c r="Y315" s="84">
        <v>353722755</v>
      </c>
      <c r="Z315" s="38" t="s">
        <v>730</v>
      </c>
      <c r="AA315" s="131">
        <v>45251</v>
      </c>
      <c r="AB315" s="130">
        <v>30000</v>
      </c>
      <c r="AC315" s="131" t="s">
        <v>289</v>
      </c>
      <c r="AD315" s="84">
        <v>18</v>
      </c>
      <c r="AE315" s="84">
        <v>0</v>
      </c>
      <c r="AF315" s="84" t="s">
        <v>652</v>
      </c>
      <c r="AG315" s="131">
        <v>44910</v>
      </c>
      <c r="AH315" s="84" t="s">
        <v>716</v>
      </c>
      <c r="AI315" s="131">
        <v>45294</v>
      </c>
      <c r="AJ315" s="130">
        <v>2020</v>
      </c>
      <c r="AK315" s="130">
        <v>2020</v>
      </c>
      <c r="AL315" s="131">
        <v>45505</v>
      </c>
      <c r="AM315" s="130">
        <v>11646.55</v>
      </c>
      <c r="AN315" s="112">
        <v>4513.45</v>
      </c>
      <c r="AO315" s="112">
        <v>16160</v>
      </c>
      <c r="AP315" s="112">
        <v>18353.45</v>
      </c>
      <c r="AQ315" s="112">
        <v>2157.5500000000002</v>
      </c>
      <c r="AR315" s="112">
        <v>20511</v>
      </c>
      <c r="AS315" s="112">
        <v>18353.45</v>
      </c>
      <c r="AT315" s="112">
        <v>2157.5500000000002</v>
      </c>
      <c r="AU315" s="112">
        <v>20511</v>
      </c>
      <c r="AV315" s="84">
        <v>20</v>
      </c>
      <c r="AW315" s="84">
        <v>350</v>
      </c>
      <c r="AX315" s="84" t="s">
        <v>264</v>
      </c>
      <c r="AY315" s="131"/>
      <c r="AZ315" s="84"/>
      <c r="BA315" s="84"/>
      <c r="BB315" s="84" t="s">
        <v>265</v>
      </c>
      <c r="BC315" s="84"/>
      <c r="BD315" s="131"/>
      <c r="BE315" s="84">
        <v>0</v>
      </c>
      <c r="BF315" s="38" t="s">
        <v>729</v>
      </c>
      <c r="BG315" s="84"/>
      <c r="BH315" s="114"/>
      <c r="BI315" s="38"/>
      <c r="BJ315" s="85"/>
      <c r="BK315" s="84"/>
      <c r="BL315" s="38"/>
      <c r="BM315" s="38"/>
      <c r="BN315" s="116"/>
      <c r="BO315" s="84"/>
      <c r="BP315" s="84"/>
      <c r="BQ315" s="117"/>
      <c r="BR315" s="132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40048</v>
      </c>
      <c r="J316" s="38" t="s">
        <v>422</v>
      </c>
      <c r="K316" s="84">
        <v>40048</v>
      </c>
      <c r="L316" s="84" t="s">
        <v>252</v>
      </c>
      <c r="M316" s="38" t="s">
        <v>253</v>
      </c>
      <c r="N316" s="84">
        <v>61339</v>
      </c>
      <c r="O316" s="84">
        <v>518242</v>
      </c>
      <c r="P316" s="84">
        <v>89431</v>
      </c>
      <c r="Q316" s="38">
        <v>966285</v>
      </c>
      <c r="R316" s="38" t="s">
        <v>630</v>
      </c>
      <c r="S316" s="84" t="s">
        <v>1221</v>
      </c>
      <c r="T316" s="84" t="s">
        <v>1221</v>
      </c>
      <c r="U316" s="84" t="s">
        <v>702</v>
      </c>
      <c r="V316" s="84" t="s">
        <v>258</v>
      </c>
      <c r="W316" s="84">
        <v>0</v>
      </c>
      <c r="X316" s="38" t="s">
        <v>1107</v>
      </c>
      <c r="Y316" s="84">
        <v>354609132</v>
      </c>
      <c r="Z316" s="38" t="s">
        <v>1222</v>
      </c>
      <c r="AA316" s="131">
        <v>45302</v>
      </c>
      <c r="AB316" s="130">
        <v>42000</v>
      </c>
      <c r="AC316" s="131" t="s">
        <v>289</v>
      </c>
      <c r="AD316" s="84">
        <v>24</v>
      </c>
      <c r="AE316" s="84">
        <v>1</v>
      </c>
      <c r="AF316" s="84" t="s">
        <v>838</v>
      </c>
      <c r="AG316" s="131">
        <v>45302</v>
      </c>
      <c r="AH316" s="84" t="s">
        <v>716</v>
      </c>
      <c r="AI316" s="131">
        <v>45329</v>
      </c>
      <c r="AJ316" s="130">
        <v>2240</v>
      </c>
      <c r="AK316" s="130">
        <v>2240</v>
      </c>
      <c r="AL316" s="131">
        <v>45505</v>
      </c>
      <c r="AM316" s="130">
        <v>10332.07</v>
      </c>
      <c r="AN316" s="112">
        <v>5347.93</v>
      </c>
      <c r="AO316" s="112">
        <v>15680</v>
      </c>
      <c r="AP316" s="112">
        <v>31667.93</v>
      </c>
      <c r="AQ316" s="112">
        <v>6150.07</v>
      </c>
      <c r="AR316" s="112">
        <v>37818</v>
      </c>
      <c r="AS316" s="112">
        <v>21359.93</v>
      </c>
      <c r="AT316" s="112">
        <v>5520.07</v>
      </c>
      <c r="AU316" s="112">
        <v>26880</v>
      </c>
      <c r="AV316" s="84">
        <v>19</v>
      </c>
      <c r="AW316" s="84">
        <v>350</v>
      </c>
      <c r="AX316" s="84" t="s">
        <v>264</v>
      </c>
      <c r="AY316" s="131"/>
      <c r="AZ316" s="84"/>
      <c r="BA316" s="84"/>
      <c r="BB316" s="84" t="s">
        <v>265</v>
      </c>
      <c r="BC316" s="84"/>
      <c r="BD316" s="131"/>
      <c r="BE316" s="84">
        <v>0</v>
      </c>
      <c r="BF316" s="38" t="s">
        <v>1221</v>
      </c>
      <c r="BG316" s="84"/>
      <c r="BH316" s="114"/>
      <c r="BI316" s="38"/>
      <c r="BJ316" s="85"/>
      <c r="BK316" s="84"/>
      <c r="BL316" s="38"/>
      <c r="BM316" s="38"/>
      <c r="BN316" s="116"/>
      <c r="BO316" s="84"/>
      <c r="BP316" s="84"/>
      <c r="BQ316" s="117"/>
      <c r="BR316" s="132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40048</v>
      </c>
      <c r="J317" s="38" t="s">
        <v>422</v>
      </c>
      <c r="K317" s="84">
        <v>40048</v>
      </c>
      <c r="L317" s="84" t="s">
        <v>252</v>
      </c>
      <c r="M317" s="38" t="s">
        <v>253</v>
      </c>
      <c r="N317" s="84">
        <v>61339</v>
      </c>
      <c r="O317" s="84">
        <v>518242</v>
      </c>
      <c r="P317" s="84">
        <v>89431</v>
      </c>
      <c r="Q317" s="38">
        <v>966285</v>
      </c>
      <c r="R317" s="38" t="s">
        <v>630</v>
      </c>
      <c r="S317" s="84" t="s">
        <v>1243</v>
      </c>
      <c r="T317" s="84" t="s">
        <v>1243</v>
      </c>
      <c r="U317" s="84" t="s">
        <v>702</v>
      </c>
      <c r="V317" s="84" t="s">
        <v>258</v>
      </c>
      <c r="W317" s="84">
        <v>0</v>
      </c>
      <c r="X317" s="38" t="s">
        <v>1105</v>
      </c>
      <c r="Y317" s="84">
        <v>354710956</v>
      </c>
      <c r="Z317" s="38" t="s">
        <v>1244</v>
      </c>
      <c r="AA317" s="131">
        <v>45308</v>
      </c>
      <c r="AB317" s="130">
        <v>42000</v>
      </c>
      <c r="AC317" s="131" t="s">
        <v>289</v>
      </c>
      <c r="AD317" s="84">
        <v>24</v>
      </c>
      <c r="AE317" s="84">
        <v>1</v>
      </c>
      <c r="AF317" s="84" t="s">
        <v>838</v>
      </c>
      <c r="AG317" s="131">
        <v>45308</v>
      </c>
      <c r="AH317" s="84" t="s">
        <v>716</v>
      </c>
      <c r="AI317" s="131">
        <v>45357</v>
      </c>
      <c r="AJ317" s="130">
        <v>2240</v>
      </c>
      <c r="AK317" s="130">
        <v>2240</v>
      </c>
      <c r="AL317" s="131">
        <v>45509</v>
      </c>
      <c r="AM317" s="130">
        <v>8006.09</v>
      </c>
      <c r="AN317" s="112">
        <v>5433.91</v>
      </c>
      <c r="AO317" s="112">
        <v>13440</v>
      </c>
      <c r="AP317" s="112">
        <v>33993.910000000003</v>
      </c>
      <c r="AQ317" s="112">
        <v>7186.09</v>
      </c>
      <c r="AR317" s="112">
        <v>41180</v>
      </c>
      <c r="AS317" s="112">
        <v>20709.04</v>
      </c>
      <c r="AT317" s="112">
        <v>6170.96</v>
      </c>
      <c r="AU317" s="112">
        <v>26880</v>
      </c>
      <c r="AV317" s="84">
        <v>18</v>
      </c>
      <c r="AW317" s="84">
        <v>350</v>
      </c>
      <c r="AX317" s="84" t="s">
        <v>264</v>
      </c>
      <c r="AY317" s="131"/>
      <c r="AZ317" s="84"/>
      <c r="BA317" s="84"/>
      <c r="BB317" s="84" t="s">
        <v>265</v>
      </c>
      <c r="BC317" s="84"/>
      <c r="BD317" s="131"/>
      <c r="BE317" s="84">
        <v>0</v>
      </c>
      <c r="BF317" s="38" t="s">
        <v>1243</v>
      </c>
      <c r="BG317" s="84"/>
      <c r="BH317" s="114"/>
      <c r="BI317" s="38"/>
      <c r="BJ317" s="85"/>
      <c r="BK317" s="84"/>
      <c r="BL317" s="38"/>
      <c r="BM317" s="38"/>
      <c r="BN317" s="116"/>
      <c r="BO317" s="84"/>
      <c r="BP317" s="84"/>
      <c r="BQ317" s="117"/>
      <c r="BR317" s="132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40048</v>
      </c>
      <c r="J318" s="38" t="s">
        <v>422</v>
      </c>
      <c r="K318" s="84">
        <v>40048</v>
      </c>
      <c r="L318" s="84" t="s">
        <v>252</v>
      </c>
      <c r="M318" s="38" t="s">
        <v>253</v>
      </c>
      <c r="N318" s="84">
        <v>61341</v>
      </c>
      <c r="O318" s="84">
        <v>518242</v>
      </c>
      <c r="P318" s="84">
        <v>89433</v>
      </c>
      <c r="Q318" s="38" t="s">
        <v>428</v>
      </c>
      <c r="R318" s="38" t="s">
        <v>839</v>
      </c>
      <c r="S318" s="84" t="s">
        <v>963</v>
      </c>
      <c r="T318" s="84" t="s">
        <v>963</v>
      </c>
      <c r="U318" s="84" t="s">
        <v>702</v>
      </c>
      <c r="V318" s="84" t="s">
        <v>258</v>
      </c>
      <c r="W318" s="84">
        <v>0</v>
      </c>
      <c r="X318" s="38" t="s">
        <v>259</v>
      </c>
      <c r="Y318" s="84">
        <v>356004552</v>
      </c>
      <c r="Z318" s="38" t="s">
        <v>964</v>
      </c>
      <c r="AA318" s="131">
        <v>45368</v>
      </c>
      <c r="AB318" s="130">
        <v>40000</v>
      </c>
      <c r="AC318" s="131" t="s">
        <v>289</v>
      </c>
      <c r="AD318" s="84">
        <v>18</v>
      </c>
      <c r="AE318" s="84">
        <v>0</v>
      </c>
      <c r="AF318" s="84" t="s">
        <v>838</v>
      </c>
      <c r="AG318" s="131">
        <v>45184</v>
      </c>
      <c r="AH318" s="84" t="s">
        <v>716</v>
      </c>
      <c r="AI318" s="131">
        <v>45413</v>
      </c>
      <c r="AJ318" s="130">
        <v>2690</v>
      </c>
      <c r="AK318" s="130">
        <v>2690</v>
      </c>
      <c r="AL318" s="131">
        <v>45505</v>
      </c>
      <c r="AM318" s="130">
        <v>7063.78</v>
      </c>
      <c r="AN318" s="112">
        <v>3696.22</v>
      </c>
      <c r="AO318" s="112">
        <v>10760</v>
      </c>
      <c r="AP318" s="112">
        <v>32936.22</v>
      </c>
      <c r="AQ318" s="112">
        <v>5379.78</v>
      </c>
      <c r="AR318" s="112">
        <v>38316</v>
      </c>
      <c r="AS318" s="112">
        <v>27076.35</v>
      </c>
      <c r="AT318" s="112">
        <v>5203.6499999999996</v>
      </c>
      <c r="AU318" s="112">
        <v>32280</v>
      </c>
      <c r="AV318" s="84">
        <v>16</v>
      </c>
      <c r="AW318" s="84">
        <v>350</v>
      </c>
      <c r="AX318" s="84" t="s">
        <v>264</v>
      </c>
      <c r="AY318" s="131"/>
      <c r="AZ318" s="84"/>
      <c r="BA318" s="84"/>
      <c r="BB318" s="84" t="s">
        <v>265</v>
      </c>
      <c r="BC318" s="84"/>
      <c r="BD318" s="131"/>
      <c r="BE318" s="84">
        <v>0</v>
      </c>
      <c r="BF318" s="38" t="s">
        <v>963</v>
      </c>
      <c r="BG318" s="84"/>
      <c r="BH318" s="114"/>
      <c r="BI318" s="38"/>
      <c r="BJ318" s="85"/>
      <c r="BK318" s="84"/>
      <c r="BL318" s="38"/>
      <c r="BM318" s="38"/>
      <c r="BN318" s="116"/>
      <c r="BO318" s="84"/>
      <c r="BP318" s="84"/>
      <c r="BQ318" s="117"/>
      <c r="BR318" s="132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40048</v>
      </c>
      <c r="J319" s="38" t="s">
        <v>422</v>
      </c>
      <c r="K319" s="84">
        <v>40048</v>
      </c>
      <c r="L319" s="84" t="s">
        <v>252</v>
      </c>
      <c r="M319" s="38" t="s">
        <v>253</v>
      </c>
      <c r="N319" s="84">
        <v>61336</v>
      </c>
      <c r="O319" s="84">
        <v>472325</v>
      </c>
      <c r="P319" s="84">
        <v>89428</v>
      </c>
      <c r="Q319" s="38" t="s">
        <v>423</v>
      </c>
      <c r="R319" s="38" t="s">
        <v>839</v>
      </c>
      <c r="S319" s="84" t="s">
        <v>884</v>
      </c>
      <c r="T319" s="84" t="s">
        <v>884</v>
      </c>
      <c r="U319" s="84" t="s">
        <v>702</v>
      </c>
      <c r="V319" s="84" t="s">
        <v>258</v>
      </c>
      <c r="W319" s="84">
        <v>0</v>
      </c>
      <c r="X319" s="38" t="s">
        <v>720</v>
      </c>
      <c r="Y319" s="84">
        <v>356563676</v>
      </c>
      <c r="Z319" s="38" t="s">
        <v>885</v>
      </c>
      <c r="AA319" s="131">
        <v>45407</v>
      </c>
      <c r="AB319" s="130">
        <v>40000</v>
      </c>
      <c r="AC319" s="131" t="s">
        <v>289</v>
      </c>
      <c r="AD319" s="84">
        <v>18</v>
      </c>
      <c r="AE319" s="84">
        <v>0</v>
      </c>
      <c r="AF319" s="84" t="s">
        <v>336</v>
      </c>
      <c r="AG319" s="131">
        <v>43811</v>
      </c>
      <c r="AH319" s="84" t="s">
        <v>263</v>
      </c>
      <c r="AI319" s="131">
        <v>45448</v>
      </c>
      <c r="AJ319" s="130">
        <v>2690</v>
      </c>
      <c r="AK319" s="130">
        <v>2690</v>
      </c>
      <c r="AL319" s="131">
        <v>45509</v>
      </c>
      <c r="AM319" s="130">
        <v>5335.1</v>
      </c>
      <c r="AN319" s="112">
        <v>2734.9</v>
      </c>
      <c r="AO319" s="112">
        <v>8070</v>
      </c>
      <c r="AP319" s="112">
        <v>34664.9</v>
      </c>
      <c r="AQ319" s="112">
        <v>6020.1</v>
      </c>
      <c r="AR319" s="112">
        <v>40685</v>
      </c>
      <c r="AS319" s="112">
        <v>26592.59</v>
      </c>
      <c r="AT319" s="112">
        <v>5687.41</v>
      </c>
      <c r="AU319" s="112">
        <v>32280</v>
      </c>
      <c r="AV319" s="84">
        <v>15</v>
      </c>
      <c r="AW319" s="84">
        <v>350</v>
      </c>
      <c r="AX319" s="84" t="s">
        <v>264</v>
      </c>
      <c r="AY319" s="131"/>
      <c r="AZ319" s="84"/>
      <c r="BA319" s="84"/>
      <c r="BB319" s="84" t="s">
        <v>265</v>
      </c>
      <c r="BC319" s="84"/>
      <c r="BD319" s="131"/>
      <c r="BE319" s="84">
        <v>0</v>
      </c>
      <c r="BF319" s="38" t="s">
        <v>884</v>
      </c>
      <c r="BG319" s="84"/>
      <c r="BH319" s="114"/>
      <c r="BI319" s="38"/>
      <c r="BJ319" s="85"/>
      <c r="BK319" s="84"/>
      <c r="BL319" s="38"/>
      <c r="BM319" s="38"/>
      <c r="BN319" s="116"/>
      <c r="BO319" s="84"/>
      <c r="BP319" s="84"/>
      <c r="BQ319" s="117"/>
      <c r="BR319" s="132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40085</v>
      </c>
      <c r="J320" s="38" t="s">
        <v>367</v>
      </c>
      <c r="K320" s="84">
        <v>40085</v>
      </c>
      <c r="L320" s="84" t="s">
        <v>252</v>
      </c>
      <c r="M320" s="38" t="s">
        <v>253</v>
      </c>
      <c r="N320" s="84">
        <v>401526</v>
      </c>
      <c r="O320" s="84" t="s">
        <v>368</v>
      </c>
      <c r="P320" s="84">
        <v>601695</v>
      </c>
      <c r="Q320" s="38" t="s">
        <v>369</v>
      </c>
      <c r="R320" s="38" t="s">
        <v>630</v>
      </c>
      <c r="S320" s="84" t="s">
        <v>1532</v>
      </c>
      <c r="T320" s="84" t="s">
        <v>1532</v>
      </c>
      <c r="U320" s="84" t="s">
        <v>702</v>
      </c>
      <c r="V320" s="84" t="s">
        <v>258</v>
      </c>
      <c r="W320" s="84">
        <v>0</v>
      </c>
      <c r="X320" s="38" t="s">
        <v>723</v>
      </c>
      <c r="Y320" s="84">
        <v>357277433</v>
      </c>
      <c r="Z320" s="38" t="s">
        <v>1533</v>
      </c>
      <c r="AA320" s="131">
        <v>45472</v>
      </c>
      <c r="AB320" s="130">
        <v>32000</v>
      </c>
      <c r="AC320" s="131" t="s">
        <v>289</v>
      </c>
      <c r="AD320" s="84">
        <v>24</v>
      </c>
      <c r="AE320" s="84">
        <v>2</v>
      </c>
      <c r="AF320" s="84" t="s">
        <v>652</v>
      </c>
      <c r="AG320" s="131">
        <v>45015</v>
      </c>
      <c r="AH320" s="84" t="s">
        <v>716</v>
      </c>
      <c r="AI320" s="131">
        <v>45511</v>
      </c>
      <c r="AJ320" s="130">
        <v>1710</v>
      </c>
      <c r="AK320" s="130">
        <v>1710</v>
      </c>
      <c r="AL320" s="131">
        <v>45511</v>
      </c>
      <c r="AM320" s="130">
        <v>855.21</v>
      </c>
      <c r="AN320" s="112">
        <v>854.79</v>
      </c>
      <c r="AO320" s="112">
        <v>1710</v>
      </c>
      <c r="AP320" s="112">
        <v>31144.79</v>
      </c>
      <c r="AQ320" s="112">
        <v>8318.2099999999991</v>
      </c>
      <c r="AR320" s="112">
        <v>39463</v>
      </c>
      <c r="AS320" s="112">
        <v>14355.64</v>
      </c>
      <c r="AT320" s="112">
        <v>6164.36</v>
      </c>
      <c r="AU320" s="112">
        <v>20520</v>
      </c>
      <c r="AV320" s="84">
        <v>13</v>
      </c>
      <c r="AW320" s="84">
        <v>350</v>
      </c>
      <c r="AX320" s="84" t="s">
        <v>264</v>
      </c>
      <c r="AY320" s="131"/>
      <c r="AZ320" s="84"/>
      <c r="BA320" s="84"/>
      <c r="BB320" s="84" t="s">
        <v>265</v>
      </c>
      <c r="BC320" s="84"/>
      <c r="BD320" s="131"/>
      <c r="BE320" s="84">
        <v>0</v>
      </c>
      <c r="BF320" s="38" t="s">
        <v>1532</v>
      </c>
      <c r="BG320" s="84"/>
      <c r="BH320" s="114"/>
      <c r="BI320" s="38"/>
      <c r="BJ320" s="85"/>
      <c r="BK320" s="84"/>
      <c r="BL320" s="38"/>
      <c r="BM320" s="38"/>
      <c r="BN320" s="116"/>
      <c r="BO320" s="84"/>
      <c r="BP320" s="84"/>
      <c r="BQ320" s="117"/>
      <c r="BR320" s="132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39951</v>
      </c>
      <c r="J321" s="38" t="s">
        <v>251</v>
      </c>
      <c r="K321" s="84">
        <v>39951</v>
      </c>
      <c r="L321" s="84" t="s">
        <v>252</v>
      </c>
      <c r="M321" s="38" t="s">
        <v>253</v>
      </c>
      <c r="N321" s="84">
        <v>61261</v>
      </c>
      <c r="O321" s="84">
        <v>424321</v>
      </c>
      <c r="P321" s="84">
        <v>499209</v>
      </c>
      <c r="Q321" s="38" t="s">
        <v>1057</v>
      </c>
      <c r="R321" s="38" t="s">
        <v>630</v>
      </c>
      <c r="S321" s="84" t="s">
        <v>1538</v>
      </c>
      <c r="T321" s="84" t="s">
        <v>1538</v>
      </c>
      <c r="U321" s="84" t="s">
        <v>309</v>
      </c>
      <c r="V321" s="84" t="s">
        <v>258</v>
      </c>
      <c r="W321" s="84">
        <v>0</v>
      </c>
      <c r="X321" s="38" t="s">
        <v>259</v>
      </c>
      <c r="Y321" s="84">
        <v>357381122</v>
      </c>
      <c r="Z321" s="38" t="s">
        <v>1539</v>
      </c>
      <c r="AA321" s="131">
        <v>45472</v>
      </c>
      <c r="AB321" s="130">
        <v>22000</v>
      </c>
      <c r="AC321" s="131" t="s">
        <v>279</v>
      </c>
      <c r="AD321" s="84">
        <v>18</v>
      </c>
      <c r="AE321" s="84">
        <v>2</v>
      </c>
      <c r="AF321" s="84" t="s">
        <v>652</v>
      </c>
      <c r="AG321" s="131">
        <v>44949</v>
      </c>
      <c r="AH321" s="84" t="s">
        <v>716</v>
      </c>
      <c r="AI321" s="131">
        <v>45510</v>
      </c>
      <c r="AJ321" s="130">
        <v>1480</v>
      </c>
      <c r="AK321" s="130">
        <v>1480</v>
      </c>
      <c r="AL321" s="131">
        <v>45518</v>
      </c>
      <c r="AM321" s="130">
        <v>907.4</v>
      </c>
      <c r="AN321" s="112">
        <v>572.6</v>
      </c>
      <c r="AO321" s="112">
        <v>1480</v>
      </c>
      <c r="AP321" s="112">
        <v>21092.6</v>
      </c>
      <c r="AQ321" s="112">
        <v>4151.3999999999996</v>
      </c>
      <c r="AR321" s="112">
        <v>25244</v>
      </c>
      <c r="AS321" s="112">
        <v>14057.44</v>
      </c>
      <c r="AT321" s="112">
        <v>3702.56</v>
      </c>
      <c r="AU321" s="112">
        <v>17760</v>
      </c>
      <c r="AV321" s="84">
        <v>13</v>
      </c>
      <c r="AW321" s="84">
        <v>351</v>
      </c>
      <c r="AX321" s="84" t="s">
        <v>264</v>
      </c>
      <c r="AY321" s="131"/>
      <c r="AZ321" s="84"/>
      <c r="BA321" s="84"/>
      <c r="BB321" s="84" t="s">
        <v>265</v>
      </c>
      <c r="BC321" s="84"/>
      <c r="BD321" s="131"/>
      <c r="BE321" s="84">
        <v>0</v>
      </c>
      <c r="BF321" s="38" t="s">
        <v>1538</v>
      </c>
      <c r="BG321" s="84"/>
      <c r="BH321" s="114"/>
      <c r="BI321" s="38"/>
      <c r="BJ321" s="85"/>
      <c r="BK321" s="84"/>
      <c r="BL321" s="38"/>
      <c r="BM321" s="38"/>
      <c r="BN321" s="116"/>
      <c r="BO321" s="84"/>
      <c r="BP321" s="84"/>
      <c r="BQ321" s="117"/>
      <c r="BR321" s="132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40092</v>
      </c>
      <c r="J322" s="38" t="s">
        <v>468</v>
      </c>
      <c r="K322" s="84">
        <v>40092</v>
      </c>
      <c r="L322" s="84" t="s">
        <v>252</v>
      </c>
      <c r="M322" s="38" t="s">
        <v>253</v>
      </c>
      <c r="N322" s="84">
        <v>360237</v>
      </c>
      <c r="O322" s="84" t="s">
        <v>740</v>
      </c>
      <c r="P322" s="84">
        <v>517538</v>
      </c>
      <c r="Q322" s="38" t="s">
        <v>741</v>
      </c>
      <c r="R322" s="38" t="s">
        <v>630</v>
      </c>
      <c r="S322" s="84" t="s">
        <v>742</v>
      </c>
      <c r="T322" s="84" t="s">
        <v>742</v>
      </c>
      <c r="U322" s="84" t="s">
        <v>702</v>
      </c>
      <c r="V322" s="84" t="s">
        <v>743</v>
      </c>
      <c r="W322" s="84">
        <v>541</v>
      </c>
      <c r="X322" s="38" t="s">
        <v>259</v>
      </c>
      <c r="Y322" s="84">
        <v>350075117</v>
      </c>
      <c r="Z322" s="38" t="s">
        <v>744</v>
      </c>
      <c r="AA322" s="131">
        <v>44925</v>
      </c>
      <c r="AB322" s="130">
        <v>44040</v>
      </c>
      <c r="AC322" s="131" t="s">
        <v>272</v>
      </c>
      <c r="AD322" s="84">
        <v>24</v>
      </c>
      <c r="AE322" s="84">
        <v>1</v>
      </c>
      <c r="AF322" s="84" t="s">
        <v>652</v>
      </c>
      <c r="AG322" s="131">
        <v>44925</v>
      </c>
      <c r="AH322" s="84" t="s">
        <v>716</v>
      </c>
      <c r="AI322" s="131">
        <v>44963</v>
      </c>
      <c r="AJ322" s="130">
        <v>1651</v>
      </c>
      <c r="AK322" s="130">
        <v>2400</v>
      </c>
      <c r="AL322" s="131">
        <v>45509</v>
      </c>
      <c r="AM322" s="130">
        <v>32759.13</v>
      </c>
      <c r="AN322" s="112">
        <v>12091.87</v>
      </c>
      <c r="AO322" s="112">
        <v>44851</v>
      </c>
      <c r="AP322" s="112">
        <v>11280.87</v>
      </c>
      <c r="AQ322" s="112">
        <v>719.13</v>
      </c>
      <c r="AR322" s="112">
        <v>12000</v>
      </c>
      <c r="AS322" s="112">
        <v>11280.87</v>
      </c>
      <c r="AT322" s="112">
        <v>719.13</v>
      </c>
      <c r="AU322" s="112">
        <v>12000</v>
      </c>
      <c r="AV322" s="84">
        <v>31</v>
      </c>
      <c r="AW322" s="84">
        <v>352</v>
      </c>
      <c r="AX322" s="84" t="s">
        <v>264</v>
      </c>
      <c r="AY322" s="131"/>
      <c r="AZ322" s="84"/>
      <c r="BA322" s="84"/>
      <c r="BB322" s="84" t="s">
        <v>265</v>
      </c>
      <c r="BC322" s="84"/>
      <c r="BD322" s="131"/>
      <c r="BE322" s="84">
        <v>0</v>
      </c>
      <c r="BF322" s="38" t="s">
        <v>742</v>
      </c>
      <c r="BG322" s="84"/>
      <c r="BH322" s="114"/>
      <c r="BI322" s="38"/>
      <c r="BJ322" s="85"/>
      <c r="BK322" s="84"/>
      <c r="BL322" s="38"/>
      <c r="BM322" s="38"/>
      <c r="BN322" s="116"/>
      <c r="BO322" s="84"/>
      <c r="BP322" s="84"/>
      <c r="BQ322" s="117"/>
      <c r="BR322" s="132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40038</v>
      </c>
      <c r="J323" s="38" t="s">
        <v>388</v>
      </c>
      <c r="K323" s="84">
        <v>40038</v>
      </c>
      <c r="L323" s="84" t="s">
        <v>252</v>
      </c>
      <c r="M323" s="38" t="s">
        <v>253</v>
      </c>
      <c r="N323" s="84">
        <v>61338</v>
      </c>
      <c r="O323" s="84">
        <v>468521</v>
      </c>
      <c r="P323" s="84">
        <v>89430</v>
      </c>
      <c r="Q323" s="38">
        <v>902623</v>
      </c>
      <c r="R323" s="38" t="s">
        <v>630</v>
      </c>
      <c r="S323" s="84" t="s">
        <v>794</v>
      </c>
      <c r="T323" s="84" t="s">
        <v>794</v>
      </c>
      <c r="U323" s="84" t="s">
        <v>702</v>
      </c>
      <c r="V323" s="84" t="s">
        <v>258</v>
      </c>
      <c r="W323" s="84">
        <v>541</v>
      </c>
      <c r="X323" s="38" t="s">
        <v>259</v>
      </c>
      <c r="Y323" s="84">
        <v>350769219</v>
      </c>
      <c r="Z323" s="38" t="s">
        <v>795</v>
      </c>
      <c r="AA323" s="131">
        <v>44985</v>
      </c>
      <c r="AB323" s="130">
        <v>65959</v>
      </c>
      <c r="AC323" s="131" t="s">
        <v>289</v>
      </c>
      <c r="AD323" s="84">
        <v>24</v>
      </c>
      <c r="AE323" s="84">
        <v>3</v>
      </c>
      <c r="AF323" s="84" t="s">
        <v>262</v>
      </c>
      <c r="AG323" s="131">
        <v>43789</v>
      </c>
      <c r="AH323" s="84" t="s">
        <v>325</v>
      </c>
      <c r="AI323" s="131">
        <v>45019</v>
      </c>
      <c r="AJ323" s="130">
        <v>3186</v>
      </c>
      <c r="AK323" s="130">
        <v>3550</v>
      </c>
      <c r="AL323" s="131">
        <v>45474</v>
      </c>
      <c r="AM323" s="130">
        <v>40064.04</v>
      </c>
      <c r="AN323" s="112">
        <v>16371.96</v>
      </c>
      <c r="AO323" s="112">
        <v>56436</v>
      </c>
      <c r="AP323" s="112">
        <v>25894.959999999999</v>
      </c>
      <c r="AQ323" s="112">
        <v>2505.04</v>
      </c>
      <c r="AR323" s="112">
        <v>28400</v>
      </c>
      <c r="AS323" s="112">
        <v>25894.959999999999</v>
      </c>
      <c r="AT323" s="112">
        <v>2505.04</v>
      </c>
      <c r="AU323" s="112">
        <v>28400</v>
      </c>
      <c r="AV323" s="84">
        <v>30</v>
      </c>
      <c r="AW323" s="84">
        <v>378</v>
      </c>
      <c r="AX323" s="84" t="s">
        <v>264</v>
      </c>
      <c r="AY323" s="131"/>
      <c r="AZ323" s="84"/>
      <c r="BA323" s="84"/>
      <c r="BB323" s="84" t="s">
        <v>265</v>
      </c>
      <c r="BC323" s="84"/>
      <c r="BD323" s="131"/>
      <c r="BE323" s="84">
        <v>0</v>
      </c>
      <c r="BF323" s="38" t="s">
        <v>794</v>
      </c>
      <c r="BG323" s="84"/>
      <c r="BH323" s="114"/>
      <c r="BI323" s="38"/>
      <c r="BJ323" s="85"/>
      <c r="BK323" s="84"/>
      <c r="BL323" s="38"/>
      <c r="BM323" s="38"/>
      <c r="BN323" s="116"/>
      <c r="BO323" s="84"/>
      <c r="BP323" s="84"/>
      <c r="BQ323" s="117"/>
      <c r="BR323" s="132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40048</v>
      </c>
      <c r="J324" s="38" t="s">
        <v>422</v>
      </c>
      <c r="K324" s="84">
        <v>40048</v>
      </c>
      <c r="L324" s="84" t="s">
        <v>252</v>
      </c>
      <c r="M324" s="38" t="s">
        <v>253</v>
      </c>
      <c r="N324" s="84">
        <v>61336</v>
      </c>
      <c r="O324" s="84">
        <v>472325</v>
      </c>
      <c r="P324" s="84">
        <v>89428</v>
      </c>
      <c r="Q324" s="38" t="s">
        <v>423</v>
      </c>
      <c r="R324" s="38" t="s">
        <v>630</v>
      </c>
      <c r="S324" s="84" t="s">
        <v>1327</v>
      </c>
      <c r="T324" s="84" t="s">
        <v>1327</v>
      </c>
      <c r="U324" s="84" t="s">
        <v>702</v>
      </c>
      <c r="V324" s="84" t="s">
        <v>258</v>
      </c>
      <c r="W324" s="84">
        <v>0</v>
      </c>
      <c r="X324" s="38" t="s">
        <v>259</v>
      </c>
      <c r="Y324" s="84">
        <v>355281436</v>
      </c>
      <c r="Z324" s="38" t="s">
        <v>1328</v>
      </c>
      <c r="AA324" s="131">
        <v>45336</v>
      </c>
      <c r="AB324" s="130">
        <v>80000</v>
      </c>
      <c r="AC324" s="131" t="s">
        <v>289</v>
      </c>
      <c r="AD324" s="84">
        <v>24</v>
      </c>
      <c r="AE324" s="84">
        <v>4</v>
      </c>
      <c r="AF324" s="84" t="s">
        <v>262</v>
      </c>
      <c r="AG324" s="131">
        <v>43790</v>
      </c>
      <c r="AH324" s="84" t="s">
        <v>325</v>
      </c>
      <c r="AI324" s="131">
        <v>45357</v>
      </c>
      <c r="AJ324" s="130">
        <v>4270</v>
      </c>
      <c r="AK324" s="130">
        <v>4270</v>
      </c>
      <c r="AL324" s="131">
        <v>45658</v>
      </c>
      <c r="AM324" s="130">
        <v>14279.35</v>
      </c>
      <c r="AN324" s="112">
        <v>7070.65</v>
      </c>
      <c r="AO324" s="112">
        <v>21350</v>
      </c>
      <c r="AP324" s="112">
        <v>65720.649999999994</v>
      </c>
      <c r="AQ324" s="112">
        <v>14479.35</v>
      </c>
      <c r="AR324" s="112">
        <v>80200</v>
      </c>
      <c r="AS324" s="112">
        <v>42667.75</v>
      </c>
      <c r="AT324" s="112">
        <v>12842.25</v>
      </c>
      <c r="AU324" s="112">
        <v>55510</v>
      </c>
      <c r="AV324" s="84">
        <v>18</v>
      </c>
      <c r="AW324" s="84">
        <v>378</v>
      </c>
      <c r="AX324" s="84" t="s">
        <v>264</v>
      </c>
      <c r="AY324" s="131"/>
      <c r="AZ324" s="84"/>
      <c r="BA324" s="84"/>
      <c r="BB324" s="84" t="s">
        <v>265</v>
      </c>
      <c r="BC324" s="84"/>
      <c r="BD324" s="131"/>
      <c r="BE324" s="84">
        <v>0</v>
      </c>
      <c r="BF324" s="38" t="s">
        <v>1327</v>
      </c>
      <c r="BG324" s="84"/>
      <c r="BH324" s="114"/>
      <c r="BI324" s="38"/>
      <c r="BJ324" s="85"/>
      <c r="BK324" s="84"/>
      <c r="BL324" s="38"/>
      <c r="BM324" s="38"/>
      <c r="BN324" s="116"/>
      <c r="BO324" s="84"/>
      <c r="BP324" s="84"/>
      <c r="BQ324" s="117"/>
      <c r="BR324" s="132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40048</v>
      </c>
      <c r="J325" s="38" t="s">
        <v>422</v>
      </c>
      <c r="K325" s="84">
        <v>40048</v>
      </c>
      <c r="L325" s="84" t="s">
        <v>252</v>
      </c>
      <c r="M325" s="38" t="s">
        <v>253</v>
      </c>
      <c r="N325" s="84">
        <v>61389</v>
      </c>
      <c r="O325" s="84">
        <v>477449</v>
      </c>
      <c r="P325" s="84">
        <v>89493</v>
      </c>
      <c r="Q325" s="38" t="s">
        <v>847</v>
      </c>
      <c r="R325" s="38" t="s">
        <v>839</v>
      </c>
      <c r="S325" s="84" t="s">
        <v>854</v>
      </c>
      <c r="T325" s="84" t="s">
        <v>854</v>
      </c>
      <c r="U325" s="84" t="s">
        <v>702</v>
      </c>
      <c r="V325" s="84" t="s">
        <v>258</v>
      </c>
      <c r="W325" s="84">
        <v>0</v>
      </c>
      <c r="X325" s="38" t="s">
        <v>259</v>
      </c>
      <c r="Y325" s="84">
        <v>356545027</v>
      </c>
      <c r="Z325" s="38" t="s">
        <v>855</v>
      </c>
      <c r="AA325" s="131">
        <v>45407</v>
      </c>
      <c r="AB325" s="130">
        <v>40000</v>
      </c>
      <c r="AC325" s="131" t="s">
        <v>289</v>
      </c>
      <c r="AD325" s="84">
        <v>18</v>
      </c>
      <c r="AE325" s="84">
        <v>0</v>
      </c>
      <c r="AF325" s="84" t="s">
        <v>262</v>
      </c>
      <c r="AG325" s="131">
        <v>43827</v>
      </c>
      <c r="AH325" s="84" t="s">
        <v>325</v>
      </c>
      <c r="AI325" s="131">
        <v>45448</v>
      </c>
      <c r="AJ325" s="130">
        <v>2690</v>
      </c>
      <c r="AK325" s="130">
        <v>2690</v>
      </c>
      <c r="AL325" s="131">
        <v>45474</v>
      </c>
      <c r="AM325" s="130">
        <v>3519.63</v>
      </c>
      <c r="AN325" s="112">
        <v>1860.37</v>
      </c>
      <c r="AO325" s="112">
        <v>5380</v>
      </c>
      <c r="AP325" s="112">
        <v>36480.370000000003</v>
      </c>
      <c r="AQ325" s="112">
        <v>6894.63</v>
      </c>
      <c r="AR325" s="112">
        <v>43375</v>
      </c>
      <c r="AS325" s="112">
        <v>28408.06</v>
      </c>
      <c r="AT325" s="112">
        <v>6561.94</v>
      </c>
      <c r="AU325" s="112">
        <v>34970</v>
      </c>
      <c r="AV325" s="84">
        <v>15</v>
      </c>
      <c r="AW325" s="84">
        <v>378</v>
      </c>
      <c r="AX325" s="84" t="s">
        <v>264</v>
      </c>
      <c r="AY325" s="131"/>
      <c r="AZ325" s="84"/>
      <c r="BA325" s="84"/>
      <c r="BB325" s="84" t="s">
        <v>265</v>
      </c>
      <c r="BC325" s="84"/>
      <c r="BD325" s="131"/>
      <c r="BE325" s="84">
        <v>0</v>
      </c>
      <c r="BF325" s="38" t="s">
        <v>854</v>
      </c>
      <c r="BG325" s="84"/>
      <c r="BH325" s="114"/>
      <c r="BI325" s="38"/>
      <c r="BJ325" s="85"/>
      <c r="BK325" s="84"/>
      <c r="BL325" s="38"/>
      <c r="BM325" s="38"/>
      <c r="BN325" s="116"/>
      <c r="BO325" s="84"/>
      <c r="BP325" s="84"/>
      <c r="BQ325" s="117"/>
      <c r="BR325" s="132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39992</v>
      </c>
      <c r="J326" s="38" t="s">
        <v>346</v>
      </c>
      <c r="K326" s="84">
        <v>39992</v>
      </c>
      <c r="L326" s="84" t="s">
        <v>252</v>
      </c>
      <c r="M326" s="38" t="s">
        <v>253</v>
      </c>
      <c r="N326" s="84">
        <v>61234</v>
      </c>
      <c r="O326" s="84">
        <v>471974</v>
      </c>
      <c r="P326" s="84">
        <v>89297</v>
      </c>
      <c r="Q326" s="38">
        <v>906896</v>
      </c>
      <c r="R326" s="38" t="s">
        <v>839</v>
      </c>
      <c r="S326" s="84" t="s">
        <v>776</v>
      </c>
      <c r="T326" s="84" t="s">
        <v>776</v>
      </c>
      <c r="U326" s="84" t="s">
        <v>702</v>
      </c>
      <c r="V326" s="84" t="s">
        <v>258</v>
      </c>
      <c r="W326" s="84">
        <v>0</v>
      </c>
      <c r="X326" s="38" t="s">
        <v>259</v>
      </c>
      <c r="Y326" s="84">
        <v>356563470</v>
      </c>
      <c r="Z326" s="38" t="s">
        <v>777</v>
      </c>
      <c r="AA326" s="131">
        <v>45407</v>
      </c>
      <c r="AB326" s="130">
        <v>40000</v>
      </c>
      <c r="AC326" s="131" t="s">
        <v>289</v>
      </c>
      <c r="AD326" s="84">
        <v>18</v>
      </c>
      <c r="AE326" s="84">
        <v>0</v>
      </c>
      <c r="AF326" s="84" t="s">
        <v>324</v>
      </c>
      <c r="AG326" s="131">
        <v>43640</v>
      </c>
      <c r="AH326" s="84" t="s">
        <v>325</v>
      </c>
      <c r="AI326" s="131">
        <v>45448</v>
      </c>
      <c r="AJ326" s="130">
        <v>2690</v>
      </c>
      <c r="AK326" s="130">
        <v>2690</v>
      </c>
      <c r="AL326" s="131">
        <v>45474</v>
      </c>
      <c r="AM326" s="130">
        <v>3519.63</v>
      </c>
      <c r="AN326" s="112">
        <v>1860.37</v>
      </c>
      <c r="AO326" s="112">
        <v>5380</v>
      </c>
      <c r="AP326" s="112">
        <v>36480.370000000003</v>
      </c>
      <c r="AQ326" s="112">
        <v>6894.63</v>
      </c>
      <c r="AR326" s="112">
        <v>43375</v>
      </c>
      <c r="AS326" s="112">
        <v>28408.06</v>
      </c>
      <c r="AT326" s="112">
        <v>6561.94</v>
      </c>
      <c r="AU326" s="112">
        <v>34970</v>
      </c>
      <c r="AV326" s="84">
        <v>15</v>
      </c>
      <c r="AW326" s="84">
        <v>378</v>
      </c>
      <c r="AX326" s="84" t="s">
        <v>264</v>
      </c>
      <c r="AY326" s="131"/>
      <c r="AZ326" s="84"/>
      <c r="BA326" s="84"/>
      <c r="BB326" s="84" t="s">
        <v>265</v>
      </c>
      <c r="BC326" s="84"/>
      <c r="BD326" s="131"/>
      <c r="BE326" s="84">
        <v>0</v>
      </c>
      <c r="BF326" s="38" t="s">
        <v>776</v>
      </c>
      <c r="BG326" s="84"/>
      <c r="BH326" s="114"/>
      <c r="BI326" s="38"/>
      <c r="BJ326" s="85"/>
      <c r="BK326" s="84"/>
      <c r="BL326" s="38"/>
      <c r="BM326" s="38"/>
      <c r="BN326" s="116"/>
      <c r="BO326" s="84"/>
      <c r="BP326" s="84"/>
      <c r="BQ326" s="117"/>
      <c r="BR326" s="132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39970</v>
      </c>
      <c r="J327" s="38" t="s">
        <v>446</v>
      </c>
      <c r="K327" s="84">
        <v>39970</v>
      </c>
      <c r="L327" s="84" t="s">
        <v>252</v>
      </c>
      <c r="M327" s="38" t="s">
        <v>253</v>
      </c>
      <c r="N327" s="84">
        <v>61453</v>
      </c>
      <c r="O327" s="84">
        <v>558065</v>
      </c>
      <c r="P327" s="84">
        <v>89587</v>
      </c>
      <c r="Q327" s="38" t="s">
        <v>754</v>
      </c>
      <c r="R327" s="38" t="s">
        <v>630</v>
      </c>
      <c r="S327" s="84" t="s">
        <v>1520</v>
      </c>
      <c r="T327" s="84" t="s">
        <v>1520</v>
      </c>
      <c r="U327" s="84" t="s">
        <v>702</v>
      </c>
      <c r="V327" s="84" t="s">
        <v>258</v>
      </c>
      <c r="W327" s="84">
        <v>0</v>
      </c>
      <c r="X327" s="38" t="s">
        <v>723</v>
      </c>
      <c r="Y327" s="84">
        <v>357091072</v>
      </c>
      <c r="Z327" s="38" t="s">
        <v>1521</v>
      </c>
      <c r="AA327" s="131">
        <v>45444</v>
      </c>
      <c r="AB327" s="130">
        <v>63000</v>
      </c>
      <c r="AC327" s="131" t="s">
        <v>289</v>
      </c>
      <c r="AD327" s="84">
        <v>24</v>
      </c>
      <c r="AE327" s="84">
        <v>3</v>
      </c>
      <c r="AF327" s="84" t="s">
        <v>262</v>
      </c>
      <c r="AG327" s="131">
        <v>43895</v>
      </c>
      <c r="AH327" s="84" t="s">
        <v>263</v>
      </c>
      <c r="AI327" s="131">
        <v>45476</v>
      </c>
      <c r="AJ327" s="130">
        <v>3360</v>
      </c>
      <c r="AK327" s="130">
        <v>3360</v>
      </c>
      <c r="AL327" s="131">
        <v>45476</v>
      </c>
      <c r="AM327" s="130">
        <v>1979.18</v>
      </c>
      <c r="AN327" s="112">
        <v>1380.82</v>
      </c>
      <c r="AO327" s="112">
        <v>3360</v>
      </c>
      <c r="AP327" s="112">
        <v>61020.82</v>
      </c>
      <c r="AQ327" s="112">
        <v>16558.18</v>
      </c>
      <c r="AR327" s="112">
        <v>77579</v>
      </c>
      <c r="AS327" s="112">
        <v>30684.89</v>
      </c>
      <c r="AT327" s="112">
        <v>12995.11</v>
      </c>
      <c r="AU327" s="112">
        <v>43680</v>
      </c>
      <c r="AV327" s="84">
        <v>14</v>
      </c>
      <c r="AW327" s="84">
        <v>378</v>
      </c>
      <c r="AX327" s="84" t="s">
        <v>264</v>
      </c>
      <c r="AY327" s="131"/>
      <c r="AZ327" s="84"/>
      <c r="BA327" s="84"/>
      <c r="BB327" s="84" t="s">
        <v>265</v>
      </c>
      <c r="BC327" s="84"/>
      <c r="BD327" s="131"/>
      <c r="BE327" s="84">
        <v>0</v>
      </c>
      <c r="BF327" s="38" t="s">
        <v>1520</v>
      </c>
      <c r="BG327" s="84"/>
      <c r="BH327" s="114"/>
      <c r="BI327" s="38"/>
      <c r="BJ327" s="85"/>
      <c r="BK327" s="84"/>
      <c r="BL327" s="38"/>
      <c r="BM327" s="38"/>
      <c r="BN327" s="116"/>
      <c r="BO327" s="84"/>
      <c r="BP327" s="84"/>
      <c r="BQ327" s="117"/>
      <c r="BR327" s="132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40007</v>
      </c>
      <c r="J328" s="38" t="s">
        <v>402</v>
      </c>
      <c r="K328" s="84">
        <v>40007</v>
      </c>
      <c r="L328" s="84" t="s">
        <v>252</v>
      </c>
      <c r="M328" s="38" t="s">
        <v>253</v>
      </c>
      <c r="N328" s="84">
        <v>377580</v>
      </c>
      <c r="O328" s="84" t="s">
        <v>760</v>
      </c>
      <c r="P328" s="84">
        <v>596609</v>
      </c>
      <c r="Q328" s="38" t="s">
        <v>1123</v>
      </c>
      <c r="R328" s="38" t="s">
        <v>630</v>
      </c>
      <c r="S328" s="84" t="s">
        <v>1528</v>
      </c>
      <c r="T328" s="84" t="s">
        <v>1528</v>
      </c>
      <c r="U328" s="84" t="s">
        <v>702</v>
      </c>
      <c r="V328" s="84" t="s">
        <v>258</v>
      </c>
      <c r="W328" s="84">
        <v>0</v>
      </c>
      <c r="X328" s="38" t="s">
        <v>259</v>
      </c>
      <c r="Y328" s="84">
        <v>357277427</v>
      </c>
      <c r="Z328" s="38" t="s">
        <v>1529</v>
      </c>
      <c r="AA328" s="131">
        <v>45444</v>
      </c>
      <c r="AB328" s="130">
        <v>80000</v>
      </c>
      <c r="AC328" s="131" t="s">
        <v>289</v>
      </c>
      <c r="AD328" s="84">
        <v>24</v>
      </c>
      <c r="AE328" s="84">
        <v>7</v>
      </c>
      <c r="AF328" s="84" t="s">
        <v>354</v>
      </c>
      <c r="AG328" s="131">
        <v>44314</v>
      </c>
      <c r="AH328" s="84" t="s">
        <v>325</v>
      </c>
      <c r="AI328" s="131">
        <v>45476</v>
      </c>
      <c r="AJ328" s="130">
        <v>4230</v>
      </c>
      <c r="AK328" s="130">
        <v>4230</v>
      </c>
      <c r="AL328" s="131">
        <v>45474</v>
      </c>
      <c r="AM328" s="130">
        <v>2546.71</v>
      </c>
      <c r="AN328" s="112">
        <v>1683.29</v>
      </c>
      <c r="AO328" s="112">
        <v>4230</v>
      </c>
      <c r="AP328" s="112">
        <v>77453.289999999994</v>
      </c>
      <c r="AQ328" s="112">
        <v>20095.71</v>
      </c>
      <c r="AR328" s="112">
        <v>97549</v>
      </c>
      <c r="AS328" s="112">
        <v>39192.559999999998</v>
      </c>
      <c r="AT328" s="112">
        <v>15797.44</v>
      </c>
      <c r="AU328" s="112">
        <v>54990</v>
      </c>
      <c r="AV328" s="84">
        <v>14</v>
      </c>
      <c r="AW328" s="84">
        <v>378</v>
      </c>
      <c r="AX328" s="84" t="s">
        <v>264</v>
      </c>
      <c r="AY328" s="131"/>
      <c r="AZ328" s="84"/>
      <c r="BA328" s="84"/>
      <c r="BB328" s="84" t="s">
        <v>265</v>
      </c>
      <c r="BC328" s="84"/>
      <c r="BD328" s="131"/>
      <c r="BE328" s="84">
        <v>0</v>
      </c>
      <c r="BF328" s="38" t="s">
        <v>1528</v>
      </c>
      <c r="BG328" s="84"/>
      <c r="BH328" s="114"/>
      <c r="BI328" s="38"/>
      <c r="BJ328" s="85"/>
      <c r="BK328" s="84"/>
      <c r="BL328" s="38"/>
      <c r="BM328" s="38"/>
      <c r="BN328" s="116"/>
      <c r="BO328" s="84"/>
      <c r="BP328" s="84"/>
      <c r="BQ328" s="117"/>
      <c r="BR328" s="132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39951</v>
      </c>
      <c r="J329" s="38" t="s">
        <v>251</v>
      </c>
      <c r="K329" s="84">
        <v>39951</v>
      </c>
      <c r="L329" s="84" t="s">
        <v>252</v>
      </c>
      <c r="M329" s="38" t="s">
        <v>253</v>
      </c>
      <c r="N329" s="84">
        <v>61174</v>
      </c>
      <c r="O329" s="84">
        <v>561184</v>
      </c>
      <c r="P329" s="84">
        <v>89227</v>
      </c>
      <c r="Q329" s="38" t="s">
        <v>300</v>
      </c>
      <c r="R329" s="38" t="s">
        <v>630</v>
      </c>
      <c r="S329" s="84" t="s">
        <v>1231</v>
      </c>
      <c r="T329" s="84" t="s">
        <v>1231</v>
      </c>
      <c r="U329" s="84" t="s">
        <v>702</v>
      </c>
      <c r="V329" s="84" t="s">
        <v>258</v>
      </c>
      <c r="W329" s="84">
        <v>0</v>
      </c>
      <c r="X329" s="38" t="s">
        <v>259</v>
      </c>
      <c r="Y329" s="84">
        <v>354631151</v>
      </c>
      <c r="Z329" s="38" t="s">
        <v>1232</v>
      </c>
      <c r="AA329" s="131">
        <v>45307</v>
      </c>
      <c r="AB329" s="130">
        <v>50000</v>
      </c>
      <c r="AC329" s="131" t="s">
        <v>279</v>
      </c>
      <c r="AD329" s="84">
        <v>24</v>
      </c>
      <c r="AE329" s="84">
        <v>5</v>
      </c>
      <c r="AF329" s="84" t="s">
        <v>324</v>
      </c>
      <c r="AG329" s="131">
        <v>44176</v>
      </c>
      <c r="AH329" s="84" t="s">
        <v>325</v>
      </c>
      <c r="AI329" s="131">
        <v>45356</v>
      </c>
      <c r="AJ329" s="130">
        <v>2670</v>
      </c>
      <c r="AK329" s="130">
        <v>2670</v>
      </c>
      <c r="AL329" s="131">
        <v>45474</v>
      </c>
      <c r="AM329" s="130">
        <v>7878.58</v>
      </c>
      <c r="AN329" s="112">
        <v>5471.42</v>
      </c>
      <c r="AO329" s="112">
        <v>13350</v>
      </c>
      <c r="AP329" s="112">
        <v>42121.42</v>
      </c>
      <c r="AQ329" s="112">
        <v>9579.58</v>
      </c>
      <c r="AR329" s="112">
        <v>51701</v>
      </c>
      <c r="AS329" s="112">
        <v>26346.51</v>
      </c>
      <c r="AT329" s="112">
        <v>8363.49</v>
      </c>
      <c r="AU329" s="112">
        <v>34710</v>
      </c>
      <c r="AV329" s="84">
        <v>18</v>
      </c>
      <c r="AW329" s="84">
        <v>379</v>
      </c>
      <c r="AX329" s="84" t="s">
        <v>264</v>
      </c>
      <c r="AY329" s="131"/>
      <c r="AZ329" s="84"/>
      <c r="BA329" s="84"/>
      <c r="BB329" s="84" t="s">
        <v>265</v>
      </c>
      <c r="BC329" s="84"/>
      <c r="BD329" s="131"/>
      <c r="BE329" s="84">
        <v>0</v>
      </c>
      <c r="BF329" s="38" t="s">
        <v>1231</v>
      </c>
      <c r="BG329" s="84"/>
      <c r="BH329" s="114"/>
      <c r="BI329" s="38"/>
      <c r="BJ329" s="85"/>
      <c r="BK329" s="84"/>
      <c r="BL329" s="38"/>
      <c r="BM329" s="38"/>
      <c r="BN329" s="116"/>
      <c r="BO329" s="84"/>
      <c r="BP329" s="84"/>
      <c r="BQ329" s="117"/>
      <c r="BR329" s="132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39935</v>
      </c>
      <c r="J330" s="38" t="s">
        <v>326</v>
      </c>
      <c r="K330" s="84">
        <v>39935</v>
      </c>
      <c r="L330" s="84" t="s">
        <v>252</v>
      </c>
      <c r="M330" s="38" t="s">
        <v>253</v>
      </c>
      <c r="N330" s="84">
        <v>61151</v>
      </c>
      <c r="O330" s="84">
        <v>545590</v>
      </c>
      <c r="P330" s="84">
        <v>89580</v>
      </c>
      <c r="Q330" s="38" t="s">
        <v>522</v>
      </c>
      <c r="R330" s="38" t="s">
        <v>630</v>
      </c>
      <c r="S330" s="84" t="s">
        <v>1497</v>
      </c>
      <c r="T330" s="84" t="s">
        <v>1497</v>
      </c>
      <c r="U330" s="84" t="s">
        <v>702</v>
      </c>
      <c r="V330" s="84" t="s">
        <v>258</v>
      </c>
      <c r="W330" s="84">
        <v>0</v>
      </c>
      <c r="X330" s="38" t="s">
        <v>723</v>
      </c>
      <c r="Y330" s="84">
        <v>356863492</v>
      </c>
      <c r="Z330" s="38" t="s">
        <v>1498</v>
      </c>
      <c r="AA330" s="131">
        <v>45444</v>
      </c>
      <c r="AB330" s="130">
        <v>59000</v>
      </c>
      <c r="AC330" s="131" t="s">
        <v>279</v>
      </c>
      <c r="AD330" s="84">
        <v>24</v>
      </c>
      <c r="AE330" s="84">
        <v>5</v>
      </c>
      <c r="AF330" s="84" t="s">
        <v>262</v>
      </c>
      <c r="AG330" s="131">
        <v>44468</v>
      </c>
      <c r="AH330" s="84" t="s">
        <v>263</v>
      </c>
      <c r="AI330" s="131">
        <v>45475</v>
      </c>
      <c r="AJ330" s="130">
        <v>3150</v>
      </c>
      <c r="AK330" s="130">
        <v>3150</v>
      </c>
      <c r="AL330" s="131">
        <v>45474</v>
      </c>
      <c r="AM330" s="130">
        <v>1897.26</v>
      </c>
      <c r="AN330" s="112">
        <v>1252.74</v>
      </c>
      <c r="AO330" s="112">
        <v>3150</v>
      </c>
      <c r="AP330" s="112">
        <v>57102.74</v>
      </c>
      <c r="AQ330" s="112">
        <v>15513.26</v>
      </c>
      <c r="AR330" s="112">
        <v>72616</v>
      </c>
      <c r="AS330" s="112">
        <v>28782.42</v>
      </c>
      <c r="AT330" s="112">
        <v>12167.58</v>
      </c>
      <c r="AU330" s="112">
        <v>40950</v>
      </c>
      <c r="AV330" s="84">
        <v>14</v>
      </c>
      <c r="AW330" s="84">
        <v>379</v>
      </c>
      <c r="AX330" s="84" t="s">
        <v>264</v>
      </c>
      <c r="AY330" s="131"/>
      <c r="AZ330" s="84"/>
      <c r="BA330" s="84"/>
      <c r="BB330" s="84" t="s">
        <v>265</v>
      </c>
      <c r="BC330" s="84"/>
      <c r="BD330" s="131"/>
      <c r="BE330" s="84">
        <v>0</v>
      </c>
      <c r="BF330" s="38" t="s">
        <v>1497</v>
      </c>
      <c r="BG330" s="84"/>
      <c r="BH330" s="114"/>
      <c r="BI330" s="38"/>
      <c r="BJ330" s="85"/>
      <c r="BK330" s="84"/>
      <c r="BL330" s="38"/>
      <c r="BM330" s="38"/>
      <c r="BN330" s="116"/>
      <c r="BO330" s="84"/>
      <c r="BP330" s="84"/>
      <c r="BQ330" s="117"/>
      <c r="BR330" s="132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39975</v>
      </c>
      <c r="J331" s="38" t="s">
        <v>750</v>
      </c>
      <c r="K331" s="84">
        <v>39975</v>
      </c>
      <c r="L331" s="84" t="s">
        <v>252</v>
      </c>
      <c r="M331" s="38" t="s">
        <v>253</v>
      </c>
      <c r="N331" s="84">
        <v>61465</v>
      </c>
      <c r="O331" s="84">
        <v>606643</v>
      </c>
      <c r="P331" s="84">
        <v>89600</v>
      </c>
      <c r="Q331" s="38" t="s">
        <v>751</v>
      </c>
      <c r="R331" s="38" t="s">
        <v>630</v>
      </c>
      <c r="S331" s="84" t="s">
        <v>752</v>
      </c>
      <c r="T331" s="84" t="s">
        <v>752</v>
      </c>
      <c r="U331" s="84" t="s">
        <v>702</v>
      </c>
      <c r="V331" s="84" t="s">
        <v>258</v>
      </c>
      <c r="W331" s="84">
        <v>541</v>
      </c>
      <c r="X331" s="38" t="s">
        <v>720</v>
      </c>
      <c r="Y331" s="84">
        <v>350352883</v>
      </c>
      <c r="Z331" s="38" t="s">
        <v>753</v>
      </c>
      <c r="AA331" s="131">
        <v>44949</v>
      </c>
      <c r="AB331" s="130">
        <v>65959</v>
      </c>
      <c r="AC331" s="131" t="s">
        <v>272</v>
      </c>
      <c r="AD331" s="84">
        <v>24</v>
      </c>
      <c r="AE331" s="84">
        <v>3</v>
      </c>
      <c r="AF331" s="84" t="s">
        <v>336</v>
      </c>
      <c r="AG331" s="131">
        <v>44203</v>
      </c>
      <c r="AH331" s="84" t="s">
        <v>263</v>
      </c>
      <c r="AI331" s="131">
        <v>44991</v>
      </c>
      <c r="AJ331" s="130">
        <v>3571</v>
      </c>
      <c r="AK331" s="130">
        <v>3550</v>
      </c>
      <c r="AL331" s="131">
        <v>45474</v>
      </c>
      <c r="AM331" s="130">
        <v>43074.9</v>
      </c>
      <c r="AN331" s="112">
        <v>17296.099999999999</v>
      </c>
      <c r="AO331" s="112">
        <v>60371</v>
      </c>
      <c r="AP331" s="112">
        <v>22884.1</v>
      </c>
      <c r="AQ331" s="112">
        <v>1965.9</v>
      </c>
      <c r="AR331" s="112">
        <v>24850</v>
      </c>
      <c r="AS331" s="112">
        <v>22884.1</v>
      </c>
      <c r="AT331" s="112">
        <v>1965.9</v>
      </c>
      <c r="AU331" s="112">
        <v>24850</v>
      </c>
      <c r="AV331" s="84">
        <v>30</v>
      </c>
      <c r="AW331" s="84">
        <v>380</v>
      </c>
      <c r="AX331" s="84" t="s">
        <v>264</v>
      </c>
      <c r="AY331" s="131"/>
      <c r="AZ331" s="84"/>
      <c r="BA331" s="84"/>
      <c r="BB331" s="84" t="s">
        <v>265</v>
      </c>
      <c r="BC331" s="84"/>
      <c r="BD331" s="131"/>
      <c r="BE331" s="84">
        <v>0</v>
      </c>
      <c r="BF331" s="38" t="s">
        <v>752</v>
      </c>
      <c r="BG331" s="84"/>
      <c r="BH331" s="114"/>
      <c r="BI331" s="38"/>
      <c r="BJ331" s="85"/>
      <c r="BK331" s="84"/>
      <c r="BL331" s="38"/>
      <c r="BM331" s="38"/>
      <c r="BN331" s="116"/>
      <c r="BO331" s="84"/>
      <c r="BP331" s="84"/>
      <c r="BQ331" s="117"/>
      <c r="BR331" s="132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40016</v>
      </c>
      <c r="J332" s="38" t="s">
        <v>717</v>
      </c>
      <c r="K332" s="84">
        <v>40016</v>
      </c>
      <c r="L332" s="84" t="s">
        <v>252</v>
      </c>
      <c r="M332" s="38" t="s">
        <v>253</v>
      </c>
      <c r="N332" s="84">
        <v>61507</v>
      </c>
      <c r="O332" s="84">
        <v>491969</v>
      </c>
      <c r="P332" s="84">
        <v>89665</v>
      </c>
      <c r="Q332" s="38" t="s">
        <v>675</v>
      </c>
      <c r="R332" s="38" t="s">
        <v>630</v>
      </c>
      <c r="S332" s="84" t="s">
        <v>772</v>
      </c>
      <c r="T332" s="84" t="s">
        <v>772</v>
      </c>
      <c r="U332" s="84" t="s">
        <v>702</v>
      </c>
      <c r="V332" s="84" t="s">
        <v>258</v>
      </c>
      <c r="W332" s="84">
        <v>541</v>
      </c>
      <c r="X332" s="38" t="s">
        <v>259</v>
      </c>
      <c r="Y332" s="84">
        <v>350570500</v>
      </c>
      <c r="Z332" s="38" t="s">
        <v>773</v>
      </c>
      <c r="AA332" s="131">
        <v>44970</v>
      </c>
      <c r="AB332" s="130">
        <v>83704</v>
      </c>
      <c r="AC332" s="131" t="s">
        <v>272</v>
      </c>
      <c r="AD332" s="84">
        <v>24</v>
      </c>
      <c r="AE332" s="84">
        <v>6</v>
      </c>
      <c r="AF332" s="84" t="s">
        <v>353</v>
      </c>
      <c r="AG332" s="131">
        <v>44267</v>
      </c>
      <c r="AH332" s="84" t="s">
        <v>325</v>
      </c>
      <c r="AI332" s="131">
        <v>45023</v>
      </c>
      <c r="AJ332" s="130">
        <v>5224</v>
      </c>
      <c r="AK332" s="130">
        <v>4500</v>
      </c>
      <c r="AL332" s="131">
        <v>45566</v>
      </c>
      <c r="AM332" s="130">
        <v>50879.42</v>
      </c>
      <c r="AN332" s="112">
        <v>21844.58</v>
      </c>
      <c r="AO332" s="112">
        <v>72724</v>
      </c>
      <c r="AP332" s="112">
        <v>32824.58</v>
      </c>
      <c r="AQ332" s="112">
        <v>3175.42</v>
      </c>
      <c r="AR332" s="112">
        <v>36000</v>
      </c>
      <c r="AS332" s="112">
        <v>32824.58</v>
      </c>
      <c r="AT332" s="112">
        <v>3175.42</v>
      </c>
      <c r="AU332" s="112">
        <v>36000</v>
      </c>
      <c r="AV332" s="84">
        <v>29</v>
      </c>
      <c r="AW332" s="84">
        <v>380</v>
      </c>
      <c r="AX332" s="84" t="s">
        <v>264</v>
      </c>
      <c r="AY332" s="131"/>
      <c r="AZ332" s="84"/>
      <c r="BA332" s="84"/>
      <c r="BB332" s="84" t="s">
        <v>265</v>
      </c>
      <c r="BC332" s="84"/>
      <c r="BD332" s="131"/>
      <c r="BE332" s="84">
        <v>0</v>
      </c>
      <c r="BF332" s="38" t="s">
        <v>772</v>
      </c>
      <c r="BG332" s="84"/>
      <c r="BH332" s="114"/>
      <c r="BI332" s="38"/>
      <c r="BJ332" s="85"/>
      <c r="BK332" s="84"/>
      <c r="BL332" s="38"/>
      <c r="BM332" s="38"/>
      <c r="BN332" s="116"/>
      <c r="BO332" s="84"/>
      <c r="BP332" s="84"/>
      <c r="BQ332" s="117"/>
      <c r="BR332" s="132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40016</v>
      </c>
      <c r="J333" s="38" t="s">
        <v>717</v>
      </c>
      <c r="K333" s="84">
        <v>40016</v>
      </c>
      <c r="L333" s="84" t="s">
        <v>252</v>
      </c>
      <c r="M333" s="38" t="s">
        <v>253</v>
      </c>
      <c r="N333" s="84">
        <v>61507</v>
      </c>
      <c r="O333" s="84">
        <v>491969</v>
      </c>
      <c r="P333" s="84">
        <v>89664</v>
      </c>
      <c r="Q333" s="38" t="s">
        <v>519</v>
      </c>
      <c r="R333" s="38" t="s">
        <v>630</v>
      </c>
      <c r="S333" s="84" t="s">
        <v>797</v>
      </c>
      <c r="T333" s="84" t="s">
        <v>797</v>
      </c>
      <c r="U333" s="84" t="s">
        <v>309</v>
      </c>
      <c r="V333" s="84" t="s">
        <v>258</v>
      </c>
      <c r="W333" s="84">
        <v>541</v>
      </c>
      <c r="X333" s="38" t="s">
        <v>259</v>
      </c>
      <c r="Y333" s="84">
        <v>350842649</v>
      </c>
      <c r="Z333" s="38" t="s">
        <v>798</v>
      </c>
      <c r="AA333" s="131">
        <v>44989</v>
      </c>
      <c r="AB333" s="130">
        <v>83704</v>
      </c>
      <c r="AC333" s="131" t="s">
        <v>272</v>
      </c>
      <c r="AD333" s="84">
        <v>24</v>
      </c>
      <c r="AE333" s="84">
        <v>6</v>
      </c>
      <c r="AF333" s="84" t="s">
        <v>354</v>
      </c>
      <c r="AG333" s="131">
        <v>44127</v>
      </c>
      <c r="AH333" s="84" t="s">
        <v>325</v>
      </c>
      <c r="AI333" s="131">
        <v>45023</v>
      </c>
      <c r="AJ333" s="130">
        <v>4135</v>
      </c>
      <c r="AK333" s="130">
        <v>4500</v>
      </c>
      <c r="AL333" s="131">
        <v>45566</v>
      </c>
      <c r="AM333" s="130">
        <v>50879.42</v>
      </c>
      <c r="AN333" s="112">
        <v>20755.580000000002</v>
      </c>
      <c r="AO333" s="112">
        <v>71635</v>
      </c>
      <c r="AP333" s="112">
        <v>32824.58</v>
      </c>
      <c r="AQ333" s="112">
        <v>3175.42</v>
      </c>
      <c r="AR333" s="112">
        <v>36000</v>
      </c>
      <c r="AS333" s="112">
        <v>32824.58</v>
      </c>
      <c r="AT333" s="112">
        <v>3175.42</v>
      </c>
      <c r="AU333" s="112">
        <v>36000</v>
      </c>
      <c r="AV333" s="84">
        <v>29</v>
      </c>
      <c r="AW333" s="84">
        <v>380</v>
      </c>
      <c r="AX333" s="84" t="s">
        <v>264</v>
      </c>
      <c r="AY333" s="131"/>
      <c r="AZ333" s="84"/>
      <c r="BA333" s="84"/>
      <c r="BB333" s="84" t="s">
        <v>265</v>
      </c>
      <c r="BC333" s="84"/>
      <c r="BD333" s="131"/>
      <c r="BE333" s="84">
        <v>0</v>
      </c>
      <c r="BF333" s="38" t="s">
        <v>797</v>
      </c>
      <c r="BG333" s="84"/>
      <c r="BH333" s="114"/>
      <c r="BI333" s="38"/>
      <c r="BJ333" s="85"/>
      <c r="BK333" s="84"/>
      <c r="BL333" s="38"/>
      <c r="BM333" s="38"/>
      <c r="BN333" s="116"/>
      <c r="BO333" s="84"/>
      <c r="BP333" s="84"/>
      <c r="BQ333" s="117"/>
      <c r="BR333" s="132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40070</v>
      </c>
      <c r="J334" s="38" t="s">
        <v>458</v>
      </c>
      <c r="K334" s="84">
        <v>40070</v>
      </c>
      <c r="L334" s="84" t="s">
        <v>252</v>
      </c>
      <c r="M334" s="38" t="s">
        <v>253</v>
      </c>
      <c r="N334" s="84">
        <v>61385</v>
      </c>
      <c r="O334" s="84">
        <v>212</v>
      </c>
      <c r="P334" s="84">
        <v>89488</v>
      </c>
      <c r="Q334" s="38" t="s">
        <v>827</v>
      </c>
      <c r="R334" s="38" t="s">
        <v>630</v>
      </c>
      <c r="S334" s="84" t="s">
        <v>1383</v>
      </c>
      <c r="T334" s="84" t="s">
        <v>1383</v>
      </c>
      <c r="U334" s="84" t="s">
        <v>702</v>
      </c>
      <c r="V334" s="84" t="s">
        <v>258</v>
      </c>
      <c r="W334" s="84">
        <v>0</v>
      </c>
      <c r="X334" s="38" t="s">
        <v>723</v>
      </c>
      <c r="Y334" s="84">
        <v>355636301</v>
      </c>
      <c r="Z334" s="38" t="s">
        <v>1384</v>
      </c>
      <c r="AA334" s="131">
        <v>45354</v>
      </c>
      <c r="AB334" s="130">
        <v>65000</v>
      </c>
      <c r="AC334" s="131" t="s">
        <v>272</v>
      </c>
      <c r="AD334" s="84">
        <v>24</v>
      </c>
      <c r="AE334" s="84">
        <v>2</v>
      </c>
      <c r="AF334" s="84" t="s">
        <v>652</v>
      </c>
      <c r="AG334" s="131">
        <v>45012</v>
      </c>
      <c r="AH334" s="84" t="s">
        <v>716</v>
      </c>
      <c r="AI334" s="131">
        <v>45383</v>
      </c>
      <c r="AJ334" s="130">
        <v>3470</v>
      </c>
      <c r="AK334" s="130">
        <v>3470</v>
      </c>
      <c r="AL334" s="131">
        <v>45873</v>
      </c>
      <c r="AM334" s="130">
        <v>8792.83</v>
      </c>
      <c r="AN334" s="112">
        <v>5087.17</v>
      </c>
      <c r="AO334" s="112">
        <v>13880</v>
      </c>
      <c r="AP334" s="112">
        <v>56207.17</v>
      </c>
      <c r="AQ334" s="112">
        <v>13284.83</v>
      </c>
      <c r="AR334" s="112">
        <v>69492</v>
      </c>
      <c r="AS334" s="112">
        <v>33731.339999999997</v>
      </c>
      <c r="AT334" s="112">
        <v>11378.66</v>
      </c>
      <c r="AU334" s="112">
        <v>45110</v>
      </c>
      <c r="AV334" s="84">
        <v>17</v>
      </c>
      <c r="AW334" s="84">
        <v>380</v>
      </c>
      <c r="AX334" s="84" t="s">
        <v>264</v>
      </c>
      <c r="AY334" s="131"/>
      <c r="AZ334" s="84"/>
      <c r="BA334" s="84"/>
      <c r="BB334" s="84" t="s">
        <v>265</v>
      </c>
      <c r="BC334" s="84"/>
      <c r="BD334" s="131"/>
      <c r="BE334" s="84">
        <v>0</v>
      </c>
      <c r="BF334" s="38" t="s">
        <v>1383</v>
      </c>
      <c r="BG334" s="84"/>
      <c r="BH334" s="114"/>
      <c r="BI334" s="38"/>
      <c r="BJ334" s="85"/>
      <c r="BK334" s="84"/>
      <c r="BL334" s="38"/>
      <c r="BM334" s="38"/>
      <c r="BN334" s="116"/>
      <c r="BO334" s="84"/>
      <c r="BP334" s="84"/>
      <c r="BQ334" s="117"/>
      <c r="BR334" s="132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40092</v>
      </c>
      <c r="J335" s="38" t="s">
        <v>468</v>
      </c>
      <c r="K335" s="84">
        <v>40092</v>
      </c>
      <c r="L335" s="84" t="s">
        <v>252</v>
      </c>
      <c r="M335" s="38" t="s">
        <v>253</v>
      </c>
      <c r="N335" s="84">
        <v>61457</v>
      </c>
      <c r="O335" s="84">
        <v>521236</v>
      </c>
      <c r="P335" s="84">
        <v>89591</v>
      </c>
      <c r="Q335" s="38" t="s">
        <v>375</v>
      </c>
      <c r="R335" s="38" t="s">
        <v>630</v>
      </c>
      <c r="S335" s="84" t="s">
        <v>823</v>
      </c>
      <c r="T335" s="84" t="s">
        <v>823</v>
      </c>
      <c r="U335" s="84" t="s">
        <v>309</v>
      </c>
      <c r="V335" s="84" t="s">
        <v>258</v>
      </c>
      <c r="W335" s="84">
        <v>541</v>
      </c>
      <c r="X335" s="38" t="s">
        <v>259</v>
      </c>
      <c r="Y335" s="84">
        <v>351166487</v>
      </c>
      <c r="Z335" s="38" t="s">
        <v>824</v>
      </c>
      <c r="AA335" s="131">
        <v>45009</v>
      </c>
      <c r="AB335" s="130">
        <v>52390</v>
      </c>
      <c r="AC335" s="131" t="s">
        <v>273</v>
      </c>
      <c r="AD335" s="84">
        <v>24</v>
      </c>
      <c r="AE335" s="84">
        <v>3</v>
      </c>
      <c r="AF335" s="84" t="s">
        <v>262</v>
      </c>
      <c r="AG335" s="131">
        <v>43901</v>
      </c>
      <c r="AH335" s="84" t="s">
        <v>325</v>
      </c>
      <c r="AI335" s="131">
        <v>45052</v>
      </c>
      <c r="AJ335" s="130">
        <v>3227</v>
      </c>
      <c r="AK335" s="130">
        <v>2800</v>
      </c>
      <c r="AL335" s="131">
        <v>45566</v>
      </c>
      <c r="AM335" s="130">
        <v>29640.44</v>
      </c>
      <c r="AN335" s="112">
        <v>12786.56</v>
      </c>
      <c r="AO335" s="112">
        <v>42427</v>
      </c>
      <c r="AP335" s="112">
        <v>22749.56</v>
      </c>
      <c r="AQ335" s="112">
        <v>2450.44</v>
      </c>
      <c r="AR335" s="112">
        <v>25200</v>
      </c>
      <c r="AS335" s="112">
        <v>22749.56</v>
      </c>
      <c r="AT335" s="112">
        <v>2450.44</v>
      </c>
      <c r="AU335" s="112">
        <v>25200</v>
      </c>
      <c r="AV335" s="84">
        <v>28</v>
      </c>
      <c r="AW335" s="84">
        <v>383</v>
      </c>
      <c r="AX335" s="84" t="s">
        <v>264</v>
      </c>
      <c r="AY335" s="131"/>
      <c r="AZ335" s="84"/>
      <c r="BA335" s="84"/>
      <c r="BB335" s="84" t="s">
        <v>265</v>
      </c>
      <c r="BC335" s="84"/>
      <c r="BD335" s="131"/>
      <c r="BE335" s="84">
        <v>0</v>
      </c>
      <c r="BF335" s="38" t="s">
        <v>823</v>
      </c>
      <c r="BG335" s="84"/>
      <c r="BH335" s="114"/>
      <c r="BI335" s="38"/>
      <c r="BJ335" s="85"/>
      <c r="BK335" s="84"/>
      <c r="BL335" s="38"/>
      <c r="BM335" s="38"/>
      <c r="BN335" s="116"/>
      <c r="BO335" s="84"/>
      <c r="BP335" s="84"/>
      <c r="BQ335" s="117"/>
      <c r="BR335" s="132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40119</v>
      </c>
      <c r="J336" s="38" t="s">
        <v>577</v>
      </c>
      <c r="K336" s="84">
        <v>40119</v>
      </c>
      <c r="L336" s="84" t="s">
        <v>252</v>
      </c>
      <c r="M336" s="38" t="s">
        <v>253</v>
      </c>
      <c r="N336" s="84">
        <v>61536</v>
      </c>
      <c r="O336" s="84">
        <v>424163</v>
      </c>
      <c r="P336" s="84">
        <v>89705</v>
      </c>
      <c r="Q336" s="38" t="s">
        <v>386</v>
      </c>
      <c r="R336" s="38" t="s">
        <v>630</v>
      </c>
      <c r="S336" s="84" t="s">
        <v>704</v>
      </c>
      <c r="T336" s="84" t="s">
        <v>704</v>
      </c>
      <c r="U336" s="84" t="s">
        <v>309</v>
      </c>
      <c r="V336" s="84" t="s">
        <v>258</v>
      </c>
      <c r="W336" s="84">
        <v>541</v>
      </c>
      <c r="X336" s="38" t="s">
        <v>705</v>
      </c>
      <c r="Y336" s="84">
        <v>348864347</v>
      </c>
      <c r="Z336" s="38" t="s">
        <v>706</v>
      </c>
      <c r="AA336" s="131">
        <v>44826</v>
      </c>
      <c r="AB336" s="130">
        <v>68047</v>
      </c>
      <c r="AC336" s="131" t="s">
        <v>261</v>
      </c>
      <c r="AD336" s="84">
        <v>24</v>
      </c>
      <c r="AE336" s="84">
        <v>4</v>
      </c>
      <c r="AF336" s="84" t="s">
        <v>324</v>
      </c>
      <c r="AG336" s="131">
        <v>44198</v>
      </c>
      <c r="AH336" s="84" t="s">
        <v>325</v>
      </c>
      <c r="AI336" s="131">
        <v>44870</v>
      </c>
      <c r="AJ336" s="130">
        <v>4149</v>
      </c>
      <c r="AK336" s="130">
        <v>3600</v>
      </c>
      <c r="AL336" s="131">
        <v>45566</v>
      </c>
      <c r="AM336" s="130">
        <v>57670.59</v>
      </c>
      <c r="AN336" s="112">
        <v>18478.41</v>
      </c>
      <c r="AO336" s="112">
        <v>76149</v>
      </c>
      <c r="AP336" s="112">
        <v>10376.41</v>
      </c>
      <c r="AQ336" s="112">
        <v>423.59</v>
      </c>
      <c r="AR336" s="112">
        <v>10800</v>
      </c>
      <c r="AS336" s="112">
        <v>10376.41</v>
      </c>
      <c r="AT336" s="112">
        <v>423.59</v>
      </c>
      <c r="AU336" s="112">
        <v>10800</v>
      </c>
      <c r="AV336" s="84">
        <v>34</v>
      </c>
      <c r="AW336" s="84">
        <v>384</v>
      </c>
      <c r="AX336" s="84" t="s">
        <v>264</v>
      </c>
      <c r="AY336" s="131"/>
      <c r="AZ336" s="84"/>
      <c r="BA336" s="84"/>
      <c r="BB336" s="84" t="s">
        <v>265</v>
      </c>
      <c r="BC336" s="84"/>
      <c r="BD336" s="131"/>
      <c r="BE336" s="84">
        <v>0</v>
      </c>
      <c r="BF336" s="38" t="s">
        <v>704</v>
      </c>
      <c r="BG336" s="84"/>
      <c r="BH336" s="114"/>
      <c r="BI336" s="38"/>
      <c r="BJ336" s="85"/>
      <c r="BK336" s="84"/>
      <c r="BL336" s="38"/>
      <c r="BM336" s="38"/>
      <c r="BN336" s="116"/>
      <c r="BO336" s="84"/>
      <c r="BP336" s="84"/>
      <c r="BQ336" s="117"/>
      <c r="BR336" s="132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40007</v>
      </c>
      <c r="J337" s="38" t="s">
        <v>402</v>
      </c>
      <c r="K337" s="84">
        <v>40007</v>
      </c>
      <c r="L337" s="84" t="s">
        <v>252</v>
      </c>
      <c r="M337" s="38" t="s">
        <v>253</v>
      </c>
      <c r="N337" s="84">
        <v>61330</v>
      </c>
      <c r="O337" s="84">
        <v>223</v>
      </c>
      <c r="P337" s="84">
        <v>589769</v>
      </c>
      <c r="Q337" s="38" t="s">
        <v>805</v>
      </c>
      <c r="R337" s="38" t="s">
        <v>630</v>
      </c>
      <c r="S337" s="84" t="s">
        <v>808</v>
      </c>
      <c r="T337" s="84" t="s">
        <v>808</v>
      </c>
      <c r="U337" s="84" t="s">
        <v>702</v>
      </c>
      <c r="V337" s="84" t="s">
        <v>258</v>
      </c>
      <c r="W337" s="84">
        <v>541</v>
      </c>
      <c r="X337" s="38" t="s">
        <v>259</v>
      </c>
      <c r="Y337" s="84">
        <v>350997193</v>
      </c>
      <c r="Z337" s="38" t="s">
        <v>809</v>
      </c>
      <c r="AA337" s="131">
        <v>45001</v>
      </c>
      <c r="AB337" s="130">
        <v>68047</v>
      </c>
      <c r="AC337" s="131" t="s">
        <v>261</v>
      </c>
      <c r="AD337" s="84">
        <v>24</v>
      </c>
      <c r="AE337" s="84">
        <v>5</v>
      </c>
      <c r="AF337" s="84" t="s">
        <v>353</v>
      </c>
      <c r="AG337" s="131">
        <v>43790</v>
      </c>
      <c r="AH337" s="84" t="s">
        <v>325</v>
      </c>
      <c r="AI337" s="131">
        <v>45053</v>
      </c>
      <c r="AJ337" s="130">
        <v>4372</v>
      </c>
      <c r="AK337" s="130">
        <v>3650</v>
      </c>
      <c r="AL337" s="131">
        <v>45566</v>
      </c>
      <c r="AM337" s="130">
        <v>38391.339999999997</v>
      </c>
      <c r="AN337" s="112">
        <v>17080.66</v>
      </c>
      <c r="AO337" s="112">
        <v>55472</v>
      </c>
      <c r="AP337" s="112">
        <v>29655.66</v>
      </c>
      <c r="AQ337" s="112">
        <v>3194.34</v>
      </c>
      <c r="AR337" s="112">
        <v>32850</v>
      </c>
      <c r="AS337" s="112">
        <v>29655.66</v>
      </c>
      <c r="AT337" s="112">
        <v>3194.34</v>
      </c>
      <c r="AU337" s="112">
        <v>32850</v>
      </c>
      <c r="AV337" s="84">
        <v>28</v>
      </c>
      <c r="AW337" s="84">
        <v>384</v>
      </c>
      <c r="AX337" s="84" t="s">
        <v>264</v>
      </c>
      <c r="AY337" s="131"/>
      <c r="AZ337" s="84"/>
      <c r="BA337" s="84"/>
      <c r="BB337" s="84" t="s">
        <v>265</v>
      </c>
      <c r="BC337" s="84"/>
      <c r="BD337" s="131"/>
      <c r="BE337" s="84">
        <v>0</v>
      </c>
      <c r="BF337" s="38" t="s">
        <v>808</v>
      </c>
      <c r="BG337" s="84"/>
      <c r="BH337" s="114"/>
      <c r="BI337" s="38"/>
      <c r="BJ337" s="85"/>
      <c r="BK337" s="84"/>
      <c r="BL337" s="38"/>
      <c r="BM337" s="38"/>
      <c r="BN337" s="116"/>
      <c r="BO337" s="84"/>
      <c r="BP337" s="84"/>
      <c r="BQ337" s="117"/>
      <c r="BR337" s="132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40007</v>
      </c>
      <c r="J338" s="38" t="s">
        <v>402</v>
      </c>
      <c r="K338" s="84">
        <v>40007</v>
      </c>
      <c r="L338" s="84" t="s">
        <v>252</v>
      </c>
      <c r="M338" s="38" t="s">
        <v>253</v>
      </c>
      <c r="N338" s="84">
        <v>390790</v>
      </c>
      <c r="O338" s="84" t="s">
        <v>810</v>
      </c>
      <c r="P338" s="84">
        <v>578471</v>
      </c>
      <c r="Q338" s="38" t="s">
        <v>811</v>
      </c>
      <c r="R338" s="38" t="s">
        <v>630</v>
      </c>
      <c r="S338" s="84" t="s">
        <v>1272</v>
      </c>
      <c r="T338" s="84" t="s">
        <v>1272</v>
      </c>
      <c r="U338" s="84" t="s">
        <v>702</v>
      </c>
      <c r="V338" s="84" t="s">
        <v>258</v>
      </c>
      <c r="W338" s="84">
        <v>0</v>
      </c>
      <c r="X338" s="38" t="s">
        <v>720</v>
      </c>
      <c r="Y338" s="84">
        <v>354759019</v>
      </c>
      <c r="Z338" s="38" t="s">
        <v>1273</v>
      </c>
      <c r="AA338" s="131">
        <v>45314</v>
      </c>
      <c r="AB338" s="130">
        <v>66000</v>
      </c>
      <c r="AC338" s="131" t="s">
        <v>261</v>
      </c>
      <c r="AD338" s="84">
        <v>24</v>
      </c>
      <c r="AE338" s="84">
        <v>4</v>
      </c>
      <c r="AF338" s="84" t="s">
        <v>324</v>
      </c>
      <c r="AG338" s="131">
        <v>43854</v>
      </c>
      <c r="AH338" s="84" t="s">
        <v>325</v>
      </c>
      <c r="AI338" s="131">
        <v>45358</v>
      </c>
      <c r="AJ338" s="130">
        <v>3520</v>
      </c>
      <c r="AK338" s="130">
        <v>3520</v>
      </c>
      <c r="AL338" s="131">
        <v>45566</v>
      </c>
      <c r="AM338" s="130">
        <v>10639.04</v>
      </c>
      <c r="AN338" s="112">
        <v>6960.96</v>
      </c>
      <c r="AO338" s="112">
        <v>17600</v>
      </c>
      <c r="AP338" s="112">
        <v>55360.959999999999</v>
      </c>
      <c r="AQ338" s="112">
        <v>12447.04</v>
      </c>
      <c r="AR338" s="112">
        <v>67808</v>
      </c>
      <c r="AS338" s="112">
        <v>34844.660000000003</v>
      </c>
      <c r="AT338" s="112">
        <v>10915.34</v>
      </c>
      <c r="AU338" s="112">
        <v>45760</v>
      </c>
      <c r="AV338" s="84">
        <v>18</v>
      </c>
      <c r="AW338" s="84">
        <v>384</v>
      </c>
      <c r="AX338" s="84" t="s">
        <v>264</v>
      </c>
      <c r="AY338" s="131"/>
      <c r="AZ338" s="84"/>
      <c r="BA338" s="84"/>
      <c r="BB338" s="84" t="s">
        <v>265</v>
      </c>
      <c r="BC338" s="84"/>
      <c r="BD338" s="131"/>
      <c r="BE338" s="84">
        <v>0</v>
      </c>
      <c r="BF338" s="38" t="s">
        <v>1272</v>
      </c>
      <c r="BG338" s="84"/>
      <c r="BH338" s="114"/>
      <c r="BI338" s="38"/>
      <c r="BJ338" s="85"/>
      <c r="BK338" s="84"/>
      <c r="BL338" s="38"/>
      <c r="BM338" s="38"/>
      <c r="BN338" s="116"/>
      <c r="BO338" s="84"/>
      <c r="BP338" s="84"/>
      <c r="BQ338" s="117"/>
      <c r="BR338" s="132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39951</v>
      </c>
      <c r="J339" s="38" t="s">
        <v>251</v>
      </c>
      <c r="K339" s="84">
        <v>39951</v>
      </c>
      <c r="L339" s="84" t="s">
        <v>252</v>
      </c>
      <c r="M339" s="38" t="s">
        <v>253</v>
      </c>
      <c r="N339" s="84">
        <v>61150</v>
      </c>
      <c r="O339" s="84">
        <v>529817</v>
      </c>
      <c r="P339" s="84">
        <v>89203</v>
      </c>
      <c r="Q339" s="38" t="s">
        <v>254</v>
      </c>
      <c r="R339" s="38" t="s">
        <v>630</v>
      </c>
      <c r="S339" s="84" t="s">
        <v>1361</v>
      </c>
      <c r="T339" s="84" t="s">
        <v>1361</v>
      </c>
      <c r="U339" s="84" t="s">
        <v>309</v>
      </c>
      <c r="V339" s="84" t="s">
        <v>258</v>
      </c>
      <c r="W339" s="84">
        <v>0</v>
      </c>
      <c r="X339" s="38" t="s">
        <v>259</v>
      </c>
      <c r="Y339" s="84">
        <v>355586238</v>
      </c>
      <c r="Z339" s="38" t="s">
        <v>1362</v>
      </c>
      <c r="AA339" s="131">
        <v>45354</v>
      </c>
      <c r="AB339" s="130">
        <v>63000</v>
      </c>
      <c r="AC339" s="131" t="s">
        <v>261</v>
      </c>
      <c r="AD339" s="84">
        <v>24</v>
      </c>
      <c r="AE339" s="84">
        <v>3</v>
      </c>
      <c r="AF339" s="84" t="s">
        <v>336</v>
      </c>
      <c r="AG339" s="131">
        <v>44260</v>
      </c>
      <c r="AH339" s="84" t="s">
        <v>263</v>
      </c>
      <c r="AI339" s="131">
        <v>45386</v>
      </c>
      <c r="AJ339" s="130">
        <v>3360</v>
      </c>
      <c r="AK339" s="130">
        <v>3360</v>
      </c>
      <c r="AL339" s="131">
        <v>45474</v>
      </c>
      <c r="AM339" s="130">
        <v>8387.7099999999991</v>
      </c>
      <c r="AN339" s="112">
        <v>5052.29</v>
      </c>
      <c r="AO339" s="112">
        <v>13440</v>
      </c>
      <c r="AP339" s="112">
        <v>54612.29</v>
      </c>
      <c r="AQ339" s="112">
        <v>12801.71</v>
      </c>
      <c r="AR339" s="112">
        <v>67414</v>
      </c>
      <c r="AS339" s="112">
        <v>32711.89</v>
      </c>
      <c r="AT339" s="112">
        <v>10968.11</v>
      </c>
      <c r="AU339" s="112">
        <v>43680</v>
      </c>
      <c r="AV339" s="84">
        <v>17</v>
      </c>
      <c r="AW339" s="84">
        <v>384</v>
      </c>
      <c r="AX339" s="84" t="s">
        <v>264</v>
      </c>
      <c r="AY339" s="131"/>
      <c r="AZ339" s="84"/>
      <c r="BA339" s="84"/>
      <c r="BB339" s="84" t="s">
        <v>265</v>
      </c>
      <c r="BC339" s="84"/>
      <c r="BD339" s="131"/>
      <c r="BE339" s="84">
        <v>0</v>
      </c>
      <c r="BF339" s="38" t="s">
        <v>1361</v>
      </c>
      <c r="BG339" s="84"/>
      <c r="BH339" s="114"/>
      <c r="BI339" s="38"/>
      <c r="BJ339" s="85"/>
      <c r="BK339" s="84"/>
      <c r="BL339" s="38"/>
      <c r="BM339" s="38"/>
      <c r="BN339" s="116"/>
      <c r="BO339" s="84"/>
      <c r="BP339" s="84"/>
      <c r="BQ339" s="117"/>
      <c r="BR339" s="132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39951</v>
      </c>
      <c r="J340" s="38" t="s">
        <v>251</v>
      </c>
      <c r="K340" s="84">
        <v>39951</v>
      </c>
      <c r="L340" s="84" t="s">
        <v>252</v>
      </c>
      <c r="M340" s="38" t="s">
        <v>253</v>
      </c>
      <c r="N340" s="84">
        <v>61517</v>
      </c>
      <c r="O340" s="84">
        <v>486791</v>
      </c>
      <c r="P340" s="84">
        <v>89680</v>
      </c>
      <c r="Q340" s="38" t="s">
        <v>675</v>
      </c>
      <c r="R340" s="38" t="s">
        <v>630</v>
      </c>
      <c r="S340" s="84" t="s">
        <v>1504</v>
      </c>
      <c r="T340" s="84" t="s">
        <v>1504</v>
      </c>
      <c r="U340" s="84" t="s">
        <v>702</v>
      </c>
      <c r="V340" s="84" t="s">
        <v>258</v>
      </c>
      <c r="W340" s="84">
        <v>0</v>
      </c>
      <c r="X340" s="38" t="s">
        <v>720</v>
      </c>
      <c r="Y340" s="84">
        <v>357040129</v>
      </c>
      <c r="Z340" s="38" t="s">
        <v>1505</v>
      </c>
      <c r="AA340" s="131">
        <v>45444</v>
      </c>
      <c r="AB340" s="130">
        <v>80000</v>
      </c>
      <c r="AC340" s="131" t="s">
        <v>261</v>
      </c>
      <c r="AD340" s="84">
        <v>24</v>
      </c>
      <c r="AE340" s="84">
        <v>5</v>
      </c>
      <c r="AF340" s="84" t="s">
        <v>324</v>
      </c>
      <c r="AG340" s="131">
        <v>44169</v>
      </c>
      <c r="AH340" s="84" t="s">
        <v>325</v>
      </c>
      <c r="AI340" s="131">
        <v>45477</v>
      </c>
      <c r="AJ340" s="130">
        <v>4270</v>
      </c>
      <c r="AK340" s="130">
        <v>4270</v>
      </c>
      <c r="AL340" s="131">
        <v>45477</v>
      </c>
      <c r="AM340" s="130">
        <v>2461.7800000000002</v>
      </c>
      <c r="AN340" s="112">
        <v>1808.22</v>
      </c>
      <c r="AO340" s="112">
        <v>4270</v>
      </c>
      <c r="AP340" s="112">
        <v>77538.22</v>
      </c>
      <c r="AQ340" s="112">
        <v>20956.78</v>
      </c>
      <c r="AR340" s="112">
        <v>98495</v>
      </c>
      <c r="AS340" s="112">
        <v>39045.29</v>
      </c>
      <c r="AT340" s="112">
        <v>16464.71</v>
      </c>
      <c r="AU340" s="112">
        <v>55510</v>
      </c>
      <c r="AV340" s="84">
        <v>14</v>
      </c>
      <c r="AW340" s="84">
        <v>384</v>
      </c>
      <c r="AX340" s="84" t="s">
        <v>264</v>
      </c>
      <c r="AY340" s="131"/>
      <c r="AZ340" s="84"/>
      <c r="BA340" s="84"/>
      <c r="BB340" s="84" t="s">
        <v>265</v>
      </c>
      <c r="BC340" s="84"/>
      <c r="BD340" s="131"/>
      <c r="BE340" s="84">
        <v>0</v>
      </c>
      <c r="BF340" s="38" t="s">
        <v>1504</v>
      </c>
      <c r="BG340" s="84"/>
      <c r="BH340" s="114"/>
      <c r="BI340" s="38"/>
      <c r="BJ340" s="85"/>
      <c r="BK340" s="84"/>
      <c r="BL340" s="38"/>
      <c r="BM340" s="38"/>
      <c r="BN340" s="116"/>
      <c r="BO340" s="84"/>
      <c r="BP340" s="84"/>
      <c r="BQ340" s="117"/>
      <c r="BR340" s="132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40119</v>
      </c>
      <c r="J341" s="38" t="s">
        <v>577</v>
      </c>
      <c r="K341" s="84">
        <v>40119</v>
      </c>
      <c r="L341" s="84" t="s">
        <v>252</v>
      </c>
      <c r="M341" s="38" t="s">
        <v>253</v>
      </c>
      <c r="N341" s="84">
        <v>61536</v>
      </c>
      <c r="O341" s="84">
        <v>424163</v>
      </c>
      <c r="P341" s="84">
        <v>89705</v>
      </c>
      <c r="Q341" s="38" t="s">
        <v>386</v>
      </c>
      <c r="R341" s="38" t="s">
        <v>630</v>
      </c>
      <c r="S341" s="84" t="s">
        <v>1518</v>
      </c>
      <c r="T341" s="84" t="s">
        <v>1518</v>
      </c>
      <c r="U341" s="84" t="s">
        <v>309</v>
      </c>
      <c r="V341" s="84" t="s">
        <v>258</v>
      </c>
      <c r="W341" s="84">
        <v>0</v>
      </c>
      <c r="X341" s="38" t="s">
        <v>259</v>
      </c>
      <c r="Y341" s="84">
        <v>357091022</v>
      </c>
      <c r="Z341" s="38" t="s">
        <v>1519</v>
      </c>
      <c r="AA341" s="131">
        <v>45444</v>
      </c>
      <c r="AB341" s="130">
        <v>80000</v>
      </c>
      <c r="AC341" s="131" t="s">
        <v>261</v>
      </c>
      <c r="AD341" s="84">
        <v>24</v>
      </c>
      <c r="AE341" s="84">
        <v>5</v>
      </c>
      <c r="AF341" s="84" t="s">
        <v>324</v>
      </c>
      <c r="AG341" s="131">
        <v>44198</v>
      </c>
      <c r="AH341" s="84" t="s">
        <v>325</v>
      </c>
      <c r="AI341" s="131">
        <v>45477</v>
      </c>
      <c r="AJ341" s="130">
        <v>4270</v>
      </c>
      <c r="AK341" s="130">
        <v>4270</v>
      </c>
      <c r="AL341" s="131">
        <v>45566</v>
      </c>
      <c r="AM341" s="130">
        <v>2461.7800000000002</v>
      </c>
      <c r="AN341" s="112">
        <v>1808.22</v>
      </c>
      <c r="AO341" s="112">
        <v>4270</v>
      </c>
      <c r="AP341" s="112">
        <v>77538.22</v>
      </c>
      <c r="AQ341" s="112">
        <v>20956.78</v>
      </c>
      <c r="AR341" s="112">
        <v>98495</v>
      </c>
      <c r="AS341" s="112">
        <v>39045.29</v>
      </c>
      <c r="AT341" s="112">
        <v>16464.71</v>
      </c>
      <c r="AU341" s="112">
        <v>55510</v>
      </c>
      <c r="AV341" s="84">
        <v>14</v>
      </c>
      <c r="AW341" s="84">
        <v>384</v>
      </c>
      <c r="AX341" s="84" t="s">
        <v>264</v>
      </c>
      <c r="AY341" s="131"/>
      <c r="AZ341" s="84"/>
      <c r="BA341" s="84"/>
      <c r="BB341" s="84" t="s">
        <v>265</v>
      </c>
      <c r="BC341" s="84"/>
      <c r="BD341" s="131"/>
      <c r="BE341" s="84">
        <v>0</v>
      </c>
      <c r="BF341" s="38" t="s">
        <v>1518</v>
      </c>
      <c r="BG341" s="84"/>
      <c r="BH341" s="114"/>
      <c r="BI341" s="38"/>
      <c r="BJ341" s="85"/>
      <c r="BK341" s="84"/>
      <c r="BL341" s="38"/>
      <c r="BM341" s="38"/>
      <c r="BN341" s="116"/>
      <c r="BO341" s="84"/>
      <c r="BP341" s="84"/>
      <c r="BQ341" s="117"/>
      <c r="BR341" s="132"/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39951</v>
      </c>
      <c r="J342" s="38" t="s">
        <v>251</v>
      </c>
      <c r="K342" s="84">
        <v>39951</v>
      </c>
      <c r="L342" s="84" t="s">
        <v>252</v>
      </c>
      <c r="M342" s="38" t="s">
        <v>253</v>
      </c>
      <c r="N342" s="84">
        <v>61181</v>
      </c>
      <c r="O342" s="84">
        <v>561077</v>
      </c>
      <c r="P342" s="84">
        <v>89236</v>
      </c>
      <c r="Q342" s="38" t="s">
        <v>319</v>
      </c>
      <c r="R342" s="38" t="s">
        <v>630</v>
      </c>
      <c r="S342" s="84" t="s">
        <v>747</v>
      </c>
      <c r="T342" s="84" t="s">
        <v>747</v>
      </c>
      <c r="U342" s="84" t="s">
        <v>309</v>
      </c>
      <c r="V342" s="84" t="s">
        <v>258</v>
      </c>
      <c r="W342" s="84">
        <v>541</v>
      </c>
      <c r="X342" s="38" t="s">
        <v>259</v>
      </c>
      <c r="Y342" s="84">
        <v>350278827</v>
      </c>
      <c r="Z342" s="38" t="s">
        <v>748</v>
      </c>
      <c r="AA342" s="131">
        <v>44946</v>
      </c>
      <c r="AB342" s="130">
        <v>41952</v>
      </c>
      <c r="AC342" s="131" t="s">
        <v>261</v>
      </c>
      <c r="AD342" s="84">
        <v>24</v>
      </c>
      <c r="AE342" s="84">
        <v>1</v>
      </c>
      <c r="AF342" s="84" t="s">
        <v>652</v>
      </c>
      <c r="AG342" s="131">
        <v>44946</v>
      </c>
      <c r="AH342" s="84" t="s">
        <v>716</v>
      </c>
      <c r="AI342" s="131">
        <v>44990</v>
      </c>
      <c r="AJ342" s="130">
        <v>2472</v>
      </c>
      <c r="AK342" s="130">
        <v>2250</v>
      </c>
      <c r="AL342" s="131">
        <v>45444</v>
      </c>
      <c r="AM342" s="130">
        <v>25535.32</v>
      </c>
      <c r="AN342" s="112">
        <v>10686.68</v>
      </c>
      <c r="AO342" s="112">
        <v>36222</v>
      </c>
      <c r="AP342" s="112">
        <v>16416.68</v>
      </c>
      <c r="AQ342" s="112">
        <v>1583.32</v>
      </c>
      <c r="AR342" s="112">
        <v>18000</v>
      </c>
      <c r="AS342" s="112">
        <v>16416.68</v>
      </c>
      <c r="AT342" s="112">
        <v>1583.32</v>
      </c>
      <c r="AU342" s="112">
        <v>18000</v>
      </c>
      <c r="AV342" s="84">
        <v>31</v>
      </c>
      <c r="AW342" s="84">
        <v>412</v>
      </c>
      <c r="AX342" s="84" t="s">
        <v>264</v>
      </c>
      <c r="AY342" s="131"/>
      <c r="AZ342" s="84"/>
      <c r="BA342" s="84"/>
      <c r="BB342" s="84" t="s">
        <v>265</v>
      </c>
      <c r="BC342" s="84"/>
      <c r="BD342" s="131"/>
      <c r="BE342" s="84">
        <v>0</v>
      </c>
      <c r="BF342" s="38" t="s">
        <v>747</v>
      </c>
      <c r="BG342" s="84"/>
      <c r="BH342" s="114"/>
      <c r="BI342" s="38"/>
      <c r="BJ342" s="85"/>
      <c r="BK342" s="84"/>
      <c r="BL342" s="38"/>
      <c r="BM342" s="38"/>
      <c r="BN342" s="116"/>
      <c r="BO342" s="84"/>
      <c r="BP342" s="84"/>
      <c r="BQ342" s="117"/>
      <c r="BR342" s="132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186139</v>
      </c>
      <c r="J343" s="38" t="s">
        <v>782</v>
      </c>
      <c r="K343" s="84">
        <v>186139</v>
      </c>
      <c r="L343" s="84" t="s">
        <v>252</v>
      </c>
      <c r="M343" s="38" t="s">
        <v>253</v>
      </c>
      <c r="N343" s="84">
        <v>330899</v>
      </c>
      <c r="O343" s="84" t="s">
        <v>783</v>
      </c>
      <c r="P343" s="84">
        <v>464304</v>
      </c>
      <c r="Q343" s="38" t="s">
        <v>784</v>
      </c>
      <c r="R343" s="38" t="s">
        <v>630</v>
      </c>
      <c r="S343" s="84" t="s">
        <v>787</v>
      </c>
      <c r="T343" s="84" t="s">
        <v>787</v>
      </c>
      <c r="U343" s="84" t="s">
        <v>702</v>
      </c>
      <c r="V343" s="84" t="s">
        <v>258</v>
      </c>
      <c r="W343" s="84">
        <v>541</v>
      </c>
      <c r="X343" s="38" t="s">
        <v>259</v>
      </c>
      <c r="Y343" s="84">
        <v>350663805</v>
      </c>
      <c r="Z343" s="38" t="s">
        <v>788</v>
      </c>
      <c r="AA343" s="131">
        <v>44975</v>
      </c>
      <c r="AB343" s="130">
        <v>39864</v>
      </c>
      <c r="AC343" s="131" t="s">
        <v>261</v>
      </c>
      <c r="AD343" s="84">
        <v>24</v>
      </c>
      <c r="AE343" s="84">
        <v>1</v>
      </c>
      <c r="AF343" s="84" t="s">
        <v>652</v>
      </c>
      <c r="AG343" s="131">
        <v>44975</v>
      </c>
      <c r="AH343" s="84" t="s">
        <v>716</v>
      </c>
      <c r="AI343" s="131">
        <v>45018</v>
      </c>
      <c r="AJ343" s="130">
        <v>2090</v>
      </c>
      <c r="AK343" s="130">
        <v>2150</v>
      </c>
      <c r="AL343" s="131">
        <v>45444</v>
      </c>
      <c r="AM343" s="130">
        <v>22390.19</v>
      </c>
      <c r="AN343" s="112">
        <v>9799.81</v>
      </c>
      <c r="AO343" s="112">
        <v>32190</v>
      </c>
      <c r="AP343" s="112">
        <v>17473.810000000001</v>
      </c>
      <c r="AQ343" s="112">
        <v>1876.19</v>
      </c>
      <c r="AR343" s="112">
        <v>19350</v>
      </c>
      <c r="AS343" s="112">
        <v>17473.810000000001</v>
      </c>
      <c r="AT343" s="112">
        <v>1876.19</v>
      </c>
      <c r="AU343" s="112">
        <v>19350</v>
      </c>
      <c r="AV343" s="84">
        <v>30</v>
      </c>
      <c r="AW343" s="84">
        <v>412</v>
      </c>
      <c r="AX343" s="84" t="s">
        <v>264</v>
      </c>
      <c r="AY343" s="131"/>
      <c r="AZ343" s="84"/>
      <c r="BA343" s="84"/>
      <c r="BB343" s="84" t="s">
        <v>265</v>
      </c>
      <c r="BC343" s="84"/>
      <c r="BD343" s="131"/>
      <c r="BE343" s="84">
        <v>0</v>
      </c>
      <c r="BF343" s="38" t="s">
        <v>787</v>
      </c>
      <c r="BG343" s="84"/>
      <c r="BH343" s="114"/>
      <c r="BI343" s="38"/>
      <c r="BJ343" s="85"/>
      <c r="BK343" s="84"/>
      <c r="BL343" s="38"/>
      <c r="BM343" s="38"/>
      <c r="BN343" s="116"/>
      <c r="BO343" s="84"/>
      <c r="BP343" s="84"/>
      <c r="BQ343" s="117"/>
      <c r="BR343" s="132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39951</v>
      </c>
      <c r="J344" s="38" t="s">
        <v>251</v>
      </c>
      <c r="K344" s="84">
        <v>39951</v>
      </c>
      <c r="L344" s="84" t="s">
        <v>252</v>
      </c>
      <c r="M344" s="38" t="s">
        <v>253</v>
      </c>
      <c r="N344" s="84">
        <v>61181</v>
      </c>
      <c r="O344" s="84">
        <v>561077</v>
      </c>
      <c r="P344" s="84">
        <v>89236</v>
      </c>
      <c r="Q344" s="38" t="s">
        <v>319</v>
      </c>
      <c r="R344" s="38" t="s">
        <v>630</v>
      </c>
      <c r="S344" s="84" t="s">
        <v>1115</v>
      </c>
      <c r="T344" s="84" t="s">
        <v>1115</v>
      </c>
      <c r="U344" s="84" t="s">
        <v>771</v>
      </c>
      <c r="V344" s="84" t="s">
        <v>258</v>
      </c>
      <c r="W344" s="84">
        <v>0</v>
      </c>
      <c r="X344" s="38" t="s">
        <v>259</v>
      </c>
      <c r="Y344" s="84">
        <v>354061505</v>
      </c>
      <c r="Z344" s="38" t="s">
        <v>1116</v>
      </c>
      <c r="AA344" s="131">
        <v>45269</v>
      </c>
      <c r="AB344" s="130">
        <v>45000</v>
      </c>
      <c r="AC344" s="131" t="s">
        <v>261</v>
      </c>
      <c r="AD344" s="84">
        <v>24</v>
      </c>
      <c r="AE344" s="84">
        <v>3</v>
      </c>
      <c r="AF344" s="84" t="s">
        <v>262</v>
      </c>
      <c r="AG344" s="131">
        <v>43530</v>
      </c>
      <c r="AH344" s="84" t="s">
        <v>263</v>
      </c>
      <c r="AI344" s="131">
        <v>45295</v>
      </c>
      <c r="AJ344" s="130">
        <v>2400</v>
      </c>
      <c r="AK344" s="130">
        <v>2400</v>
      </c>
      <c r="AL344" s="131">
        <v>45455</v>
      </c>
      <c r="AM344" s="130">
        <v>9352.83</v>
      </c>
      <c r="AN344" s="112">
        <v>5047.17</v>
      </c>
      <c r="AO344" s="112">
        <v>14400</v>
      </c>
      <c r="AP344" s="112">
        <v>35647.17</v>
      </c>
      <c r="AQ344" s="112">
        <v>7393.83</v>
      </c>
      <c r="AR344" s="112">
        <v>43041</v>
      </c>
      <c r="AS344" s="112">
        <v>26658.78</v>
      </c>
      <c r="AT344" s="112">
        <v>6941.22</v>
      </c>
      <c r="AU344" s="112">
        <v>33600</v>
      </c>
      <c r="AV344" s="84">
        <v>20</v>
      </c>
      <c r="AW344" s="84">
        <v>412</v>
      </c>
      <c r="AX344" s="84" t="s">
        <v>264</v>
      </c>
      <c r="AY344" s="131"/>
      <c r="AZ344" s="84"/>
      <c r="BA344" s="84"/>
      <c r="BB344" s="84" t="s">
        <v>265</v>
      </c>
      <c r="BC344" s="84"/>
      <c r="BD344" s="131"/>
      <c r="BE344" s="84">
        <v>0</v>
      </c>
      <c r="BF344" s="38" t="s">
        <v>1115</v>
      </c>
      <c r="BG344" s="84"/>
      <c r="BH344" s="114"/>
      <c r="BI344" s="38"/>
      <c r="BJ344" s="85"/>
      <c r="BK344" s="84"/>
      <c r="BL344" s="38"/>
      <c r="BM344" s="38"/>
      <c r="BN344" s="116"/>
      <c r="BO344" s="84"/>
      <c r="BP344" s="84"/>
      <c r="BQ344" s="117"/>
      <c r="BR344" s="132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40066</v>
      </c>
      <c r="J345" s="38" t="s">
        <v>606</v>
      </c>
      <c r="K345" s="84">
        <v>40066</v>
      </c>
      <c r="L345" s="84" t="s">
        <v>252</v>
      </c>
      <c r="M345" s="38" t="s">
        <v>253</v>
      </c>
      <c r="N345" s="84">
        <v>315578</v>
      </c>
      <c r="O345" s="84" t="s">
        <v>656</v>
      </c>
      <c r="P345" s="84">
        <v>435658</v>
      </c>
      <c r="Q345" s="38" t="s">
        <v>657</v>
      </c>
      <c r="R345" s="38" t="s">
        <v>630</v>
      </c>
      <c r="S345" s="84" t="s">
        <v>1237</v>
      </c>
      <c r="T345" s="84" t="s">
        <v>1237</v>
      </c>
      <c r="U345" s="84" t="s">
        <v>702</v>
      </c>
      <c r="V345" s="84" t="s">
        <v>258</v>
      </c>
      <c r="W345" s="84">
        <v>541</v>
      </c>
      <c r="X345" s="38" t="s">
        <v>723</v>
      </c>
      <c r="Y345" s="84">
        <v>354654639</v>
      </c>
      <c r="Z345" s="38" t="s">
        <v>1238</v>
      </c>
      <c r="AA345" s="131">
        <v>45303</v>
      </c>
      <c r="AB345" s="130">
        <v>52000</v>
      </c>
      <c r="AC345" s="131" t="s">
        <v>261</v>
      </c>
      <c r="AD345" s="84">
        <v>24</v>
      </c>
      <c r="AE345" s="84">
        <v>2</v>
      </c>
      <c r="AF345" s="84" t="s">
        <v>581</v>
      </c>
      <c r="AG345" s="131">
        <v>44615</v>
      </c>
      <c r="AH345" s="84" t="s">
        <v>552</v>
      </c>
      <c r="AI345" s="131">
        <v>45323</v>
      </c>
      <c r="AJ345" s="130">
        <v>2780</v>
      </c>
      <c r="AK345" s="130">
        <v>2780</v>
      </c>
      <c r="AL345" s="131">
        <v>45536</v>
      </c>
      <c r="AM345" s="130">
        <v>9102.31</v>
      </c>
      <c r="AN345" s="112">
        <v>4797.6899999999996</v>
      </c>
      <c r="AO345" s="112">
        <v>13900</v>
      </c>
      <c r="AP345" s="112">
        <v>42897.69</v>
      </c>
      <c r="AQ345" s="112">
        <v>9324.31</v>
      </c>
      <c r="AR345" s="112">
        <v>52222</v>
      </c>
      <c r="AS345" s="112">
        <v>30340.560000000001</v>
      </c>
      <c r="AT345" s="112">
        <v>8579.44</v>
      </c>
      <c r="AU345" s="112">
        <v>38920</v>
      </c>
      <c r="AV345" s="84">
        <v>19</v>
      </c>
      <c r="AW345" s="84">
        <v>412</v>
      </c>
      <c r="AX345" s="84" t="s">
        <v>264</v>
      </c>
      <c r="AY345" s="131"/>
      <c r="AZ345" s="84"/>
      <c r="BA345" s="84"/>
      <c r="BB345" s="84" t="s">
        <v>265</v>
      </c>
      <c r="BC345" s="84"/>
      <c r="BD345" s="131"/>
      <c r="BE345" s="84">
        <v>0</v>
      </c>
      <c r="BF345" s="38" t="s">
        <v>1237</v>
      </c>
      <c r="BG345" s="84"/>
      <c r="BH345" s="114"/>
      <c r="BI345" s="38"/>
      <c r="BJ345" s="85"/>
      <c r="BK345" s="84"/>
      <c r="BL345" s="38"/>
      <c r="BM345" s="38"/>
      <c r="BN345" s="116"/>
      <c r="BO345" s="84"/>
      <c r="BP345" s="84"/>
      <c r="BQ345" s="117"/>
      <c r="BR345" s="132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39951</v>
      </c>
      <c r="J346" s="38" t="s">
        <v>251</v>
      </c>
      <c r="K346" s="84">
        <v>39951</v>
      </c>
      <c r="L346" s="84" t="s">
        <v>252</v>
      </c>
      <c r="M346" s="38" t="s">
        <v>253</v>
      </c>
      <c r="N346" s="84">
        <v>61250</v>
      </c>
      <c r="O346" s="84">
        <v>421687</v>
      </c>
      <c r="P346" s="84">
        <v>89319</v>
      </c>
      <c r="Q346" s="38">
        <v>838127</v>
      </c>
      <c r="R346" s="38" t="s">
        <v>630</v>
      </c>
      <c r="S346" s="84" t="s">
        <v>1414</v>
      </c>
      <c r="T346" s="84" t="s">
        <v>1414</v>
      </c>
      <c r="U346" s="84" t="s">
        <v>702</v>
      </c>
      <c r="V346" s="84" t="s">
        <v>258</v>
      </c>
      <c r="W346" s="84">
        <v>0</v>
      </c>
      <c r="X346" s="38" t="s">
        <v>723</v>
      </c>
      <c r="Y346" s="84">
        <v>355774216</v>
      </c>
      <c r="Z346" s="38" t="s">
        <v>1415</v>
      </c>
      <c r="AA346" s="131">
        <v>45444</v>
      </c>
      <c r="AB346" s="130">
        <v>55000</v>
      </c>
      <c r="AC346" s="131" t="s">
        <v>261</v>
      </c>
      <c r="AD346" s="84">
        <v>24</v>
      </c>
      <c r="AE346" s="84">
        <v>4</v>
      </c>
      <c r="AF346" s="84" t="s">
        <v>324</v>
      </c>
      <c r="AG346" s="131">
        <v>43654</v>
      </c>
      <c r="AH346" s="84" t="s">
        <v>325</v>
      </c>
      <c r="AI346" s="131">
        <v>45477</v>
      </c>
      <c r="AJ346" s="130">
        <v>2940</v>
      </c>
      <c r="AK346" s="130">
        <v>2940</v>
      </c>
      <c r="AL346" s="131"/>
      <c r="AM346" s="130">
        <v>0</v>
      </c>
      <c r="AN346" s="112">
        <v>0</v>
      </c>
      <c r="AO346" s="112">
        <v>0</v>
      </c>
      <c r="AP346" s="112">
        <v>55000</v>
      </c>
      <c r="AQ346" s="112">
        <v>15622</v>
      </c>
      <c r="AR346" s="112">
        <v>70622</v>
      </c>
      <c r="AS346" s="112">
        <v>28606.54</v>
      </c>
      <c r="AT346" s="112">
        <v>12553.46</v>
      </c>
      <c r="AU346" s="112">
        <v>41160</v>
      </c>
      <c r="AV346" s="84">
        <v>14</v>
      </c>
      <c r="AW346" s="84">
        <v>412</v>
      </c>
      <c r="AX346" s="84" t="s">
        <v>264</v>
      </c>
      <c r="AY346" s="131"/>
      <c r="AZ346" s="84"/>
      <c r="BA346" s="84"/>
      <c r="BB346" s="84" t="s">
        <v>265</v>
      </c>
      <c r="BC346" s="84"/>
      <c r="BD346" s="131"/>
      <c r="BE346" s="84">
        <v>0</v>
      </c>
      <c r="BF346" s="38" t="s">
        <v>1414</v>
      </c>
      <c r="BG346" s="84"/>
      <c r="BH346" s="114"/>
      <c r="BI346" s="38"/>
      <c r="BJ346" s="85"/>
      <c r="BK346" s="84"/>
      <c r="BL346" s="38"/>
      <c r="BM346" s="38"/>
      <c r="BN346" s="116"/>
      <c r="BO346" s="84"/>
      <c r="BP346" s="84"/>
      <c r="BQ346" s="117"/>
      <c r="BR346" s="132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39936</v>
      </c>
      <c r="J347" s="38" t="s">
        <v>275</v>
      </c>
      <c r="K347" s="84">
        <v>39936</v>
      </c>
      <c r="L347" s="84" t="s">
        <v>252</v>
      </c>
      <c r="M347" s="38" t="s">
        <v>253</v>
      </c>
      <c r="N347" s="84">
        <v>61163</v>
      </c>
      <c r="O347" s="84">
        <v>568202</v>
      </c>
      <c r="P347" s="84">
        <v>519862</v>
      </c>
      <c r="Q347" s="38" t="s">
        <v>844</v>
      </c>
      <c r="R347" s="38" t="s">
        <v>630</v>
      </c>
      <c r="S347" s="84" t="s">
        <v>874</v>
      </c>
      <c r="T347" s="84" t="s">
        <v>874</v>
      </c>
      <c r="U347" s="84" t="s">
        <v>702</v>
      </c>
      <c r="V347" s="84" t="s">
        <v>258</v>
      </c>
      <c r="W347" s="84">
        <v>541</v>
      </c>
      <c r="X347" s="38" t="s">
        <v>723</v>
      </c>
      <c r="Y347" s="84">
        <v>352054714</v>
      </c>
      <c r="Z347" s="38" t="s">
        <v>875</v>
      </c>
      <c r="AA347" s="131">
        <v>45112</v>
      </c>
      <c r="AB347" s="130">
        <v>42000</v>
      </c>
      <c r="AC347" s="131" t="s">
        <v>289</v>
      </c>
      <c r="AD347" s="84">
        <v>24</v>
      </c>
      <c r="AE347" s="84">
        <v>1</v>
      </c>
      <c r="AF347" s="84" t="s">
        <v>838</v>
      </c>
      <c r="AG347" s="131">
        <v>45112</v>
      </c>
      <c r="AH347" s="84" t="s">
        <v>716</v>
      </c>
      <c r="AI347" s="131">
        <v>45175</v>
      </c>
      <c r="AJ347" s="130">
        <v>2240</v>
      </c>
      <c r="AK347" s="130">
        <v>2240</v>
      </c>
      <c r="AL347" s="131">
        <v>45448</v>
      </c>
      <c r="AM347" s="130">
        <v>13919.12</v>
      </c>
      <c r="AN347" s="112">
        <v>8480.8799999999992</v>
      </c>
      <c r="AO347" s="112">
        <v>22400</v>
      </c>
      <c r="AP347" s="112">
        <v>28080.880000000001</v>
      </c>
      <c r="AQ347" s="112">
        <v>4762.12</v>
      </c>
      <c r="AR347" s="112">
        <v>32843</v>
      </c>
      <c r="AS347" s="112">
        <v>28080.880000000001</v>
      </c>
      <c r="AT347" s="112">
        <v>4762.12</v>
      </c>
      <c r="AU347" s="112">
        <v>32843</v>
      </c>
      <c r="AV347" s="84">
        <v>24</v>
      </c>
      <c r="AW347" s="84">
        <v>413</v>
      </c>
      <c r="AX347" s="84" t="s">
        <v>264</v>
      </c>
      <c r="AY347" s="131"/>
      <c r="AZ347" s="84"/>
      <c r="BA347" s="84"/>
      <c r="BB347" s="84" t="s">
        <v>265</v>
      </c>
      <c r="BC347" s="84"/>
      <c r="BD347" s="131"/>
      <c r="BE347" s="84">
        <v>0</v>
      </c>
      <c r="BF347" s="38" t="s">
        <v>874</v>
      </c>
      <c r="BG347" s="84"/>
      <c r="BH347" s="114"/>
      <c r="BI347" s="38"/>
      <c r="BJ347" s="85"/>
      <c r="BK347" s="84"/>
      <c r="BL347" s="38"/>
      <c r="BM347" s="38"/>
      <c r="BN347" s="116"/>
      <c r="BO347" s="84"/>
      <c r="BP347" s="84"/>
      <c r="BQ347" s="117"/>
      <c r="BR347" s="132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39936</v>
      </c>
      <c r="J348" s="38" t="s">
        <v>275</v>
      </c>
      <c r="K348" s="84">
        <v>39936</v>
      </c>
      <c r="L348" s="84" t="s">
        <v>252</v>
      </c>
      <c r="M348" s="38" t="s">
        <v>253</v>
      </c>
      <c r="N348" s="84">
        <v>61163</v>
      </c>
      <c r="O348" s="84">
        <v>568202</v>
      </c>
      <c r="P348" s="84">
        <v>519862</v>
      </c>
      <c r="Q348" s="38" t="s">
        <v>844</v>
      </c>
      <c r="R348" s="38" t="s">
        <v>630</v>
      </c>
      <c r="S348" s="84" t="s">
        <v>990</v>
      </c>
      <c r="T348" s="84" t="s">
        <v>990</v>
      </c>
      <c r="U348" s="84" t="s">
        <v>702</v>
      </c>
      <c r="V348" s="84" t="s">
        <v>258</v>
      </c>
      <c r="W348" s="84">
        <v>541</v>
      </c>
      <c r="X348" s="38" t="s">
        <v>723</v>
      </c>
      <c r="Y348" s="84">
        <v>353305063</v>
      </c>
      <c r="Z348" s="38" t="s">
        <v>991</v>
      </c>
      <c r="AA348" s="131">
        <v>45211</v>
      </c>
      <c r="AB348" s="130">
        <v>42000</v>
      </c>
      <c r="AC348" s="131" t="s">
        <v>289</v>
      </c>
      <c r="AD348" s="84">
        <v>24</v>
      </c>
      <c r="AE348" s="84">
        <v>1</v>
      </c>
      <c r="AF348" s="84" t="s">
        <v>838</v>
      </c>
      <c r="AG348" s="131">
        <v>45211</v>
      </c>
      <c r="AH348" s="84" t="s">
        <v>716</v>
      </c>
      <c r="AI348" s="131">
        <v>45231</v>
      </c>
      <c r="AJ348" s="130">
        <v>2240</v>
      </c>
      <c r="AK348" s="130">
        <v>2240</v>
      </c>
      <c r="AL348" s="131">
        <v>45536</v>
      </c>
      <c r="AM348" s="130">
        <v>11977.47</v>
      </c>
      <c r="AN348" s="112">
        <v>5942.53</v>
      </c>
      <c r="AO348" s="112">
        <v>17920</v>
      </c>
      <c r="AP348" s="112">
        <v>30022.53</v>
      </c>
      <c r="AQ348" s="112">
        <v>5528.47</v>
      </c>
      <c r="AR348" s="112">
        <v>35551</v>
      </c>
      <c r="AS348" s="112">
        <v>25947.09</v>
      </c>
      <c r="AT348" s="112">
        <v>5412.91</v>
      </c>
      <c r="AU348" s="112">
        <v>31360</v>
      </c>
      <c r="AV348" s="84">
        <v>22</v>
      </c>
      <c r="AW348" s="84">
        <v>413</v>
      </c>
      <c r="AX348" s="84" t="s">
        <v>264</v>
      </c>
      <c r="AY348" s="131"/>
      <c r="AZ348" s="84"/>
      <c r="BA348" s="84"/>
      <c r="BB348" s="84" t="s">
        <v>265</v>
      </c>
      <c r="BC348" s="84"/>
      <c r="BD348" s="131"/>
      <c r="BE348" s="84">
        <v>0</v>
      </c>
      <c r="BF348" s="38" t="s">
        <v>990</v>
      </c>
      <c r="BG348" s="84"/>
      <c r="BH348" s="114"/>
      <c r="BI348" s="38"/>
      <c r="BJ348" s="85"/>
      <c r="BK348" s="84"/>
      <c r="BL348" s="38"/>
      <c r="BM348" s="38"/>
      <c r="BN348" s="116"/>
      <c r="BO348" s="84"/>
      <c r="BP348" s="84"/>
      <c r="BQ348" s="117"/>
      <c r="BR348" s="132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39936</v>
      </c>
      <c r="J349" s="38" t="s">
        <v>275</v>
      </c>
      <c r="K349" s="84">
        <v>39936</v>
      </c>
      <c r="L349" s="84" t="s">
        <v>252</v>
      </c>
      <c r="M349" s="38" t="s">
        <v>253</v>
      </c>
      <c r="N349" s="84">
        <v>61170</v>
      </c>
      <c r="O349" s="84">
        <v>560053</v>
      </c>
      <c r="P349" s="84">
        <v>89223</v>
      </c>
      <c r="Q349" s="38" t="s">
        <v>286</v>
      </c>
      <c r="R349" s="38" t="s">
        <v>630</v>
      </c>
      <c r="S349" s="84" t="s">
        <v>1183</v>
      </c>
      <c r="T349" s="84" t="s">
        <v>1183</v>
      </c>
      <c r="U349" s="84" t="s">
        <v>702</v>
      </c>
      <c r="V349" s="84" t="s">
        <v>258</v>
      </c>
      <c r="W349" s="84">
        <v>541</v>
      </c>
      <c r="X349" s="38" t="s">
        <v>723</v>
      </c>
      <c r="Y349" s="84">
        <v>354397461</v>
      </c>
      <c r="Z349" s="38" t="s">
        <v>1184</v>
      </c>
      <c r="AA349" s="131">
        <v>45289</v>
      </c>
      <c r="AB349" s="130">
        <v>42000</v>
      </c>
      <c r="AC349" s="131" t="s">
        <v>289</v>
      </c>
      <c r="AD349" s="84">
        <v>24</v>
      </c>
      <c r="AE349" s="84">
        <v>1</v>
      </c>
      <c r="AF349" s="84" t="s">
        <v>838</v>
      </c>
      <c r="AG349" s="131">
        <v>45289</v>
      </c>
      <c r="AH349" s="84" t="s">
        <v>716</v>
      </c>
      <c r="AI349" s="131">
        <v>45329</v>
      </c>
      <c r="AJ349" s="130">
        <v>2240</v>
      </c>
      <c r="AK349" s="130">
        <v>2240</v>
      </c>
      <c r="AL349" s="131">
        <v>45444</v>
      </c>
      <c r="AM349" s="130">
        <v>6905.77</v>
      </c>
      <c r="AN349" s="112">
        <v>4294.2299999999996</v>
      </c>
      <c r="AO349" s="112">
        <v>11200</v>
      </c>
      <c r="AP349" s="112">
        <v>35094.230000000003</v>
      </c>
      <c r="AQ349" s="112">
        <v>7804.77</v>
      </c>
      <c r="AR349" s="112">
        <v>42899</v>
      </c>
      <c r="AS349" s="112">
        <v>24244.77</v>
      </c>
      <c r="AT349" s="112">
        <v>7115.23</v>
      </c>
      <c r="AU349" s="112">
        <v>31360</v>
      </c>
      <c r="AV349" s="84">
        <v>19</v>
      </c>
      <c r="AW349" s="84">
        <v>413</v>
      </c>
      <c r="AX349" s="84" t="s">
        <v>264</v>
      </c>
      <c r="AY349" s="131"/>
      <c r="AZ349" s="84"/>
      <c r="BA349" s="84"/>
      <c r="BB349" s="84" t="s">
        <v>265</v>
      </c>
      <c r="BC349" s="84"/>
      <c r="BD349" s="131"/>
      <c r="BE349" s="84">
        <v>0</v>
      </c>
      <c r="BF349" s="38" t="s">
        <v>1183</v>
      </c>
      <c r="BG349" s="84"/>
      <c r="BH349" s="114"/>
      <c r="BI349" s="38"/>
      <c r="BJ349" s="85"/>
      <c r="BK349" s="84"/>
      <c r="BL349" s="38"/>
      <c r="BM349" s="38"/>
      <c r="BN349" s="116"/>
      <c r="BO349" s="84"/>
      <c r="BP349" s="84"/>
      <c r="BQ349" s="117"/>
      <c r="BR349" s="132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39936</v>
      </c>
      <c r="J350" s="38" t="s">
        <v>275</v>
      </c>
      <c r="K350" s="84">
        <v>39936</v>
      </c>
      <c r="L350" s="84" t="s">
        <v>252</v>
      </c>
      <c r="M350" s="38" t="s">
        <v>253</v>
      </c>
      <c r="N350" s="84">
        <v>61163</v>
      </c>
      <c r="O350" s="84">
        <v>568202</v>
      </c>
      <c r="P350" s="84">
        <v>386509</v>
      </c>
      <c r="Q350" s="38" t="s">
        <v>555</v>
      </c>
      <c r="R350" s="38" t="s">
        <v>630</v>
      </c>
      <c r="S350" s="84" t="s">
        <v>1508</v>
      </c>
      <c r="T350" s="84" t="s">
        <v>1508</v>
      </c>
      <c r="U350" s="84" t="s">
        <v>702</v>
      </c>
      <c r="V350" s="84" t="s">
        <v>258</v>
      </c>
      <c r="W350" s="84">
        <v>0</v>
      </c>
      <c r="X350" s="38" t="s">
        <v>259</v>
      </c>
      <c r="Y350" s="84">
        <v>357040138</v>
      </c>
      <c r="Z350" s="38" t="s">
        <v>1509</v>
      </c>
      <c r="AA350" s="131">
        <v>45444</v>
      </c>
      <c r="AB350" s="130">
        <v>52000</v>
      </c>
      <c r="AC350" s="131" t="s">
        <v>289</v>
      </c>
      <c r="AD350" s="84">
        <v>24</v>
      </c>
      <c r="AE350" s="84">
        <v>2</v>
      </c>
      <c r="AF350" s="84" t="s">
        <v>652</v>
      </c>
      <c r="AG350" s="131">
        <v>44943</v>
      </c>
      <c r="AH350" s="84" t="s">
        <v>716</v>
      </c>
      <c r="AI350" s="131">
        <v>45476</v>
      </c>
      <c r="AJ350" s="130">
        <v>2780</v>
      </c>
      <c r="AK350" s="130">
        <v>2780</v>
      </c>
      <c r="AL350" s="131"/>
      <c r="AM350" s="130">
        <v>0</v>
      </c>
      <c r="AN350" s="112">
        <v>0</v>
      </c>
      <c r="AO350" s="112">
        <v>0</v>
      </c>
      <c r="AP350" s="112">
        <v>52000</v>
      </c>
      <c r="AQ350" s="112">
        <v>14762</v>
      </c>
      <c r="AR350" s="112">
        <v>66762</v>
      </c>
      <c r="AS350" s="112">
        <v>27068.02</v>
      </c>
      <c r="AT350" s="112">
        <v>11851.98</v>
      </c>
      <c r="AU350" s="112">
        <v>38920</v>
      </c>
      <c r="AV350" s="84">
        <v>14</v>
      </c>
      <c r="AW350" s="84">
        <v>413</v>
      </c>
      <c r="AX350" s="84" t="s">
        <v>264</v>
      </c>
      <c r="AY350" s="131"/>
      <c r="AZ350" s="84"/>
      <c r="BA350" s="84"/>
      <c r="BB350" s="84" t="s">
        <v>265</v>
      </c>
      <c r="BC350" s="84"/>
      <c r="BD350" s="131"/>
      <c r="BE350" s="84">
        <v>0</v>
      </c>
      <c r="BF350" s="38" t="s">
        <v>1508</v>
      </c>
      <c r="BG350" s="84"/>
      <c r="BH350" s="114"/>
      <c r="BI350" s="38"/>
      <c r="BJ350" s="85"/>
      <c r="BK350" s="84"/>
      <c r="BL350" s="38"/>
      <c r="BM350" s="38"/>
      <c r="BN350" s="116"/>
      <c r="BO350" s="84"/>
      <c r="BP350" s="84"/>
      <c r="BQ350" s="117"/>
      <c r="BR350" s="132"/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39951</v>
      </c>
      <c r="J351" s="38" t="s">
        <v>251</v>
      </c>
      <c r="K351" s="84">
        <v>39951</v>
      </c>
      <c r="L351" s="84" t="s">
        <v>252</v>
      </c>
      <c r="M351" s="38" t="s">
        <v>253</v>
      </c>
      <c r="N351" s="84">
        <v>61261</v>
      </c>
      <c r="O351" s="84">
        <v>424321</v>
      </c>
      <c r="P351" s="84">
        <v>89332</v>
      </c>
      <c r="Q351" s="38" t="s">
        <v>791</v>
      </c>
      <c r="R351" s="38" t="s">
        <v>630</v>
      </c>
      <c r="S351" s="84" t="s">
        <v>792</v>
      </c>
      <c r="T351" s="84" t="s">
        <v>792</v>
      </c>
      <c r="U351" s="84" t="s">
        <v>702</v>
      </c>
      <c r="V351" s="84" t="s">
        <v>258</v>
      </c>
      <c r="W351" s="84">
        <v>541</v>
      </c>
      <c r="X351" s="38" t="s">
        <v>723</v>
      </c>
      <c r="Y351" s="84">
        <v>350698384</v>
      </c>
      <c r="Z351" s="38" t="s">
        <v>793</v>
      </c>
      <c r="AA351" s="131">
        <v>44978</v>
      </c>
      <c r="AB351" s="130">
        <v>41952</v>
      </c>
      <c r="AC351" s="131" t="s">
        <v>279</v>
      </c>
      <c r="AD351" s="84">
        <v>24</v>
      </c>
      <c r="AE351" s="84">
        <v>1</v>
      </c>
      <c r="AF351" s="84" t="s">
        <v>652</v>
      </c>
      <c r="AG351" s="131">
        <v>44978</v>
      </c>
      <c r="AH351" s="84" t="s">
        <v>716</v>
      </c>
      <c r="AI351" s="131">
        <v>45026</v>
      </c>
      <c r="AJ351" s="130">
        <v>2572</v>
      </c>
      <c r="AK351" s="130">
        <v>2250</v>
      </c>
      <c r="AL351" s="131">
        <v>45444</v>
      </c>
      <c r="AM351" s="130">
        <v>23665.45</v>
      </c>
      <c r="AN351" s="112">
        <v>10406.549999999999</v>
      </c>
      <c r="AO351" s="112">
        <v>34072</v>
      </c>
      <c r="AP351" s="112">
        <v>18286.55</v>
      </c>
      <c r="AQ351" s="112">
        <v>1963.45</v>
      </c>
      <c r="AR351" s="112">
        <v>20250</v>
      </c>
      <c r="AS351" s="112">
        <v>18286.55</v>
      </c>
      <c r="AT351" s="112">
        <v>1963.45</v>
      </c>
      <c r="AU351" s="112">
        <v>20250</v>
      </c>
      <c r="AV351" s="84">
        <v>29</v>
      </c>
      <c r="AW351" s="84">
        <v>414</v>
      </c>
      <c r="AX351" s="84" t="s">
        <v>264</v>
      </c>
      <c r="AY351" s="131"/>
      <c r="AZ351" s="84"/>
      <c r="BA351" s="84"/>
      <c r="BB351" s="84" t="s">
        <v>265</v>
      </c>
      <c r="BC351" s="84"/>
      <c r="BD351" s="131"/>
      <c r="BE351" s="84">
        <v>0</v>
      </c>
      <c r="BF351" s="38" t="s">
        <v>792</v>
      </c>
      <c r="BG351" s="84"/>
      <c r="BH351" s="114"/>
      <c r="BI351" s="38"/>
      <c r="BJ351" s="85"/>
      <c r="BK351" s="84"/>
      <c r="BL351" s="38"/>
      <c r="BM351" s="38"/>
      <c r="BN351" s="116"/>
      <c r="BO351" s="84"/>
      <c r="BP351" s="84"/>
      <c r="BQ351" s="117"/>
      <c r="BR351" s="132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39935</v>
      </c>
      <c r="J352" s="38" t="s">
        <v>326</v>
      </c>
      <c r="K352" s="84">
        <v>39935</v>
      </c>
      <c r="L352" s="84" t="s">
        <v>252</v>
      </c>
      <c r="M352" s="38" t="s">
        <v>253</v>
      </c>
      <c r="N352" s="84">
        <v>61151</v>
      </c>
      <c r="O352" s="84">
        <v>545590</v>
      </c>
      <c r="P352" s="84">
        <v>89204</v>
      </c>
      <c r="Q352" s="38" t="s">
        <v>485</v>
      </c>
      <c r="R352" s="38" t="s">
        <v>630</v>
      </c>
      <c r="S352" s="84" t="s">
        <v>842</v>
      </c>
      <c r="T352" s="84" t="s">
        <v>842</v>
      </c>
      <c r="U352" s="84" t="s">
        <v>702</v>
      </c>
      <c r="V352" s="84" t="s">
        <v>398</v>
      </c>
      <c r="W352" s="84">
        <v>541</v>
      </c>
      <c r="X352" s="38" t="s">
        <v>723</v>
      </c>
      <c r="Y352" s="84">
        <v>351454488</v>
      </c>
      <c r="Z352" s="38" t="s">
        <v>843</v>
      </c>
      <c r="AA352" s="131">
        <v>45037</v>
      </c>
      <c r="AB352" s="130">
        <v>63000</v>
      </c>
      <c r="AC352" s="131" t="s">
        <v>279</v>
      </c>
      <c r="AD352" s="84">
        <v>24</v>
      </c>
      <c r="AE352" s="84">
        <v>3</v>
      </c>
      <c r="AF352" s="84" t="s">
        <v>336</v>
      </c>
      <c r="AG352" s="131">
        <v>44414</v>
      </c>
      <c r="AH352" s="84" t="s">
        <v>263</v>
      </c>
      <c r="AI352" s="131">
        <v>45087</v>
      </c>
      <c r="AJ352" s="130">
        <v>3400</v>
      </c>
      <c r="AK352" s="130">
        <v>3400</v>
      </c>
      <c r="AL352" s="131">
        <v>45444</v>
      </c>
      <c r="AM352" s="130">
        <v>29679.65</v>
      </c>
      <c r="AN352" s="112">
        <v>14520.35</v>
      </c>
      <c r="AO352" s="112">
        <v>44200</v>
      </c>
      <c r="AP352" s="112">
        <v>33320.35</v>
      </c>
      <c r="AQ352" s="112">
        <v>4342.6499999999996</v>
      </c>
      <c r="AR352" s="112">
        <v>37663</v>
      </c>
      <c r="AS352" s="112">
        <v>33320.35</v>
      </c>
      <c r="AT352" s="112">
        <v>4342.6499999999996</v>
      </c>
      <c r="AU352" s="112">
        <v>37663</v>
      </c>
      <c r="AV352" s="84">
        <v>27</v>
      </c>
      <c r="AW352" s="84">
        <v>414</v>
      </c>
      <c r="AX352" s="84" t="s">
        <v>264</v>
      </c>
      <c r="AY352" s="131"/>
      <c r="AZ352" s="84"/>
      <c r="BA352" s="84"/>
      <c r="BB352" s="84" t="s">
        <v>265</v>
      </c>
      <c r="BC352" s="84"/>
      <c r="BD352" s="131"/>
      <c r="BE352" s="84">
        <v>0</v>
      </c>
      <c r="BF352" s="38" t="s">
        <v>842</v>
      </c>
      <c r="BG352" s="84"/>
      <c r="BH352" s="114"/>
      <c r="BI352" s="38"/>
      <c r="BJ352" s="85"/>
      <c r="BK352" s="84"/>
      <c r="BL352" s="38"/>
      <c r="BM352" s="38"/>
      <c r="BN352" s="116"/>
      <c r="BO352" s="84"/>
      <c r="BP352" s="84"/>
      <c r="BQ352" s="117"/>
      <c r="BR352" s="132"/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39935</v>
      </c>
      <c r="J353" s="38" t="s">
        <v>326</v>
      </c>
      <c r="K353" s="84">
        <v>39935</v>
      </c>
      <c r="L353" s="84" t="s">
        <v>252</v>
      </c>
      <c r="M353" s="38" t="s">
        <v>253</v>
      </c>
      <c r="N353" s="84">
        <v>61190</v>
      </c>
      <c r="O353" s="84">
        <v>581060</v>
      </c>
      <c r="P353" s="84">
        <v>89245</v>
      </c>
      <c r="Q353" s="38" t="s">
        <v>327</v>
      </c>
      <c r="R353" s="38" t="s">
        <v>630</v>
      </c>
      <c r="S353" s="84" t="s">
        <v>1036</v>
      </c>
      <c r="T353" s="84" t="s">
        <v>1036</v>
      </c>
      <c r="U353" s="84" t="s">
        <v>702</v>
      </c>
      <c r="V353" s="84" t="s">
        <v>258</v>
      </c>
      <c r="W353" s="84">
        <v>541</v>
      </c>
      <c r="X353" s="38" t="s">
        <v>723</v>
      </c>
      <c r="Y353" s="84">
        <v>353563660</v>
      </c>
      <c r="Z353" s="38" t="s">
        <v>1037</v>
      </c>
      <c r="AA353" s="131">
        <v>45238</v>
      </c>
      <c r="AB353" s="130">
        <v>40000</v>
      </c>
      <c r="AC353" s="131" t="s">
        <v>279</v>
      </c>
      <c r="AD353" s="84">
        <v>24</v>
      </c>
      <c r="AE353" s="84">
        <v>1</v>
      </c>
      <c r="AF353" s="84" t="s">
        <v>838</v>
      </c>
      <c r="AG353" s="131">
        <v>45238</v>
      </c>
      <c r="AH353" s="84" t="s">
        <v>716</v>
      </c>
      <c r="AI353" s="131">
        <v>45265</v>
      </c>
      <c r="AJ353" s="130">
        <v>2130</v>
      </c>
      <c r="AK353" s="130">
        <v>2130</v>
      </c>
      <c r="AL353" s="131">
        <v>45536</v>
      </c>
      <c r="AM353" s="130">
        <v>9783.4599999999991</v>
      </c>
      <c r="AN353" s="112">
        <v>5126.54</v>
      </c>
      <c r="AO353" s="112">
        <v>14910</v>
      </c>
      <c r="AP353" s="112">
        <v>30216.54</v>
      </c>
      <c r="AQ353" s="112">
        <v>5974.46</v>
      </c>
      <c r="AR353" s="112">
        <v>36191</v>
      </c>
      <c r="AS353" s="112">
        <v>24101.37</v>
      </c>
      <c r="AT353" s="112">
        <v>5718.63</v>
      </c>
      <c r="AU353" s="112">
        <v>29820</v>
      </c>
      <c r="AV353" s="84">
        <v>21</v>
      </c>
      <c r="AW353" s="84">
        <v>414</v>
      </c>
      <c r="AX353" s="84" t="s">
        <v>264</v>
      </c>
      <c r="AY353" s="131"/>
      <c r="AZ353" s="84"/>
      <c r="BA353" s="84"/>
      <c r="BB353" s="84" t="s">
        <v>265</v>
      </c>
      <c r="BC353" s="84"/>
      <c r="BD353" s="131"/>
      <c r="BE353" s="84">
        <v>0</v>
      </c>
      <c r="BF353" s="38" t="s">
        <v>1036</v>
      </c>
      <c r="BG353" s="84"/>
      <c r="BH353" s="114"/>
      <c r="BI353" s="38"/>
      <c r="BJ353" s="85"/>
      <c r="BK353" s="84"/>
      <c r="BL353" s="38"/>
      <c r="BM353" s="38"/>
      <c r="BN353" s="116"/>
      <c r="BO353" s="84"/>
      <c r="BP353" s="84"/>
      <c r="BQ353" s="117"/>
      <c r="BR353" s="132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40092</v>
      </c>
      <c r="J354" s="38" t="s">
        <v>468</v>
      </c>
      <c r="K354" s="84">
        <v>40092</v>
      </c>
      <c r="L354" s="84" t="s">
        <v>252</v>
      </c>
      <c r="M354" s="38" t="s">
        <v>253</v>
      </c>
      <c r="N354" s="84">
        <v>360237</v>
      </c>
      <c r="O354" s="84" t="s">
        <v>740</v>
      </c>
      <c r="P354" s="84">
        <v>517538</v>
      </c>
      <c r="Q354" s="38" t="s">
        <v>741</v>
      </c>
      <c r="R354" s="38" t="s">
        <v>630</v>
      </c>
      <c r="S354" s="84" t="s">
        <v>953</v>
      </c>
      <c r="T354" s="84" t="s">
        <v>953</v>
      </c>
      <c r="U354" s="84" t="s">
        <v>702</v>
      </c>
      <c r="V354" s="84" t="s">
        <v>258</v>
      </c>
      <c r="W354" s="84">
        <v>541</v>
      </c>
      <c r="X354" s="38" t="s">
        <v>723</v>
      </c>
      <c r="Y354" s="84">
        <v>352960421</v>
      </c>
      <c r="Z354" s="38" t="s">
        <v>954</v>
      </c>
      <c r="AA354" s="131">
        <v>45182</v>
      </c>
      <c r="AB354" s="130">
        <v>42000</v>
      </c>
      <c r="AC354" s="131" t="s">
        <v>272</v>
      </c>
      <c r="AD354" s="84">
        <v>24</v>
      </c>
      <c r="AE354" s="84">
        <v>1</v>
      </c>
      <c r="AF354" s="84" t="s">
        <v>838</v>
      </c>
      <c r="AG354" s="131">
        <v>45182</v>
      </c>
      <c r="AH354" s="84" t="s">
        <v>716</v>
      </c>
      <c r="AI354" s="131">
        <v>45201</v>
      </c>
      <c r="AJ354" s="130">
        <v>2240</v>
      </c>
      <c r="AK354" s="130">
        <v>2240</v>
      </c>
      <c r="AL354" s="131">
        <v>45536</v>
      </c>
      <c r="AM354" s="130">
        <v>13687.29</v>
      </c>
      <c r="AN354" s="112">
        <v>6472.71</v>
      </c>
      <c r="AO354" s="112">
        <v>20160</v>
      </c>
      <c r="AP354" s="112">
        <v>28312.71</v>
      </c>
      <c r="AQ354" s="112">
        <v>4922.29</v>
      </c>
      <c r="AR354" s="112">
        <v>33235</v>
      </c>
      <c r="AS354" s="112">
        <v>26473.74</v>
      </c>
      <c r="AT354" s="112">
        <v>4886.26</v>
      </c>
      <c r="AU354" s="112">
        <v>31360</v>
      </c>
      <c r="AV354" s="84">
        <v>23</v>
      </c>
      <c r="AW354" s="84">
        <v>415</v>
      </c>
      <c r="AX354" s="84" t="s">
        <v>264</v>
      </c>
      <c r="AY354" s="131"/>
      <c r="AZ354" s="84"/>
      <c r="BA354" s="84"/>
      <c r="BB354" s="84" t="s">
        <v>265</v>
      </c>
      <c r="BC354" s="84"/>
      <c r="BD354" s="131"/>
      <c r="BE354" s="84">
        <v>0</v>
      </c>
      <c r="BF354" s="38" t="s">
        <v>953</v>
      </c>
      <c r="BG354" s="84"/>
      <c r="BH354" s="114"/>
      <c r="BI354" s="38"/>
      <c r="BJ354" s="85"/>
      <c r="BK354" s="84"/>
      <c r="BL354" s="38"/>
      <c r="BM354" s="38"/>
      <c r="BN354" s="116"/>
      <c r="BO354" s="84"/>
      <c r="BP354" s="84"/>
      <c r="BQ354" s="117"/>
      <c r="BR354" s="132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39975</v>
      </c>
      <c r="J355" s="38" t="s">
        <v>750</v>
      </c>
      <c r="K355" s="84">
        <v>39975</v>
      </c>
      <c r="L355" s="84" t="s">
        <v>252</v>
      </c>
      <c r="M355" s="38" t="s">
        <v>253</v>
      </c>
      <c r="N355" s="84">
        <v>61537</v>
      </c>
      <c r="O355" s="84">
        <v>434748</v>
      </c>
      <c r="P355" s="84">
        <v>89707</v>
      </c>
      <c r="Q355" s="38" t="s">
        <v>1117</v>
      </c>
      <c r="R355" s="38" t="s">
        <v>630</v>
      </c>
      <c r="S355" s="84" t="s">
        <v>1402</v>
      </c>
      <c r="T355" s="84" t="s">
        <v>1402</v>
      </c>
      <c r="U355" s="84" t="s">
        <v>702</v>
      </c>
      <c r="V355" s="84" t="s">
        <v>258</v>
      </c>
      <c r="W355" s="84">
        <v>0</v>
      </c>
      <c r="X355" s="38" t="s">
        <v>259</v>
      </c>
      <c r="Y355" s="84">
        <v>355701386</v>
      </c>
      <c r="Z355" s="38" t="s">
        <v>1403</v>
      </c>
      <c r="AA355" s="131">
        <v>45354</v>
      </c>
      <c r="AB355" s="130">
        <v>73000</v>
      </c>
      <c r="AC355" s="131" t="s">
        <v>272</v>
      </c>
      <c r="AD355" s="84">
        <v>24</v>
      </c>
      <c r="AE355" s="84">
        <v>4</v>
      </c>
      <c r="AF355" s="84" t="s">
        <v>336</v>
      </c>
      <c r="AG355" s="131">
        <v>44201</v>
      </c>
      <c r="AH355" s="84" t="s">
        <v>263</v>
      </c>
      <c r="AI355" s="131">
        <v>45383</v>
      </c>
      <c r="AJ355" s="130">
        <v>3900</v>
      </c>
      <c r="AK355" s="130">
        <v>3900</v>
      </c>
      <c r="AL355" s="131">
        <v>45741</v>
      </c>
      <c r="AM355" s="130">
        <v>7248.08</v>
      </c>
      <c r="AN355" s="112">
        <v>4531.92</v>
      </c>
      <c r="AO355" s="112">
        <v>11780</v>
      </c>
      <c r="AP355" s="112">
        <v>65751.92</v>
      </c>
      <c r="AQ355" s="112">
        <v>16082.08</v>
      </c>
      <c r="AR355" s="112">
        <v>81834</v>
      </c>
      <c r="AS355" s="112">
        <v>40568.75</v>
      </c>
      <c r="AT355" s="112">
        <v>13951.25</v>
      </c>
      <c r="AU355" s="112">
        <v>54520</v>
      </c>
      <c r="AV355" s="84">
        <v>17</v>
      </c>
      <c r="AW355" s="84">
        <v>415</v>
      </c>
      <c r="AX355" s="84" t="s">
        <v>264</v>
      </c>
      <c r="AY355" s="131"/>
      <c r="AZ355" s="84"/>
      <c r="BA355" s="84"/>
      <c r="BB355" s="84" t="s">
        <v>265</v>
      </c>
      <c r="BC355" s="84"/>
      <c r="BD355" s="131"/>
      <c r="BE355" s="84">
        <v>0</v>
      </c>
      <c r="BF355" s="38" t="s">
        <v>1402</v>
      </c>
      <c r="BG355" s="84"/>
      <c r="BH355" s="114"/>
      <c r="BI355" s="38"/>
      <c r="BJ355" s="85"/>
      <c r="BK355" s="84"/>
      <c r="BL355" s="38"/>
      <c r="BM355" s="38"/>
      <c r="BN355" s="116"/>
      <c r="BO355" s="84"/>
      <c r="BP355" s="84"/>
      <c r="BQ355" s="117"/>
      <c r="BR355" s="132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40066</v>
      </c>
      <c r="J356" s="38" t="s">
        <v>606</v>
      </c>
      <c r="K356" s="84">
        <v>40066</v>
      </c>
      <c r="L356" s="84" t="s">
        <v>252</v>
      </c>
      <c r="M356" s="38" t="s">
        <v>253</v>
      </c>
      <c r="N356" s="84">
        <v>343255</v>
      </c>
      <c r="O356" s="84" t="s">
        <v>696</v>
      </c>
      <c r="P356" s="84">
        <v>484973</v>
      </c>
      <c r="Q356" s="38" t="s">
        <v>697</v>
      </c>
      <c r="R356" s="38" t="s">
        <v>630</v>
      </c>
      <c r="S356" s="84" t="s">
        <v>698</v>
      </c>
      <c r="T356" s="84" t="s">
        <v>698</v>
      </c>
      <c r="U356" s="84" t="s">
        <v>258</v>
      </c>
      <c r="V356" s="84" t="s">
        <v>258</v>
      </c>
      <c r="W356" s="84">
        <v>541</v>
      </c>
      <c r="X356" s="38" t="s">
        <v>699</v>
      </c>
      <c r="Y356" s="84">
        <v>348579124</v>
      </c>
      <c r="Z356" s="38" t="s">
        <v>700</v>
      </c>
      <c r="AA356" s="131">
        <v>44742</v>
      </c>
      <c r="AB356" s="130">
        <v>44040</v>
      </c>
      <c r="AC356" s="131" t="s">
        <v>261</v>
      </c>
      <c r="AD356" s="84">
        <v>24</v>
      </c>
      <c r="AE356" s="84">
        <v>1</v>
      </c>
      <c r="AF356" s="84" t="s">
        <v>652</v>
      </c>
      <c r="AG356" s="131">
        <v>44742</v>
      </c>
      <c r="AH356" s="84" t="s">
        <v>552</v>
      </c>
      <c r="AI356" s="131">
        <v>44777</v>
      </c>
      <c r="AJ356" s="130">
        <v>1679</v>
      </c>
      <c r="AK356" s="130">
        <v>2300</v>
      </c>
      <c r="AL356" s="131">
        <v>45472</v>
      </c>
      <c r="AM356" s="130">
        <v>39558.78</v>
      </c>
      <c r="AN356" s="112">
        <v>10420.219999999999</v>
      </c>
      <c r="AO356" s="112">
        <v>49979</v>
      </c>
      <c r="AP356" s="112">
        <v>4481.22</v>
      </c>
      <c r="AQ356" s="112">
        <v>118.78</v>
      </c>
      <c r="AR356" s="112">
        <v>4600</v>
      </c>
      <c r="AS356" s="112">
        <v>4481.22</v>
      </c>
      <c r="AT356" s="112">
        <v>118.78</v>
      </c>
      <c r="AU356" s="112">
        <v>4600</v>
      </c>
      <c r="AV356" s="84">
        <v>37</v>
      </c>
      <c r="AW356" s="84">
        <v>440</v>
      </c>
      <c r="AX356" s="84" t="s">
        <v>264</v>
      </c>
      <c r="AY356" s="131"/>
      <c r="AZ356" s="84"/>
      <c r="BA356" s="84"/>
      <c r="BB356" s="84" t="s">
        <v>265</v>
      </c>
      <c r="BC356" s="84"/>
      <c r="BD356" s="131"/>
      <c r="BE356" s="84">
        <v>0</v>
      </c>
      <c r="BF356" s="38" t="s">
        <v>698</v>
      </c>
      <c r="BG356" s="84"/>
      <c r="BH356" s="114"/>
      <c r="BI356" s="38"/>
      <c r="BJ356" s="85"/>
      <c r="BK356" s="84"/>
      <c r="BL356" s="38"/>
      <c r="BM356" s="38"/>
      <c r="BN356" s="116"/>
      <c r="BO356" s="84"/>
      <c r="BP356" s="84"/>
      <c r="BQ356" s="117"/>
      <c r="BR356" s="132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40119</v>
      </c>
      <c r="J357" s="38" t="s">
        <v>577</v>
      </c>
      <c r="K357" s="84">
        <v>40119</v>
      </c>
      <c r="L357" s="84" t="s">
        <v>252</v>
      </c>
      <c r="M357" s="38" t="s">
        <v>253</v>
      </c>
      <c r="N357" s="84">
        <v>61535</v>
      </c>
      <c r="O357" s="84">
        <v>232</v>
      </c>
      <c r="P357" s="84">
        <v>469937</v>
      </c>
      <c r="Q357" s="38" t="s">
        <v>707</v>
      </c>
      <c r="R357" s="38" t="s">
        <v>630</v>
      </c>
      <c r="S357" s="84" t="s">
        <v>708</v>
      </c>
      <c r="T357" s="84" t="s">
        <v>708</v>
      </c>
      <c r="U357" s="84" t="s">
        <v>309</v>
      </c>
      <c r="V357" s="84" t="s">
        <v>258</v>
      </c>
      <c r="W357" s="84">
        <v>541</v>
      </c>
      <c r="X357" s="38" t="s">
        <v>631</v>
      </c>
      <c r="Y357" s="84">
        <v>348867849</v>
      </c>
      <c r="Z357" s="38" t="s">
        <v>709</v>
      </c>
      <c r="AA357" s="131">
        <v>44826</v>
      </c>
      <c r="AB357" s="130">
        <v>29226</v>
      </c>
      <c r="AC357" s="131" t="s">
        <v>261</v>
      </c>
      <c r="AD357" s="84">
        <v>24</v>
      </c>
      <c r="AE357" s="84">
        <v>1</v>
      </c>
      <c r="AF357" s="84" t="s">
        <v>652</v>
      </c>
      <c r="AG357" s="131">
        <v>44826</v>
      </c>
      <c r="AH357" s="84" t="s">
        <v>552</v>
      </c>
      <c r="AI357" s="131">
        <v>44870</v>
      </c>
      <c r="AJ357" s="130">
        <v>1712</v>
      </c>
      <c r="AK357" s="130">
        <v>1550</v>
      </c>
      <c r="AL357" s="131">
        <v>45455</v>
      </c>
      <c r="AM357" s="130">
        <v>21923.64</v>
      </c>
      <c r="AN357" s="112">
        <v>7688.36</v>
      </c>
      <c r="AO357" s="112">
        <v>29612</v>
      </c>
      <c r="AP357" s="112">
        <v>7302.36</v>
      </c>
      <c r="AQ357" s="112">
        <v>447.64</v>
      </c>
      <c r="AR357" s="112">
        <v>7750</v>
      </c>
      <c r="AS357" s="112">
        <v>7302.36</v>
      </c>
      <c r="AT357" s="112">
        <v>447.64</v>
      </c>
      <c r="AU357" s="112">
        <v>7750</v>
      </c>
      <c r="AV357" s="84">
        <v>34</v>
      </c>
      <c r="AW357" s="84">
        <v>440</v>
      </c>
      <c r="AX357" s="84" t="s">
        <v>264</v>
      </c>
      <c r="AY357" s="131"/>
      <c r="AZ357" s="84"/>
      <c r="BA357" s="84"/>
      <c r="BB357" s="84" t="s">
        <v>265</v>
      </c>
      <c r="BC357" s="84"/>
      <c r="BD357" s="131"/>
      <c r="BE357" s="84">
        <v>0</v>
      </c>
      <c r="BF357" s="38" t="s">
        <v>708</v>
      </c>
      <c r="BG357" s="84"/>
      <c r="BH357" s="114"/>
      <c r="BI357" s="38"/>
      <c r="BJ357" s="85"/>
      <c r="BK357" s="84"/>
      <c r="BL357" s="38"/>
      <c r="BM357" s="38"/>
      <c r="BN357" s="116"/>
      <c r="BO357" s="84"/>
      <c r="BP357" s="84"/>
      <c r="BQ357" s="117"/>
      <c r="BR357" s="132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39936</v>
      </c>
      <c r="J358" s="38" t="s">
        <v>275</v>
      </c>
      <c r="K358" s="84">
        <v>39936</v>
      </c>
      <c r="L358" s="84" t="s">
        <v>252</v>
      </c>
      <c r="M358" s="38" t="s">
        <v>253</v>
      </c>
      <c r="N358" s="84">
        <v>61308</v>
      </c>
      <c r="O358" s="84">
        <v>652667</v>
      </c>
      <c r="P358" s="84">
        <v>89396</v>
      </c>
      <c r="Q358" s="38" t="s">
        <v>376</v>
      </c>
      <c r="R358" s="38" t="s">
        <v>630</v>
      </c>
      <c r="S358" s="84" t="s">
        <v>721</v>
      </c>
      <c r="T358" s="84" t="s">
        <v>721</v>
      </c>
      <c r="U358" s="84" t="s">
        <v>702</v>
      </c>
      <c r="V358" s="84" t="s">
        <v>258</v>
      </c>
      <c r="W358" s="84">
        <v>541</v>
      </c>
      <c r="X358" s="38" t="s">
        <v>259</v>
      </c>
      <c r="Y358" s="84">
        <v>349466402</v>
      </c>
      <c r="Z358" s="38" t="s">
        <v>722</v>
      </c>
      <c r="AA358" s="131">
        <v>44881</v>
      </c>
      <c r="AB358" s="130">
        <v>62828</v>
      </c>
      <c r="AC358" s="131" t="s">
        <v>261</v>
      </c>
      <c r="AD358" s="84">
        <v>24</v>
      </c>
      <c r="AE358" s="84">
        <v>3</v>
      </c>
      <c r="AF358" s="84" t="s">
        <v>336</v>
      </c>
      <c r="AG358" s="131">
        <v>44431</v>
      </c>
      <c r="AH358" s="84" t="s">
        <v>263</v>
      </c>
      <c r="AI358" s="131">
        <v>44931</v>
      </c>
      <c r="AJ358" s="130">
        <v>3329</v>
      </c>
      <c r="AK358" s="130">
        <v>3400</v>
      </c>
      <c r="AL358" s="131">
        <v>45474</v>
      </c>
      <c r="AM358" s="130">
        <v>40906.67</v>
      </c>
      <c r="AN358" s="112">
        <v>16822.330000000002</v>
      </c>
      <c r="AO358" s="112">
        <v>57729</v>
      </c>
      <c r="AP358" s="112">
        <v>21921.33</v>
      </c>
      <c r="AQ358" s="112">
        <v>1878.67</v>
      </c>
      <c r="AR358" s="112">
        <v>23800</v>
      </c>
      <c r="AS358" s="112">
        <v>21921.33</v>
      </c>
      <c r="AT358" s="112">
        <v>1878.67</v>
      </c>
      <c r="AU358" s="112">
        <v>23800</v>
      </c>
      <c r="AV358" s="84">
        <v>32</v>
      </c>
      <c r="AW358" s="84">
        <v>440</v>
      </c>
      <c r="AX358" s="84" t="s">
        <v>264</v>
      </c>
      <c r="AY358" s="131"/>
      <c r="AZ358" s="84"/>
      <c r="BA358" s="84"/>
      <c r="BB358" s="84" t="s">
        <v>265</v>
      </c>
      <c r="BC358" s="84"/>
      <c r="BD358" s="131"/>
      <c r="BE358" s="84">
        <v>0</v>
      </c>
      <c r="BF358" s="38" t="s">
        <v>721</v>
      </c>
      <c r="BG358" s="84"/>
      <c r="BH358" s="114"/>
      <c r="BI358" s="38"/>
      <c r="BJ358" s="85"/>
      <c r="BK358" s="84"/>
      <c r="BL358" s="38"/>
      <c r="BM358" s="38"/>
      <c r="BN358" s="116"/>
      <c r="BO358" s="84"/>
      <c r="BP358" s="84"/>
      <c r="BQ358" s="117"/>
      <c r="BR358" s="132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39936</v>
      </c>
      <c r="J359" s="38" t="s">
        <v>275</v>
      </c>
      <c r="K359" s="84">
        <v>39936</v>
      </c>
      <c r="L359" s="84" t="s">
        <v>252</v>
      </c>
      <c r="M359" s="38" t="s">
        <v>253</v>
      </c>
      <c r="N359" s="84">
        <v>61164</v>
      </c>
      <c r="O359" s="84">
        <v>555085</v>
      </c>
      <c r="P359" s="84">
        <v>89612</v>
      </c>
      <c r="Q359" s="38" t="s">
        <v>726</v>
      </c>
      <c r="R359" s="38" t="s">
        <v>630</v>
      </c>
      <c r="S359" s="84" t="s">
        <v>727</v>
      </c>
      <c r="T359" s="84" t="s">
        <v>727</v>
      </c>
      <c r="U359" s="84" t="s">
        <v>309</v>
      </c>
      <c r="V359" s="84" t="s">
        <v>258</v>
      </c>
      <c r="W359" s="84">
        <v>541</v>
      </c>
      <c r="X359" s="38" t="s">
        <v>259</v>
      </c>
      <c r="Y359" s="84">
        <v>349873262</v>
      </c>
      <c r="Z359" s="38" t="s">
        <v>728</v>
      </c>
      <c r="AA359" s="131">
        <v>44910</v>
      </c>
      <c r="AB359" s="130">
        <v>65959</v>
      </c>
      <c r="AC359" s="131" t="s">
        <v>261</v>
      </c>
      <c r="AD359" s="84">
        <v>24</v>
      </c>
      <c r="AE359" s="84">
        <v>3</v>
      </c>
      <c r="AF359" s="84" t="s">
        <v>336</v>
      </c>
      <c r="AG359" s="131">
        <v>44053</v>
      </c>
      <c r="AH359" s="84" t="s">
        <v>263</v>
      </c>
      <c r="AI359" s="131">
        <v>44964</v>
      </c>
      <c r="AJ359" s="130">
        <v>4003</v>
      </c>
      <c r="AK359" s="130">
        <v>3550</v>
      </c>
      <c r="AL359" s="131">
        <v>45414</v>
      </c>
      <c r="AM359" s="130">
        <v>40063.75</v>
      </c>
      <c r="AN359" s="112">
        <v>17189.25</v>
      </c>
      <c r="AO359" s="112">
        <v>57253</v>
      </c>
      <c r="AP359" s="112">
        <v>25895.25</v>
      </c>
      <c r="AQ359" s="112">
        <v>2504.75</v>
      </c>
      <c r="AR359" s="112">
        <v>28400</v>
      </c>
      <c r="AS359" s="112">
        <v>25895.25</v>
      </c>
      <c r="AT359" s="112">
        <v>2504.75</v>
      </c>
      <c r="AU359" s="112">
        <v>28400</v>
      </c>
      <c r="AV359" s="84">
        <v>31</v>
      </c>
      <c r="AW359" s="84">
        <v>440</v>
      </c>
      <c r="AX359" s="84" t="s">
        <v>264</v>
      </c>
      <c r="AY359" s="131"/>
      <c r="AZ359" s="84"/>
      <c r="BA359" s="84"/>
      <c r="BB359" s="84" t="s">
        <v>265</v>
      </c>
      <c r="BC359" s="84"/>
      <c r="BD359" s="131"/>
      <c r="BE359" s="84">
        <v>0</v>
      </c>
      <c r="BF359" s="38" t="s">
        <v>727</v>
      </c>
      <c r="BG359" s="84"/>
      <c r="BH359" s="114"/>
      <c r="BI359" s="38"/>
      <c r="BJ359" s="85"/>
      <c r="BK359" s="84"/>
      <c r="BL359" s="38"/>
      <c r="BM359" s="38"/>
      <c r="BN359" s="116"/>
      <c r="BO359" s="84"/>
      <c r="BP359" s="84"/>
      <c r="BQ359" s="117"/>
      <c r="BR359" s="132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186139</v>
      </c>
      <c r="J360" s="38" t="s">
        <v>782</v>
      </c>
      <c r="K360" s="84">
        <v>186139</v>
      </c>
      <c r="L360" s="84" t="s">
        <v>252</v>
      </c>
      <c r="M360" s="38" t="s">
        <v>253</v>
      </c>
      <c r="N360" s="84">
        <v>330899</v>
      </c>
      <c r="O360" s="84" t="s">
        <v>783</v>
      </c>
      <c r="P360" s="84">
        <v>464304</v>
      </c>
      <c r="Q360" s="38" t="s">
        <v>784</v>
      </c>
      <c r="R360" s="38" t="s">
        <v>630</v>
      </c>
      <c r="S360" s="84" t="s">
        <v>789</v>
      </c>
      <c r="T360" s="84" t="s">
        <v>789</v>
      </c>
      <c r="U360" s="84" t="s">
        <v>702</v>
      </c>
      <c r="V360" s="84" t="s">
        <v>258</v>
      </c>
      <c r="W360" s="84">
        <v>541</v>
      </c>
      <c r="X360" s="38" t="s">
        <v>699</v>
      </c>
      <c r="Y360" s="84">
        <v>350665597</v>
      </c>
      <c r="Z360" s="38" t="s">
        <v>790</v>
      </c>
      <c r="AA360" s="131">
        <v>44975</v>
      </c>
      <c r="AB360" s="130">
        <v>39864</v>
      </c>
      <c r="AC360" s="131" t="s">
        <v>261</v>
      </c>
      <c r="AD360" s="84">
        <v>24</v>
      </c>
      <c r="AE360" s="84">
        <v>1</v>
      </c>
      <c r="AF360" s="84" t="s">
        <v>652</v>
      </c>
      <c r="AG360" s="131">
        <v>44975</v>
      </c>
      <c r="AH360" s="84" t="s">
        <v>716</v>
      </c>
      <c r="AI360" s="131">
        <v>45018</v>
      </c>
      <c r="AJ360" s="130">
        <v>2090</v>
      </c>
      <c r="AK360" s="130">
        <v>2150</v>
      </c>
      <c r="AL360" s="131">
        <v>45414</v>
      </c>
      <c r="AM360" s="130">
        <v>20648.2</v>
      </c>
      <c r="AN360" s="112">
        <v>9391.7999999999993</v>
      </c>
      <c r="AO360" s="112">
        <v>30040</v>
      </c>
      <c r="AP360" s="112">
        <v>19215.8</v>
      </c>
      <c r="AQ360" s="112">
        <v>2284.1999999999998</v>
      </c>
      <c r="AR360" s="112">
        <v>21500</v>
      </c>
      <c r="AS360" s="112">
        <v>19215.8</v>
      </c>
      <c r="AT360" s="112">
        <v>2284.1999999999998</v>
      </c>
      <c r="AU360" s="112">
        <v>21500</v>
      </c>
      <c r="AV360" s="84">
        <v>30</v>
      </c>
      <c r="AW360" s="84">
        <v>440</v>
      </c>
      <c r="AX360" s="84" t="s">
        <v>264</v>
      </c>
      <c r="AY360" s="131"/>
      <c r="AZ360" s="84"/>
      <c r="BA360" s="84"/>
      <c r="BB360" s="84" t="s">
        <v>265</v>
      </c>
      <c r="BC360" s="84"/>
      <c r="BD360" s="131"/>
      <c r="BE360" s="84">
        <v>0</v>
      </c>
      <c r="BF360" s="38" t="s">
        <v>789</v>
      </c>
      <c r="BG360" s="84"/>
      <c r="BH360" s="114"/>
      <c r="BI360" s="38"/>
      <c r="BJ360" s="85"/>
      <c r="BK360" s="84"/>
      <c r="BL360" s="38"/>
      <c r="BM360" s="38"/>
      <c r="BN360" s="116"/>
      <c r="BO360" s="84"/>
      <c r="BP360" s="84"/>
      <c r="BQ360" s="117"/>
      <c r="BR360" s="132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39951</v>
      </c>
      <c r="J361" s="38" t="s">
        <v>251</v>
      </c>
      <c r="K361" s="84">
        <v>39951</v>
      </c>
      <c r="L361" s="84" t="s">
        <v>252</v>
      </c>
      <c r="M361" s="38" t="s">
        <v>253</v>
      </c>
      <c r="N361" s="84">
        <v>61517</v>
      </c>
      <c r="O361" s="84">
        <v>486791</v>
      </c>
      <c r="P361" s="84">
        <v>89680</v>
      </c>
      <c r="Q361" s="38" t="s">
        <v>675</v>
      </c>
      <c r="R361" s="38" t="s">
        <v>630</v>
      </c>
      <c r="S361" s="84" t="s">
        <v>799</v>
      </c>
      <c r="T361" s="84" t="s">
        <v>799</v>
      </c>
      <c r="U361" s="84" t="s">
        <v>702</v>
      </c>
      <c r="V361" s="84" t="s">
        <v>258</v>
      </c>
      <c r="W361" s="84">
        <v>541</v>
      </c>
      <c r="X361" s="38" t="s">
        <v>259</v>
      </c>
      <c r="Y361" s="84">
        <v>350869009</v>
      </c>
      <c r="Z361" s="38" t="s">
        <v>800</v>
      </c>
      <c r="AA361" s="131">
        <v>44991</v>
      </c>
      <c r="AB361" s="130">
        <v>65959</v>
      </c>
      <c r="AC361" s="131" t="s">
        <v>261</v>
      </c>
      <c r="AD361" s="84">
        <v>24</v>
      </c>
      <c r="AE361" s="84">
        <v>4</v>
      </c>
      <c r="AF361" s="84" t="s">
        <v>324</v>
      </c>
      <c r="AG361" s="131">
        <v>44176</v>
      </c>
      <c r="AH361" s="84" t="s">
        <v>325</v>
      </c>
      <c r="AI361" s="131">
        <v>45021</v>
      </c>
      <c r="AJ361" s="130">
        <v>3005</v>
      </c>
      <c r="AK361" s="130">
        <v>3550</v>
      </c>
      <c r="AL361" s="131">
        <v>45414</v>
      </c>
      <c r="AM361" s="130">
        <v>34230.58</v>
      </c>
      <c r="AN361" s="112">
        <v>14924.42</v>
      </c>
      <c r="AO361" s="112">
        <v>49155</v>
      </c>
      <c r="AP361" s="112">
        <v>31728.42</v>
      </c>
      <c r="AQ361" s="112">
        <v>3771.58</v>
      </c>
      <c r="AR361" s="112">
        <v>35500</v>
      </c>
      <c r="AS361" s="112">
        <v>31728.42</v>
      </c>
      <c r="AT361" s="112">
        <v>3771.58</v>
      </c>
      <c r="AU361" s="112">
        <v>35500</v>
      </c>
      <c r="AV361" s="84">
        <v>30</v>
      </c>
      <c r="AW361" s="84">
        <v>440</v>
      </c>
      <c r="AX361" s="84" t="s">
        <v>264</v>
      </c>
      <c r="AY361" s="131"/>
      <c r="AZ361" s="84"/>
      <c r="BA361" s="84"/>
      <c r="BB361" s="84" t="s">
        <v>265</v>
      </c>
      <c r="BC361" s="84"/>
      <c r="BD361" s="131"/>
      <c r="BE361" s="84">
        <v>0</v>
      </c>
      <c r="BF361" s="38" t="s">
        <v>799</v>
      </c>
      <c r="BG361" s="84"/>
      <c r="BH361" s="114"/>
      <c r="BI361" s="38"/>
      <c r="BJ361" s="85"/>
      <c r="BK361" s="84"/>
      <c r="BL361" s="38"/>
      <c r="BM361" s="38"/>
      <c r="BN361" s="116"/>
      <c r="BO361" s="84"/>
      <c r="BP361" s="84"/>
      <c r="BQ361" s="117"/>
      <c r="BR361" s="132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40119</v>
      </c>
      <c r="J362" s="38" t="s">
        <v>577</v>
      </c>
      <c r="K362" s="84">
        <v>40119</v>
      </c>
      <c r="L362" s="84" t="s">
        <v>252</v>
      </c>
      <c r="M362" s="38" t="s">
        <v>253</v>
      </c>
      <c r="N362" s="84">
        <v>61535</v>
      </c>
      <c r="O362" s="84">
        <v>232</v>
      </c>
      <c r="P362" s="84">
        <v>469937</v>
      </c>
      <c r="Q362" s="38" t="s">
        <v>707</v>
      </c>
      <c r="R362" s="38" t="s">
        <v>630</v>
      </c>
      <c r="S362" s="84" t="s">
        <v>832</v>
      </c>
      <c r="T362" s="84" t="s">
        <v>832</v>
      </c>
      <c r="U362" s="84" t="s">
        <v>702</v>
      </c>
      <c r="V362" s="84" t="s">
        <v>258</v>
      </c>
      <c r="W362" s="84">
        <v>541</v>
      </c>
      <c r="X362" s="38" t="s">
        <v>720</v>
      </c>
      <c r="Y362" s="84">
        <v>351256491</v>
      </c>
      <c r="Z362" s="38" t="s">
        <v>833</v>
      </c>
      <c r="AA362" s="131">
        <v>45013</v>
      </c>
      <c r="AB362" s="130">
        <v>65959</v>
      </c>
      <c r="AC362" s="131" t="s">
        <v>261</v>
      </c>
      <c r="AD362" s="84">
        <v>24</v>
      </c>
      <c r="AE362" s="84">
        <v>3</v>
      </c>
      <c r="AF362" s="84" t="s">
        <v>336</v>
      </c>
      <c r="AG362" s="131">
        <v>44271</v>
      </c>
      <c r="AH362" s="84" t="s">
        <v>263</v>
      </c>
      <c r="AI362" s="131">
        <v>45051</v>
      </c>
      <c r="AJ362" s="130">
        <v>3388</v>
      </c>
      <c r="AK362" s="130">
        <v>3550</v>
      </c>
      <c r="AL362" s="131">
        <v>45444</v>
      </c>
      <c r="AM362" s="130">
        <v>31401.77</v>
      </c>
      <c r="AN362" s="112">
        <v>14586.23</v>
      </c>
      <c r="AO362" s="112">
        <v>45988</v>
      </c>
      <c r="AP362" s="112">
        <v>34557.230000000003</v>
      </c>
      <c r="AQ362" s="112">
        <v>4492.7700000000004</v>
      </c>
      <c r="AR362" s="112">
        <v>39050</v>
      </c>
      <c r="AS362" s="112">
        <v>34557.230000000003</v>
      </c>
      <c r="AT362" s="112">
        <v>4492.7700000000004</v>
      </c>
      <c r="AU362" s="112">
        <v>39050</v>
      </c>
      <c r="AV362" s="84">
        <v>28</v>
      </c>
      <c r="AW362" s="84">
        <v>440</v>
      </c>
      <c r="AX362" s="84" t="s">
        <v>264</v>
      </c>
      <c r="AY362" s="131"/>
      <c r="AZ362" s="84"/>
      <c r="BA362" s="84"/>
      <c r="BB362" s="84" t="s">
        <v>265</v>
      </c>
      <c r="BC362" s="84"/>
      <c r="BD362" s="131"/>
      <c r="BE362" s="84">
        <v>0</v>
      </c>
      <c r="BF362" s="38" t="s">
        <v>832</v>
      </c>
      <c r="BG362" s="84"/>
      <c r="BH362" s="114"/>
      <c r="BI362" s="38"/>
      <c r="BJ362" s="85"/>
      <c r="BK362" s="84"/>
      <c r="BL362" s="38"/>
      <c r="BM362" s="38"/>
      <c r="BN362" s="116"/>
      <c r="BO362" s="84"/>
      <c r="BP362" s="84"/>
      <c r="BQ362" s="117"/>
      <c r="BR362" s="132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40007</v>
      </c>
      <c r="J363" s="38" t="s">
        <v>402</v>
      </c>
      <c r="K363" s="84">
        <v>40007</v>
      </c>
      <c r="L363" s="84" t="s">
        <v>252</v>
      </c>
      <c r="M363" s="38" t="s">
        <v>253</v>
      </c>
      <c r="N363" s="84">
        <v>61330</v>
      </c>
      <c r="O363" s="84">
        <v>223</v>
      </c>
      <c r="P363" s="84">
        <v>89421</v>
      </c>
      <c r="Q363" s="38" t="s">
        <v>387</v>
      </c>
      <c r="R363" s="38" t="s">
        <v>630</v>
      </c>
      <c r="S363" s="84" t="s">
        <v>890</v>
      </c>
      <c r="T363" s="84" t="s">
        <v>890</v>
      </c>
      <c r="U363" s="84" t="s">
        <v>702</v>
      </c>
      <c r="V363" s="84" t="s">
        <v>258</v>
      </c>
      <c r="W363" s="84">
        <v>541</v>
      </c>
      <c r="X363" s="38" t="s">
        <v>720</v>
      </c>
      <c r="Y363" s="84">
        <v>352355262</v>
      </c>
      <c r="Z363" s="38" t="s">
        <v>891</v>
      </c>
      <c r="AA363" s="131">
        <v>45136</v>
      </c>
      <c r="AB363" s="130">
        <v>52000</v>
      </c>
      <c r="AC363" s="131" t="s">
        <v>261</v>
      </c>
      <c r="AD363" s="84">
        <v>24</v>
      </c>
      <c r="AE363" s="84">
        <v>2</v>
      </c>
      <c r="AF363" s="84" t="s">
        <v>581</v>
      </c>
      <c r="AG363" s="131">
        <v>44450</v>
      </c>
      <c r="AH363" s="84" t="s">
        <v>552</v>
      </c>
      <c r="AI363" s="131">
        <v>45176</v>
      </c>
      <c r="AJ363" s="130">
        <v>2780</v>
      </c>
      <c r="AK363" s="130">
        <v>2780</v>
      </c>
      <c r="AL363" s="131">
        <v>45472</v>
      </c>
      <c r="AM363" s="130">
        <v>16380.27</v>
      </c>
      <c r="AN363" s="112">
        <v>8639.73</v>
      </c>
      <c r="AO363" s="112">
        <v>25020</v>
      </c>
      <c r="AP363" s="112">
        <v>35619.730000000003</v>
      </c>
      <c r="AQ363" s="112">
        <v>6344.27</v>
      </c>
      <c r="AR363" s="112">
        <v>41964</v>
      </c>
      <c r="AS363" s="112">
        <v>35619.730000000003</v>
      </c>
      <c r="AT363" s="112">
        <v>6344.27</v>
      </c>
      <c r="AU363" s="112">
        <v>41964</v>
      </c>
      <c r="AV363" s="84">
        <v>24</v>
      </c>
      <c r="AW363" s="84">
        <v>440</v>
      </c>
      <c r="AX363" s="84" t="s">
        <v>264</v>
      </c>
      <c r="AY363" s="131"/>
      <c r="AZ363" s="84"/>
      <c r="BA363" s="84"/>
      <c r="BB363" s="84" t="s">
        <v>265</v>
      </c>
      <c r="BC363" s="84"/>
      <c r="BD363" s="131"/>
      <c r="BE363" s="84">
        <v>0</v>
      </c>
      <c r="BF363" s="38" t="s">
        <v>890</v>
      </c>
      <c r="BG363" s="84"/>
      <c r="BH363" s="114"/>
      <c r="BI363" s="38"/>
      <c r="BJ363" s="85"/>
      <c r="BK363" s="84"/>
      <c r="BL363" s="38"/>
      <c r="BM363" s="38"/>
      <c r="BN363" s="116"/>
      <c r="BO363" s="84"/>
      <c r="BP363" s="84"/>
      <c r="BQ363" s="117"/>
      <c r="BR363" s="132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40007</v>
      </c>
      <c r="J364" s="38" t="s">
        <v>402</v>
      </c>
      <c r="K364" s="84">
        <v>40007</v>
      </c>
      <c r="L364" s="84" t="s">
        <v>252</v>
      </c>
      <c r="M364" s="38" t="s">
        <v>253</v>
      </c>
      <c r="N364" s="84">
        <v>61330</v>
      </c>
      <c r="O364" s="84">
        <v>223</v>
      </c>
      <c r="P364" s="84">
        <v>89421</v>
      </c>
      <c r="Q364" s="38" t="s">
        <v>387</v>
      </c>
      <c r="R364" s="38" t="s">
        <v>630</v>
      </c>
      <c r="S364" s="84" t="s">
        <v>926</v>
      </c>
      <c r="T364" s="84" t="s">
        <v>926</v>
      </c>
      <c r="U364" s="84" t="s">
        <v>702</v>
      </c>
      <c r="V364" s="84" t="s">
        <v>258</v>
      </c>
      <c r="W364" s="84">
        <v>541</v>
      </c>
      <c r="X364" s="38" t="s">
        <v>720</v>
      </c>
      <c r="Y364" s="84">
        <v>352803839</v>
      </c>
      <c r="Z364" s="38" t="s">
        <v>927</v>
      </c>
      <c r="AA364" s="131">
        <v>45174</v>
      </c>
      <c r="AB364" s="130">
        <v>63000</v>
      </c>
      <c r="AC364" s="131" t="s">
        <v>261</v>
      </c>
      <c r="AD364" s="84">
        <v>24</v>
      </c>
      <c r="AE364" s="84">
        <v>3</v>
      </c>
      <c r="AF364" s="84" t="s">
        <v>336</v>
      </c>
      <c r="AG364" s="131">
        <v>44450</v>
      </c>
      <c r="AH364" s="84" t="s">
        <v>263</v>
      </c>
      <c r="AI364" s="131">
        <v>45204</v>
      </c>
      <c r="AJ364" s="130">
        <v>3360</v>
      </c>
      <c r="AK364" s="130">
        <v>3360</v>
      </c>
      <c r="AL364" s="131">
        <v>45414</v>
      </c>
      <c r="AM364" s="130">
        <v>17746.830000000002</v>
      </c>
      <c r="AN364" s="112">
        <v>9133.17</v>
      </c>
      <c r="AO364" s="112">
        <v>26880</v>
      </c>
      <c r="AP364" s="112">
        <v>45253.17</v>
      </c>
      <c r="AQ364" s="112">
        <v>8541.83</v>
      </c>
      <c r="AR364" s="112">
        <v>53795</v>
      </c>
      <c r="AS364" s="112">
        <v>41922.839999999997</v>
      </c>
      <c r="AT364" s="112">
        <v>8477.16</v>
      </c>
      <c r="AU364" s="112">
        <v>50400</v>
      </c>
      <c r="AV364" s="84">
        <v>23</v>
      </c>
      <c r="AW364" s="84">
        <v>440</v>
      </c>
      <c r="AX364" s="84" t="s">
        <v>264</v>
      </c>
      <c r="AY364" s="131"/>
      <c r="AZ364" s="84"/>
      <c r="BA364" s="84"/>
      <c r="BB364" s="84" t="s">
        <v>265</v>
      </c>
      <c r="BC364" s="84"/>
      <c r="BD364" s="131"/>
      <c r="BE364" s="84">
        <v>0</v>
      </c>
      <c r="BF364" s="38" t="s">
        <v>926</v>
      </c>
      <c r="BG364" s="84"/>
      <c r="BH364" s="114"/>
      <c r="BI364" s="38"/>
      <c r="BJ364" s="85"/>
      <c r="BK364" s="84"/>
      <c r="BL364" s="38"/>
      <c r="BM364" s="38"/>
      <c r="BN364" s="116"/>
      <c r="BO364" s="84"/>
      <c r="BP364" s="84"/>
      <c r="BQ364" s="117"/>
      <c r="BR364" s="132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40007</v>
      </c>
      <c r="J365" s="38" t="s">
        <v>402</v>
      </c>
      <c r="K365" s="84">
        <v>40007</v>
      </c>
      <c r="L365" s="84" t="s">
        <v>252</v>
      </c>
      <c r="M365" s="38" t="s">
        <v>253</v>
      </c>
      <c r="N365" s="84">
        <v>61330</v>
      </c>
      <c r="O365" s="84">
        <v>223</v>
      </c>
      <c r="P365" s="84">
        <v>89520</v>
      </c>
      <c r="Q365" s="38" t="s">
        <v>820</v>
      </c>
      <c r="R365" s="38" t="s">
        <v>630</v>
      </c>
      <c r="S365" s="84" t="s">
        <v>1008</v>
      </c>
      <c r="T365" s="84" t="s">
        <v>1008</v>
      </c>
      <c r="U365" s="84" t="s">
        <v>702</v>
      </c>
      <c r="V365" s="84" t="s">
        <v>258</v>
      </c>
      <c r="W365" s="84">
        <v>0</v>
      </c>
      <c r="X365" s="38" t="s">
        <v>720</v>
      </c>
      <c r="Y365" s="84">
        <v>353444735</v>
      </c>
      <c r="Z365" s="38" t="s">
        <v>1009</v>
      </c>
      <c r="AA365" s="131">
        <v>45247</v>
      </c>
      <c r="AB365" s="130">
        <v>63000</v>
      </c>
      <c r="AC365" s="131" t="s">
        <v>261</v>
      </c>
      <c r="AD365" s="84">
        <v>24</v>
      </c>
      <c r="AE365" s="84">
        <v>4</v>
      </c>
      <c r="AF365" s="84" t="s">
        <v>324</v>
      </c>
      <c r="AG365" s="131">
        <v>44428</v>
      </c>
      <c r="AH365" s="84" t="s">
        <v>325</v>
      </c>
      <c r="AI365" s="131">
        <v>45295</v>
      </c>
      <c r="AJ365" s="130">
        <v>3360</v>
      </c>
      <c r="AK365" s="130">
        <v>3360</v>
      </c>
      <c r="AL365" s="131">
        <v>45414</v>
      </c>
      <c r="AM365" s="130">
        <v>9951.94</v>
      </c>
      <c r="AN365" s="112">
        <v>6848.06</v>
      </c>
      <c r="AO365" s="112">
        <v>16800</v>
      </c>
      <c r="AP365" s="112">
        <v>53048.06</v>
      </c>
      <c r="AQ365" s="112">
        <v>12093.94</v>
      </c>
      <c r="AR365" s="112">
        <v>65142</v>
      </c>
      <c r="AS365" s="112">
        <v>39056.93</v>
      </c>
      <c r="AT365" s="112">
        <v>11343.07</v>
      </c>
      <c r="AU365" s="112">
        <v>50400</v>
      </c>
      <c r="AV365" s="84">
        <v>20</v>
      </c>
      <c r="AW365" s="84">
        <v>440</v>
      </c>
      <c r="AX365" s="84" t="s">
        <v>264</v>
      </c>
      <c r="AY365" s="131"/>
      <c r="AZ365" s="84"/>
      <c r="BA365" s="84"/>
      <c r="BB365" s="84" t="s">
        <v>265</v>
      </c>
      <c r="BC365" s="84"/>
      <c r="BD365" s="131"/>
      <c r="BE365" s="84">
        <v>0</v>
      </c>
      <c r="BF365" s="38" t="s">
        <v>1008</v>
      </c>
      <c r="BG365" s="84"/>
      <c r="BH365" s="114"/>
      <c r="BI365" s="38"/>
      <c r="BJ365" s="85"/>
      <c r="BK365" s="84"/>
      <c r="BL365" s="38"/>
      <c r="BM365" s="38"/>
      <c r="BN365" s="116"/>
      <c r="BO365" s="84"/>
      <c r="BP365" s="84"/>
      <c r="BQ365" s="117"/>
      <c r="BR365" s="132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40119</v>
      </c>
      <c r="J366" s="38" t="s">
        <v>577</v>
      </c>
      <c r="K366" s="84">
        <v>40119</v>
      </c>
      <c r="L366" s="84" t="s">
        <v>252</v>
      </c>
      <c r="M366" s="38" t="s">
        <v>253</v>
      </c>
      <c r="N366" s="84">
        <v>61535</v>
      </c>
      <c r="O366" s="84">
        <v>232</v>
      </c>
      <c r="P366" s="84">
        <v>89704</v>
      </c>
      <c r="Q366" s="38" t="s">
        <v>519</v>
      </c>
      <c r="R366" s="38" t="s">
        <v>630</v>
      </c>
      <c r="S366" s="84" t="s">
        <v>1152</v>
      </c>
      <c r="T366" s="84" t="s">
        <v>1152</v>
      </c>
      <c r="U366" s="84" t="s">
        <v>693</v>
      </c>
      <c r="V366" s="84" t="s">
        <v>398</v>
      </c>
      <c r="W366" s="84">
        <v>0</v>
      </c>
      <c r="X366" s="38" t="s">
        <v>259</v>
      </c>
      <c r="Y366" s="84">
        <v>354184773</v>
      </c>
      <c r="Z366" s="38" t="s">
        <v>1153</v>
      </c>
      <c r="AA366" s="131">
        <v>45279</v>
      </c>
      <c r="AB366" s="130">
        <v>73000</v>
      </c>
      <c r="AC366" s="131" t="s">
        <v>261</v>
      </c>
      <c r="AD366" s="84">
        <v>24</v>
      </c>
      <c r="AE366" s="84">
        <v>4</v>
      </c>
      <c r="AF366" s="84" t="s">
        <v>262</v>
      </c>
      <c r="AG366" s="131">
        <v>44216</v>
      </c>
      <c r="AH366" s="84" t="s">
        <v>263</v>
      </c>
      <c r="AI366" s="131">
        <v>45323</v>
      </c>
      <c r="AJ366" s="130">
        <v>3900</v>
      </c>
      <c r="AK366" s="130">
        <v>3900</v>
      </c>
      <c r="AL366" s="131">
        <v>45536</v>
      </c>
      <c r="AM366" s="130">
        <v>9457.26</v>
      </c>
      <c r="AN366" s="112">
        <v>8042.74</v>
      </c>
      <c r="AO366" s="112">
        <v>17500</v>
      </c>
      <c r="AP366" s="112">
        <v>63542.74</v>
      </c>
      <c r="AQ366" s="112">
        <v>13729.26</v>
      </c>
      <c r="AR366" s="112">
        <v>77272</v>
      </c>
      <c r="AS366" s="112">
        <v>44106.78</v>
      </c>
      <c r="AT366" s="112">
        <v>12493.22</v>
      </c>
      <c r="AU366" s="112">
        <v>56600</v>
      </c>
      <c r="AV366" s="84">
        <v>19</v>
      </c>
      <c r="AW366" s="84">
        <v>440</v>
      </c>
      <c r="AX366" s="84" t="s">
        <v>264</v>
      </c>
      <c r="AY366" s="131"/>
      <c r="AZ366" s="84"/>
      <c r="BA366" s="84"/>
      <c r="BB366" s="84" t="s">
        <v>265</v>
      </c>
      <c r="BC366" s="84"/>
      <c r="BD366" s="131"/>
      <c r="BE366" s="84">
        <v>0</v>
      </c>
      <c r="BF366" s="38" t="s">
        <v>1152</v>
      </c>
      <c r="BG366" s="84"/>
      <c r="BH366" s="114"/>
      <c r="BI366" s="38"/>
      <c r="BJ366" s="85"/>
      <c r="BK366" s="84"/>
      <c r="BL366" s="38"/>
      <c r="BM366" s="38"/>
      <c r="BN366" s="116"/>
      <c r="BO366" s="84"/>
      <c r="BP366" s="84"/>
      <c r="BQ366" s="117"/>
      <c r="BR366" s="132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39951</v>
      </c>
      <c r="J367" s="38" t="s">
        <v>251</v>
      </c>
      <c r="K367" s="84">
        <v>39951</v>
      </c>
      <c r="L367" s="84" t="s">
        <v>252</v>
      </c>
      <c r="M367" s="38" t="s">
        <v>253</v>
      </c>
      <c r="N367" s="84">
        <v>61181</v>
      </c>
      <c r="O367" s="84">
        <v>561077</v>
      </c>
      <c r="P367" s="84">
        <v>89236</v>
      </c>
      <c r="Q367" s="38" t="s">
        <v>319</v>
      </c>
      <c r="R367" s="38" t="s">
        <v>839</v>
      </c>
      <c r="S367" s="84" t="s">
        <v>747</v>
      </c>
      <c r="T367" s="84" t="s">
        <v>747</v>
      </c>
      <c r="U367" s="84" t="s">
        <v>309</v>
      </c>
      <c r="V367" s="84" t="s">
        <v>258</v>
      </c>
      <c r="W367" s="84">
        <v>0</v>
      </c>
      <c r="X367" s="38" t="s">
        <v>259</v>
      </c>
      <c r="Y367" s="84">
        <v>354376858</v>
      </c>
      <c r="Z367" s="38" t="s">
        <v>748</v>
      </c>
      <c r="AA367" s="131">
        <v>45288</v>
      </c>
      <c r="AB367" s="130">
        <v>30000</v>
      </c>
      <c r="AC367" s="131" t="s">
        <v>261</v>
      </c>
      <c r="AD367" s="84">
        <v>12</v>
      </c>
      <c r="AE367" s="84">
        <v>0</v>
      </c>
      <c r="AF367" s="84" t="s">
        <v>652</v>
      </c>
      <c r="AG367" s="131">
        <v>44946</v>
      </c>
      <c r="AH367" s="84" t="s">
        <v>716</v>
      </c>
      <c r="AI367" s="131">
        <v>45323</v>
      </c>
      <c r="AJ367" s="130">
        <v>2850</v>
      </c>
      <c r="AK367" s="130">
        <v>2850</v>
      </c>
      <c r="AL367" s="131">
        <v>45741</v>
      </c>
      <c r="AM367" s="130">
        <v>9072.67</v>
      </c>
      <c r="AN367" s="112">
        <v>2691.33</v>
      </c>
      <c r="AO367" s="112">
        <v>11764</v>
      </c>
      <c r="AP367" s="112">
        <v>20927.330000000002</v>
      </c>
      <c r="AQ367" s="112">
        <v>1706.67</v>
      </c>
      <c r="AR367" s="112">
        <v>22634</v>
      </c>
      <c r="AS367" s="112">
        <v>20927.330000000002</v>
      </c>
      <c r="AT367" s="112">
        <v>1706.67</v>
      </c>
      <c r="AU367" s="112">
        <v>22634</v>
      </c>
      <c r="AV367" s="84">
        <v>19</v>
      </c>
      <c r="AW367" s="84">
        <v>440</v>
      </c>
      <c r="AX367" s="84" t="s">
        <v>264</v>
      </c>
      <c r="AY367" s="131"/>
      <c r="AZ367" s="84"/>
      <c r="BA367" s="84"/>
      <c r="BB367" s="84" t="s">
        <v>265</v>
      </c>
      <c r="BC367" s="84"/>
      <c r="BD367" s="131"/>
      <c r="BE367" s="84">
        <v>0</v>
      </c>
      <c r="BF367" s="38" t="s">
        <v>747</v>
      </c>
      <c r="BG367" s="84"/>
      <c r="BH367" s="114"/>
      <c r="BI367" s="38"/>
      <c r="BJ367" s="85"/>
      <c r="BK367" s="84"/>
      <c r="BL367" s="38"/>
      <c r="BM367" s="38"/>
      <c r="BN367" s="116"/>
      <c r="BO367" s="84"/>
      <c r="BP367" s="84"/>
      <c r="BQ367" s="117"/>
      <c r="BR367" s="132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39992</v>
      </c>
      <c r="J368" s="38" t="s">
        <v>346</v>
      </c>
      <c r="K368" s="84">
        <v>39992</v>
      </c>
      <c r="L368" s="84" t="s">
        <v>252</v>
      </c>
      <c r="M368" s="38" t="s">
        <v>253</v>
      </c>
      <c r="N368" s="84">
        <v>61233</v>
      </c>
      <c r="O368" s="84">
        <v>471974</v>
      </c>
      <c r="P368" s="84">
        <v>89556</v>
      </c>
      <c r="Q368" s="38" t="s">
        <v>518</v>
      </c>
      <c r="R368" s="38" t="s">
        <v>630</v>
      </c>
      <c r="S368" s="84" t="s">
        <v>738</v>
      </c>
      <c r="T368" s="84" t="s">
        <v>738</v>
      </c>
      <c r="U368" s="84" t="s">
        <v>702</v>
      </c>
      <c r="V368" s="84" t="s">
        <v>258</v>
      </c>
      <c r="W368" s="84">
        <v>541</v>
      </c>
      <c r="X368" s="38" t="s">
        <v>720</v>
      </c>
      <c r="Y368" s="84">
        <v>350011521</v>
      </c>
      <c r="Z368" s="38" t="s">
        <v>739</v>
      </c>
      <c r="AA368" s="131">
        <v>44918</v>
      </c>
      <c r="AB368" s="130">
        <v>75354</v>
      </c>
      <c r="AC368" s="131" t="s">
        <v>289</v>
      </c>
      <c r="AD368" s="84">
        <v>24</v>
      </c>
      <c r="AE368" s="84">
        <v>4</v>
      </c>
      <c r="AF368" s="84" t="s">
        <v>324</v>
      </c>
      <c r="AG368" s="131">
        <v>44271</v>
      </c>
      <c r="AH368" s="84" t="s">
        <v>325</v>
      </c>
      <c r="AI368" s="131">
        <v>44961</v>
      </c>
      <c r="AJ368" s="130">
        <v>4107</v>
      </c>
      <c r="AK368" s="130">
        <v>4050</v>
      </c>
      <c r="AL368" s="131">
        <v>45472</v>
      </c>
      <c r="AM368" s="130">
        <v>45811.54</v>
      </c>
      <c r="AN368" s="112">
        <v>19045.46</v>
      </c>
      <c r="AO368" s="112">
        <v>64857</v>
      </c>
      <c r="AP368" s="112">
        <v>29542.46</v>
      </c>
      <c r="AQ368" s="112">
        <v>2857.54</v>
      </c>
      <c r="AR368" s="112">
        <v>32400</v>
      </c>
      <c r="AS368" s="112">
        <v>29542.46</v>
      </c>
      <c r="AT368" s="112">
        <v>2857.54</v>
      </c>
      <c r="AU368" s="112">
        <v>32400</v>
      </c>
      <c r="AV368" s="84">
        <v>31</v>
      </c>
      <c r="AW368" s="84">
        <v>441</v>
      </c>
      <c r="AX368" s="84" t="s">
        <v>264</v>
      </c>
      <c r="AY368" s="131"/>
      <c r="AZ368" s="84"/>
      <c r="BA368" s="84"/>
      <c r="BB368" s="84" t="s">
        <v>265</v>
      </c>
      <c r="BC368" s="84"/>
      <c r="BD368" s="131"/>
      <c r="BE368" s="84">
        <v>0</v>
      </c>
      <c r="BF368" s="38" t="s">
        <v>738</v>
      </c>
      <c r="BG368" s="84"/>
      <c r="BH368" s="114"/>
      <c r="BI368" s="38"/>
      <c r="BJ368" s="85"/>
      <c r="BK368" s="84"/>
      <c r="BL368" s="38"/>
      <c r="BM368" s="38"/>
      <c r="BN368" s="116"/>
      <c r="BO368" s="84"/>
      <c r="BP368" s="84"/>
      <c r="BQ368" s="117"/>
      <c r="BR368" s="132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40111</v>
      </c>
      <c r="J369" s="38" t="s">
        <v>543</v>
      </c>
      <c r="K369" s="84">
        <v>40111</v>
      </c>
      <c r="L369" s="84" t="s">
        <v>252</v>
      </c>
      <c r="M369" s="38" t="s">
        <v>253</v>
      </c>
      <c r="N369" s="84">
        <v>332023</v>
      </c>
      <c r="O369" s="84" t="s">
        <v>667</v>
      </c>
      <c r="P369" s="84">
        <v>466047</v>
      </c>
      <c r="Q369" s="38" t="s">
        <v>668</v>
      </c>
      <c r="R369" s="38" t="s">
        <v>839</v>
      </c>
      <c r="S369" s="84" t="s">
        <v>840</v>
      </c>
      <c r="T369" s="84" t="s">
        <v>840</v>
      </c>
      <c r="U369" s="84" t="s">
        <v>702</v>
      </c>
      <c r="V369" s="84" t="s">
        <v>258</v>
      </c>
      <c r="W369" s="84">
        <v>541</v>
      </c>
      <c r="X369" s="38" t="s">
        <v>259</v>
      </c>
      <c r="Y369" s="84">
        <v>351427174</v>
      </c>
      <c r="Z369" s="38" t="s">
        <v>841</v>
      </c>
      <c r="AA369" s="131">
        <v>45036</v>
      </c>
      <c r="AB369" s="130">
        <v>30000</v>
      </c>
      <c r="AC369" s="131" t="s">
        <v>289</v>
      </c>
      <c r="AD369" s="84">
        <v>18</v>
      </c>
      <c r="AE369" s="84">
        <v>0</v>
      </c>
      <c r="AF369" s="84" t="s">
        <v>652</v>
      </c>
      <c r="AG369" s="131">
        <v>44680</v>
      </c>
      <c r="AH369" s="84" t="s">
        <v>552</v>
      </c>
      <c r="AI369" s="131">
        <v>45080</v>
      </c>
      <c r="AJ369" s="130">
        <v>2020</v>
      </c>
      <c r="AK369" s="130">
        <v>2020</v>
      </c>
      <c r="AL369" s="131">
        <v>45414</v>
      </c>
      <c r="AM369" s="130">
        <v>18434.88</v>
      </c>
      <c r="AN369" s="112">
        <v>5805.12</v>
      </c>
      <c r="AO369" s="112">
        <v>24240</v>
      </c>
      <c r="AP369" s="112">
        <v>11565.12</v>
      </c>
      <c r="AQ369" s="112">
        <v>881.88</v>
      </c>
      <c r="AR369" s="112">
        <v>12447</v>
      </c>
      <c r="AS369" s="112">
        <v>11565.12</v>
      </c>
      <c r="AT369" s="112">
        <v>881.88</v>
      </c>
      <c r="AU369" s="112">
        <v>12447</v>
      </c>
      <c r="AV369" s="84">
        <v>28</v>
      </c>
      <c r="AW369" s="84">
        <v>441</v>
      </c>
      <c r="AX369" s="84" t="s">
        <v>264</v>
      </c>
      <c r="AY369" s="131"/>
      <c r="AZ369" s="84"/>
      <c r="BA369" s="84"/>
      <c r="BB369" s="84" t="s">
        <v>265</v>
      </c>
      <c r="BC369" s="84"/>
      <c r="BD369" s="131"/>
      <c r="BE369" s="84">
        <v>0</v>
      </c>
      <c r="BF369" s="38" t="s">
        <v>840</v>
      </c>
      <c r="BG369" s="84"/>
      <c r="BH369" s="114"/>
      <c r="BI369" s="38"/>
      <c r="BJ369" s="85"/>
      <c r="BK369" s="84"/>
      <c r="BL369" s="38"/>
      <c r="BM369" s="38"/>
      <c r="BN369" s="116"/>
      <c r="BO369" s="84"/>
      <c r="BP369" s="84"/>
      <c r="BQ369" s="117"/>
      <c r="BR369" s="132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40048</v>
      </c>
      <c r="J370" s="38" t="s">
        <v>422</v>
      </c>
      <c r="K370" s="84">
        <v>40048</v>
      </c>
      <c r="L370" s="84" t="s">
        <v>252</v>
      </c>
      <c r="M370" s="38" t="s">
        <v>253</v>
      </c>
      <c r="N370" s="84">
        <v>61389</v>
      </c>
      <c r="O370" s="84">
        <v>477449</v>
      </c>
      <c r="P370" s="84">
        <v>89493</v>
      </c>
      <c r="Q370" s="38" t="s">
        <v>847</v>
      </c>
      <c r="R370" s="38" t="s">
        <v>630</v>
      </c>
      <c r="S370" s="84" t="s">
        <v>854</v>
      </c>
      <c r="T370" s="84" t="s">
        <v>854</v>
      </c>
      <c r="U370" s="84" t="s">
        <v>702</v>
      </c>
      <c r="V370" s="84" t="s">
        <v>258</v>
      </c>
      <c r="W370" s="84">
        <v>541</v>
      </c>
      <c r="X370" s="38" t="s">
        <v>259</v>
      </c>
      <c r="Y370" s="84">
        <v>351710889</v>
      </c>
      <c r="Z370" s="38" t="s">
        <v>855</v>
      </c>
      <c r="AA370" s="131">
        <v>45085</v>
      </c>
      <c r="AB370" s="130">
        <v>73000</v>
      </c>
      <c r="AC370" s="131" t="s">
        <v>289</v>
      </c>
      <c r="AD370" s="84">
        <v>24</v>
      </c>
      <c r="AE370" s="84">
        <v>4</v>
      </c>
      <c r="AF370" s="84" t="s">
        <v>262</v>
      </c>
      <c r="AG370" s="131">
        <v>43827</v>
      </c>
      <c r="AH370" s="84" t="s">
        <v>325</v>
      </c>
      <c r="AI370" s="131">
        <v>45142</v>
      </c>
      <c r="AJ370" s="130">
        <v>3900</v>
      </c>
      <c r="AK370" s="130">
        <v>3900</v>
      </c>
      <c r="AL370" s="131">
        <v>45426</v>
      </c>
      <c r="AM370" s="130">
        <v>24527.49</v>
      </c>
      <c r="AN370" s="112">
        <v>14472.51</v>
      </c>
      <c r="AO370" s="112">
        <v>39000</v>
      </c>
      <c r="AP370" s="112">
        <v>48472.51</v>
      </c>
      <c r="AQ370" s="112">
        <v>8209.49</v>
      </c>
      <c r="AR370" s="112">
        <v>56682</v>
      </c>
      <c r="AS370" s="112">
        <v>48472.51</v>
      </c>
      <c r="AT370" s="112">
        <v>8209.49</v>
      </c>
      <c r="AU370" s="112">
        <v>56682</v>
      </c>
      <c r="AV370" s="84">
        <v>25</v>
      </c>
      <c r="AW370" s="84">
        <v>441</v>
      </c>
      <c r="AX370" s="84" t="s">
        <v>264</v>
      </c>
      <c r="AY370" s="131"/>
      <c r="AZ370" s="84"/>
      <c r="BA370" s="84"/>
      <c r="BB370" s="84" t="s">
        <v>265</v>
      </c>
      <c r="BC370" s="84"/>
      <c r="BD370" s="131"/>
      <c r="BE370" s="84">
        <v>0</v>
      </c>
      <c r="BF370" s="38" t="s">
        <v>854</v>
      </c>
      <c r="BG370" s="84"/>
      <c r="BH370" s="114"/>
      <c r="BI370" s="38"/>
      <c r="BJ370" s="85"/>
      <c r="BK370" s="84"/>
      <c r="BL370" s="38"/>
      <c r="BM370" s="38"/>
      <c r="BN370" s="116"/>
      <c r="BO370" s="84"/>
      <c r="BP370" s="84"/>
      <c r="BQ370" s="117"/>
      <c r="BR370" s="132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40048</v>
      </c>
      <c r="J371" s="38" t="s">
        <v>422</v>
      </c>
      <c r="K371" s="84">
        <v>40048</v>
      </c>
      <c r="L371" s="84" t="s">
        <v>252</v>
      </c>
      <c r="M371" s="38" t="s">
        <v>253</v>
      </c>
      <c r="N371" s="84">
        <v>61336</v>
      </c>
      <c r="O371" s="84">
        <v>472325</v>
      </c>
      <c r="P371" s="84">
        <v>89428</v>
      </c>
      <c r="Q371" s="38" t="s">
        <v>423</v>
      </c>
      <c r="R371" s="38" t="s">
        <v>630</v>
      </c>
      <c r="S371" s="84" t="s">
        <v>884</v>
      </c>
      <c r="T371" s="84" t="s">
        <v>884</v>
      </c>
      <c r="U371" s="84" t="s">
        <v>702</v>
      </c>
      <c r="V371" s="84" t="s">
        <v>258</v>
      </c>
      <c r="W371" s="84">
        <v>541</v>
      </c>
      <c r="X371" s="38" t="s">
        <v>720</v>
      </c>
      <c r="Y371" s="84">
        <v>352183755</v>
      </c>
      <c r="Z371" s="38" t="s">
        <v>885</v>
      </c>
      <c r="AA371" s="131">
        <v>45126</v>
      </c>
      <c r="AB371" s="130">
        <v>52000</v>
      </c>
      <c r="AC371" s="131" t="s">
        <v>289</v>
      </c>
      <c r="AD371" s="84">
        <v>24</v>
      </c>
      <c r="AE371" s="84">
        <v>2</v>
      </c>
      <c r="AF371" s="84" t="s">
        <v>336</v>
      </c>
      <c r="AG371" s="131">
        <v>43811</v>
      </c>
      <c r="AH371" s="84" t="s">
        <v>263</v>
      </c>
      <c r="AI371" s="131">
        <v>45175</v>
      </c>
      <c r="AJ371" s="130">
        <v>2780</v>
      </c>
      <c r="AK371" s="130">
        <v>2780</v>
      </c>
      <c r="AL371" s="131">
        <v>45474</v>
      </c>
      <c r="AM371" s="130">
        <v>15989.76</v>
      </c>
      <c r="AN371" s="112">
        <v>9030.24</v>
      </c>
      <c r="AO371" s="112">
        <v>25020</v>
      </c>
      <c r="AP371" s="112">
        <v>36010.239999999998</v>
      </c>
      <c r="AQ371" s="112">
        <v>6518.76</v>
      </c>
      <c r="AR371" s="112">
        <v>42529</v>
      </c>
      <c r="AS371" s="112">
        <v>36010.239999999998</v>
      </c>
      <c r="AT371" s="112">
        <v>6518.76</v>
      </c>
      <c r="AU371" s="112">
        <v>42529</v>
      </c>
      <c r="AV371" s="84">
        <v>24</v>
      </c>
      <c r="AW371" s="84">
        <v>441</v>
      </c>
      <c r="AX371" s="84" t="s">
        <v>264</v>
      </c>
      <c r="AY371" s="131"/>
      <c r="AZ371" s="84"/>
      <c r="BA371" s="84"/>
      <c r="BB371" s="84" t="s">
        <v>265</v>
      </c>
      <c r="BC371" s="84"/>
      <c r="BD371" s="131"/>
      <c r="BE371" s="84">
        <v>0</v>
      </c>
      <c r="BF371" s="38" t="s">
        <v>884</v>
      </c>
      <c r="BG371" s="84"/>
      <c r="BH371" s="114"/>
      <c r="BI371" s="38"/>
      <c r="BJ371" s="85"/>
      <c r="BK371" s="84"/>
      <c r="BL371" s="38"/>
      <c r="BM371" s="38"/>
      <c r="BN371" s="116"/>
      <c r="BO371" s="84"/>
      <c r="BP371" s="84"/>
      <c r="BQ371" s="117"/>
      <c r="BR371" s="132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39970</v>
      </c>
      <c r="J372" s="38" t="s">
        <v>446</v>
      </c>
      <c r="K372" s="84">
        <v>39970</v>
      </c>
      <c r="L372" s="84" t="s">
        <v>252</v>
      </c>
      <c r="M372" s="38" t="s">
        <v>253</v>
      </c>
      <c r="N372" s="84">
        <v>61453</v>
      </c>
      <c r="O372" s="84">
        <v>558065</v>
      </c>
      <c r="P372" s="84">
        <v>89587</v>
      </c>
      <c r="Q372" s="38" t="s">
        <v>754</v>
      </c>
      <c r="R372" s="38" t="s">
        <v>839</v>
      </c>
      <c r="S372" s="84" t="s">
        <v>755</v>
      </c>
      <c r="T372" s="84" t="s">
        <v>755</v>
      </c>
      <c r="U372" s="84" t="s">
        <v>702</v>
      </c>
      <c r="V372" s="84" t="s">
        <v>258</v>
      </c>
      <c r="W372" s="84">
        <v>541</v>
      </c>
      <c r="X372" s="38" t="s">
        <v>723</v>
      </c>
      <c r="Y372" s="84">
        <v>353563557</v>
      </c>
      <c r="Z372" s="38" t="s">
        <v>756</v>
      </c>
      <c r="AA372" s="131">
        <v>45238</v>
      </c>
      <c r="AB372" s="130">
        <v>30000</v>
      </c>
      <c r="AC372" s="131" t="s">
        <v>289</v>
      </c>
      <c r="AD372" s="84">
        <v>18</v>
      </c>
      <c r="AE372" s="84">
        <v>0</v>
      </c>
      <c r="AF372" s="84" t="s">
        <v>262</v>
      </c>
      <c r="AG372" s="131">
        <v>43895</v>
      </c>
      <c r="AH372" s="84" t="s">
        <v>263</v>
      </c>
      <c r="AI372" s="131">
        <v>45266</v>
      </c>
      <c r="AJ372" s="130">
        <v>2020</v>
      </c>
      <c r="AK372" s="130">
        <v>2020</v>
      </c>
      <c r="AL372" s="131">
        <v>45448</v>
      </c>
      <c r="AM372" s="130">
        <v>8956.85</v>
      </c>
      <c r="AN372" s="112">
        <v>3171.15</v>
      </c>
      <c r="AO372" s="112">
        <v>12128</v>
      </c>
      <c r="AP372" s="112">
        <v>21043.15</v>
      </c>
      <c r="AQ372" s="112">
        <v>2993.85</v>
      </c>
      <c r="AR372" s="112">
        <v>24037</v>
      </c>
      <c r="AS372" s="112">
        <v>21043.15</v>
      </c>
      <c r="AT372" s="112">
        <v>2993.85</v>
      </c>
      <c r="AU372" s="112">
        <v>24037</v>
      </c>
      <c r="AV372" s="84">
        <v>21</v>
      </c>
      <c r="AW372" s="84">
        <v>441</v>
      </c>
      <c r="AX372" s="84" t="s">
        <v>264</v>
      </c>
      <c r="AY372" s="131"/>
      <c r="AZ372" s="84"/>
      <c r="BA372" s="84"/>
      <c r="BB372" s="84" t="s">
        <v>265</v>
      </c>
      <c r="BC372" s="84"/>
      <c r="BD372" s="131"/>
      <c r="BE372" s="84">
        <v>0</v>
      </c>
      <c r="BF372" s="38" t="s">
        <v>755</v>
      </c>
      <c r="BG372" s="84"/>
      <c r="BH372" s="114"/>
      <c r="BI372" s="38"/>
      <c r="BJ372" s="85"/>
      <c r="BK372" s="84"/>
      <c r="BL372" s="38"/>
      <c r="BM372" s="38"/>
      <c r="BN372" s="116"/>
      <c r="BO372" s="84"/>
      <c r="BP372" s="84"/>
      <c r="BQ372" s="117"/>
      <c r="BR372" s="132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40048</v>
      </c>
      <c r="J373" s="38" t="s">
        <v>422</v>
      </c>
      <c r="K373" s="84">
        <v>40048</v>
      </c>
      <c r="L373" s="84" t="s">
        <v>252</v>
      </c>
      <c r="M373" s="38" t="s">
        <v>253</v>
      </c>
      <c r="N373" s="84">
        <v>61389</v>
      </c>
      <c r="O373" s="84">
        <v>477449</v>
      </c>
      <c r="P373" s="84">
        <v>89493</v>
      </c>
      <c r="Q373" s="38" t="s">
        <v>847</v>
      </c>
      <c r="R373" s="38" t="s">
        <v>630</v>
      </c>
      <c r="S373" s="84" t="s">
        <v>1156</v>
      </c>
      <c r="T373" s="84" t="s">
        <v>1156</v>
      </c>
      <c r="U373" s="84" t="s">
        <v>702</v>
      </c>
      <c r="V373" s="84" t="s">
        <v>258</v>
      </c>
      <c r="W373" s="84">
        <v>0</v>
      </c>
      <c r="X373" s="38" t="s">
        <v>259</v>
      </c>
      <c r="Y373" s="84">
        <v>354202917</v>
      </c>
      <c r="Z373" s="38" t="s">
        <v>1157</v>
      </c>
      <c r="AA373" s="131">
        <v>45278</v>
      </c>
      <c r="AB373" s="130">
        <v>73000</v>
      </c>
      <c r="AC373" s="131" t="s">
        <v>289</v>
      </c>
      <c r="AD373" s="84">
        <v>24</v>
      </c>
      <c r="AE373" s="84">
        <v>4</v>
      </c>
      <c r="AF373" s="84" t="s">
        <v>262</v>
      </c>
      <c r="AG373" s="131">
        <v>43827</v>
      </c>
      <c r="AH373" s="84" t="s">
        <v>325</v>
      </c>
      <c r="AI373" s="131">
        <v>45329</v>
      </c>
      <c r="AJ373" s="130">
        <v>3900</v>
      </c>
      <c r="AK373" s="130">
        <v>3900</v>
      </c>
      <c r="AL373" s="131">
        <v>45474</v>
      </c>
      <c r="AM373" s="130">
        <v>9073.92</v>
      </c>
      <c r="AN373" s="112">
        <v>6526.08</v>
      </c>
      <c r="AO373" s="112">
        <v>15600</v>
      </c>
      <c r="AP373" s="112">
        <v>63926.080000000002</v>
      </c>
      <c r="AQ373" s="112">
        <v>15340.92</v>
      </c>
      <c r="AR373" s="112">
        <v>79267</v>
      </c>
      <c r="AS373" s="112">
        <v>44426</v>
      </c>
      <c r="AT373" s="112">
        <v>14074</v>
      </c>
      <c r="AU373" s="112">
        <v>58500</v>
      </c>
      <c r="AV373" s="84">
        <v>19</v>
      </c>
      <c r="AW373" s="84">
        <v>441</v>
      </c>
      <c r="AX373" s="84" t="s">
        <v>264</v>
      </c>
      <c r="AY373" s="131"/>
      <c r="AZ373" s="84"/>
      <c r="BA373" s="84"/>
      <c r="BB373" s="84" t="s">
        <v>265</v>
      </c>
      <c r="BC373" s="84"/>
      <c r="BD373" s="131"/>
      <c r="BE373" s="84">
        <v>0</v>
      </c>
      <c r="BF373" s="38" t="s">
        <v>1156</v>
      </c>
      <c r="BG373" s="84"/>
      <c r="BH373" s="114"/>
      <c r="BI373" s="38"/>
      <c r="BJ373" s="85"/>
      <c r="BK373" s="84"/>
      <c r="BL373" s="38"/>
      <c r="BM373" s="38"/>
      <c r="BN373" s="116"/>
      <c r="BO373" s="84"/>
      <c r="BP373" s="84"/>
      <c r="BQ373" s="117"/>
      <c r="BR373" s="132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40007</v>
      </c>
      <c r="J374" s="38" t="s">
        <v>402</v>
      </c>
      <c r="K374" s="84">
        <v>40007</v>
      </c>
      <c r="L374" s="84" t="s">
        <v>252</v>
      </c>
      <c r="M374" s="38" t="s">
        <v>253</v>
      </c>
      <c r="N374" s="84">
        <v>377580</v>
      </c>
      <c r="O374" s="84" t="s">
        <v>760</v>
      </c>
      <c r="P374" s="84">
        <v>552312</v>
      </c>
      <c r="Q374" s="38" t="s">
        <v>761</v>
      </c>
      <c r="R374" s="38" t="s">
        <v>630</v>
      </c>
      <c r="S374" s="84" t="s">
        <v>1335</v>
      </c>
      <c r="T374" s="84" t="s">
        <v>1335</v>
      </c>
      <c r="U374" s="84" t="s">
        <v>702</v>
      </c>
      <c r="V374" s="84" t="s">
        <v>258</v>
      </c>
      <c r="W374" s="84">
        <v>0</v>
      </c>
      <c r="X374" s="38" t="s">
        <v>259</v>
      </c>
      <c r="Y374" s="84">
        <v>355366042</v>
      </c>
      <c r="Z374" s="38" t="s">
        <v>1336</v>
      </c>
      <c r="AA374" s="131">
        <v>45371</v>
      </c>
      <c r="AB374" s="130">
        <v>80000</v>
      </c>
      <c r="AC374" s="131" t="s">
        <v>289</v>
      </c>
      <c r="AD374" s="84">
        <v>24</v>
      </c>
      <c r="AE374" s="84">
        <v>6</v>
      </c>
      <c r="AF374" s="84" t="s">
        <v>324</v>
      </c>
      <c r="AG374" s="131">
        <v>44316</v>
      </c>
      <c r="AH374" s="84" t="s">
        <v>325</v>
      </c>
      <c r="AI374" s="131">
        <v>45413</v>
      </c>
      <c r="AJ374" s="130">
        <v>4270</v>
      </c>
      <c r="AK374" s="130">
        <v>4270</v>
      </c>
      <c r="AL374" s="131">
        <v>45474</v>
      </c>
      <c r="AM374" s="130">
        <v>1968.63</v>
      </c>
      <c r="AN374" s="112">
        <v>2301.37</v>
      </c>
      <c r="AO374" s="112">
        <v>4270</v>
      </c>
      <c r="AP374" s="112">
        <v>78031.37</v>
      </c>
      <c r="AQ374" s="112">
        <v>21512.63</v>
      </c>
      <c r="AR374" s="112">
        <v>99544</v>
      </c>
      <c r="AS374" s="112">
        <v>45684.52</v>
      </c>
      <c r="AT374" s="112">
        <v>18365.48</v>
      </c>
      <c r="AU374" s="112">
        <v>64050</v>
      </c>
      <c r="AV374" s="84">
        <v>16</v>
      </c>
      <c r="AW374" s="84">
        <v>441</v>
      </c>
      <c r="AX374" s="84" t="s">
        <v>264</v>
      </c>
      <c r="AY374" s="131"/>
      <c r="AZ374" s="84"/>
      <c r="BA374" s="84"/>
      <c r="BB374" s="84" t="s">
        <v>265</v>
      </c>
      <c r="BC374" s="84"/>
      <c r="BD374" s="131"/>
      <c r="BE374" s="84">
        <v>0</v>
      </c>
      <c r="BF374" s="38" t="s">
        <v>1335</v>
      </c>
      <c r="BG374" s="84"/>
      <c r="BH374" s="114"/>
      <c r="BI374" s="38"/>
      <c r="BJ374" s="85"/>
      <c r="BK374" s="84"/>
      <c r="BL374" s="38"/>
      <c r="BM374" s="38"/>
      <c r="BN374" s="116"/>
      <c r="BO374" s="84"/>
      <c r="BP374" s="84"/>
      <c r="BQ374" s="117"/>
      <c r="BR374" s="132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40066</v>
      </c>
      <c r="J375" s="38" t="s">
        <v>606</v>
      </c>
      <c r="K375" s="84">
        <v>40066</v>
      </c>
      <c r="L375" s="84" t="s">
        <v>252</v>
      </c>
      <c r="M375" s="38" t="s">
        <v>253</v>
      </c>
      <c r="N375" s="84">
        <v>296259</v>
      </c>
      <c r="O375" s="84">
        <v>666114</v>
      </c>
      <c r="P375" s="84">
        <v>395028</v>
      </c>
      <c r="Q375" s="38" t="s">
        <v>445</v>
      </c>
      <c r="R375" s="38" t="s">
        <v>630</v>
      </c>
      <c r="S375" s="84" t="s">
        <v>1148</v>
      </c>
      <c r="T375" s="84" t="s">
        <v>1148</v>
      </c>
      <c r="U375" s="84" t="s">
        <v>309</v>
      </c>
      <c r="V375" s="84" t="s">
        <v>258</v>
      </c>
      <c r="W375" s="84">
        <v>0</v>
      </c>
      <c r="X375" s="38" t="s">
        <v>259</v>
      </c>
      <c r="Y375" s="84">
        <v>354184758</v>
      </c>
      <c r="Z375" s="38" t="s">
        <v>340</v>
      </c>
      <c r="AA375" s="131">
        <v>45368</v>
      </c>
      <c r="AB375" s="130">
        <v>73000</v>
      </c>
      <c r="AC375" s="131" t="s">
        <v>279</v>
      </c>
      <c r="AD375" s="84">
        <v>24</v>
      </c>
      <c r="AE375" s="84">
        <v>4</v>
      </c>
      <c r="AF375" s="84" t="s">
        <v>336</v>
      </c>
      <c r="AG375" s="131">
        <v>44124</v>
      </c>
      <c r="AH375" s="84" t="s">
        <v>263</v>
      </c>
      <c r="AI375" s="131">
        <v>45419</v>
      </c>
      <c r="AJ375" s="130">
        <v>3900</v>
      </c>
      <c r="AK375" s="130">
        <v>3900</v>
      </c>
      <c r="AL375" s="131">
        <v>45422</v>
      </c>
      <c r="AM375" s="130">
        <v>1350</v>
      </c>
      <c r="AN375" s="112">
        <v>2550</v>
      </c>
      <c r="AO375" s="112">
        <v>3900</v>
      </c>
      <c r="AP375" s="112">
        <v>71650</v>
      </c>
      <c r="AQ375" s="112">
        <v>19410</v>
      </c>
      <c r="AR375" s="112">
        <v>91060</v>
      </c>
      <c r="AS375" s="112">
        <v>42023.85</v>
      </c>
      <c r="AT375" s="112">
        <v>16476.150000000001</v>
      </c>
      <c r="AU375" s="112">
        <v>58500</v>
      </c>
      <c r="AV375" s="84">
        <v>16</v>
      </c>
      <c r="AW375" s="84">
        <v>442</v>
      </c>
      <c r="AX375" s="84" t="s">
        <v>264</v>
      </c>
      <c r="AY375" s="131"/>
      <c r="AZ375" s="84"/>
      <c r="BA375" s="84"/>
      <c r="BB375" s="84" t="s">
        <v>265</v>
      </c>
      <c r="BC375" s="84"/>
      <c r="BD375" s="131"/>
      <c r="BE375" s="84">
        <v>0</v>
      </c>
      <c r="BF375" s="38" t="s">
        <v>1148</v>
      </c>
      <c r="BG375" s="84"/>
      <c r="BH375" s="114"/>
      <c r="BI375" s="38"/>
      <c r="BJ375" s="85"/>
      <c r="BK375" s="84"/>
      <c r="BL375" s="38"/>
      <c r="BM375" s="38"/>
      <c r="BN375" s="116"/>
      <c r="BO375" s="84"/>
      <c r="BP375" s="84"/>
      <c r="BQ375" s="117"/>
      <c r="BR375" s="132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39951</v>
      </c>
      <c r="J376" s="38" t="s">
        <v>251</v>
      </c>
      <c r="K376" s="84">
        <v>39951</v>
      </c>
      <c r="L376" s="84" t="s">
        <v>252</v>
      </c>
      <c r="M376" s="38" t="s">
        <v>253</v>
      </c>
      <c r="N376" s="84">
        <v>61261</v>
      </c>
      <c r="O376" s="84">
        <v>424321</v>
      </c>
      <c r="P376" s="84">
        <v>89332</v>
      </c>
      <c r="Q376" s="38" t="s">
        <v>791</v>
      </c>
      <c r="R376" s="38" t="s">
        <v>630</v>
      </c>
      <c r="S376" s="84" t="s">
        <v>1455</v>
      </c>
      <c r="T376" s="84" t="s">
        <v>1455</v>
      </c>
      <c r="U376" s="84" t="s">
        <v>702</v>
      </c>
      <c r="V376" s="84" t="s">
        <v>258</v>
      </c>
      <c r="W376" s="84">
        <v>0</v>
      </c>
      <c r="X376" s="38" t="s">
        <v>259</v>
      </c>
      <c r="Y376" s="84">
        <v>356429922</v>
      </c>
      <c r="Z376" s="38" t="s">
        <v>1456</v>
      </c>
      <c r="AA376" s="131">
        <v>45412</v>
      </c>
      <c r="AB376" s="130">
        <v>56000</v>
      </c>
      <c r="AC376" s="131" t="s">
        <v>279</v>
      </c>
      <c r="AD376" s="84">
        <v>24</v>
      </c>
      <c r="AE376" s="84">
        <v>5</v>
      </c>
      <c r="AF376" s="84" t="s">
        <v>262</v>
      </c>
      <c r="AG376" s="131">
        <v>44219</v>
      </c>
      <c r="AH376" s="84" t="s">
        <v>325</v>
      </c>
      <c r="AI376" s="131">
        <v>45447</v>
      </c>
      <c r="AJ376" s="130">
        <v>2990</v>
      </c>
      <c r="AK376" s="130">
        <v>2990</v>
      </c>
      <c r="AL376" s="131"/>
      <c r="AM376" s="130">
        <v>0</v>
      </c>
      <c r="AN376" s="112">
        <v>0</v>
      </c>
      <c r="AO376" s="112">
        <v>0</v>
      </c>
      <c r="AP376" s="112">
        <v>56000</v>
      </c>
      <c r="AQ376" s="112">
        <v>16014</v>
      </c>
      <c r="AR376" s="112">
        <v>72014</v>
      </c>
      <c r="AS376" s="112">
        <v>31473.71</v>
      </c>
      <c r="AT376" s="112">
        <v>13376.29</v>
      </c>
      <c r="AU376" s="112">
        <v>44850</v>
      </c>
      <c r="AV376" s="84">
        <v>15</v>
      </c>
      <c r="AW376" s="84">
        <v>442</v>
      </c>
      <c r="AX376" s="84" t="s">
        <v>264</v>
      </c>
      <c r="AY376" s="131"/>
      <c r="AZ376" s="84"/>
      <c r="BA376" s="84"/>
      <c r="BB376" s="84" t="s">
        <v>265</v>
      </c>
      <c r="BC376" s="84"/>
      <c r="BD376" s="131"/>
      <c r="BE376" s="84">
        <v>0</v>
      </c>
      <c r="BF376" s="38" t="s">
        <v>1455</v>
      </c>
      <c r="BG376" s="84"/>
      <c r="BH376" s="114"/>
      <c r="BI376" s="38"/>
      <c r="BJ376" s="85"/>
      <c r="BK376" s="84"/>
      <c r="BL376" s="38"/>
      <c r="BM376" s="38"/>
      <c r="BN376" s="116"/>
      <c r="BO376" s="84"/>
      <c r="BP376" s="84"/>
      <c r="BQ376" s="117"/>
      <c r="BR376" s="132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39975</v>
      </c>
      <c r="J377" s="38" t="s">
        <v>750</v>
      </c>
      <c r="K377" s="84">
        <v>39975</v>
      </c>
      <c r="L377" s="84" t="s">
        <v>252</v>
      </c>
      <c r="M377" s="38" t="s">
        <v>253</v>
      </c>
      <c r="N377" s="84">
        <v>61465</v>
      </c>
      <c r="O377" s="84">
        <v>606643</v>
      </c>
      <c r="P377" s="84">
        <v>89600</v>
      </c>
      <c r="Q377" s="38" t="s">
        <v>751</v>
      </c>
      <c r="R377" s="38" t="s">
        <v>630</v>
      </c>
      <c r="S377" s="84" t="s">
        <v>1276</v>
      </c>
      <c r="T377" s="84" t="s">
        <v>1276</v>
      </c>
      <c r="U377" s="84" t="s">
        <v>702</v>
      </c>
      <c r="V377" s="84" t="s">
        <v>258</v>
      </c>
      <c r="W377" s="84">
        <v>0</v>
      </c>
      <c r="X377" s="38" t="s">
        <v>259</v>
      </c>
      <c r="Y377" s="84">
        <v>354787472</v>
      </c>
      <c r="Z377" s="38" t="s">
        <v>1277</v>
      </c>
      <c r="AA377" s="131">
        <v>45311</v>
      </c>
      <c r="AB377" s="130">
        <v>52000</v>
      </c>
      <c r="AC377" s="131" t="s">
        <v>272</v>
      </c>
      <c r="AD377" s="84">
        <v>24</v>
      </c>
      <c r="AE377" s="84">
        <v>2</v>
      </c>
      <c r="AF377" s="84" t="s">
        <v>652</v>
      </c>
      <c r="AG377" s="131">
        <v>44879</v>
      </c>
      <c r="AH377" s="84" t="s">
        <v>716</v>
      </c>
      <c r="AI377" s="131">
        <v>45355</v>
      </c>
      <c r="AJ377" s="130">
        <v>2780</v>
      </c>
      <c r="AK377" s="130">
        <v>2780</v>
      </c>
      <c r="AL377" s="131">
        <v>45472</v>
      </c>
      <c r="AM377" s="130">
        <v>4624.68</v>
      </c>
      <c r="AN377" s="112">
        <v>3715.32</v>
      </c>
      <c r="AO377" s="112">
        <v>8340</v>
      </c>
      <c r="AP377" s="112">
        <v>47375.32</v>
      </c>
      <c r="AQ377" s="112">
        <v>11679.68</v>
      </c>
      <c r="AR377" s="112">
        <v>59055</v>
      </c>
      <c r="AS377" s="112">
        <v>31247.96</v>
      </c>
      <c r="AT377" s="112">
        <v>10452.040000000001</v>
      </c>
      <c r="AU377" s="112">
        <v>41700</v>
      </c>
      <c r="AV377" s="84">
        <v>18</v>
      </c>
      <c r="AW377" s="84">
        <v>443</v>
      </c>
      <c r="AX377" s="84" t="s">
        <v>264</v>
      </c>
      <c r="AY377" s="131"/>
      <c r="AZ377" s="84"/>
      <c r="BA377" s="84"/>
      <c r="BB377" s="84" t="s">
        <v>265</v>
      </c>
      <c r="BC377" s="84"/>
      <c r="BD377" s="131"/>
      <c r="BE377" s="84">
        <v>0</v>
      </c>
      <c r="BF377" s="38" t="s">
        <v>1276</v>
      </c>
      <c r="BG377" s="84"/>
      <c r="BH377" s="114"/>
      <c r="BI377" s="38"/>
      <c r="BJ377" s="85"/>
      <c r="BK377" s="84"/>
      <c r="BL377" s="38"/>
      <c r="BM377" s="38"/>
      <c r="BN377" s="116"/>
      <c r="BO377" s="84"/>
      <c r="BP377" s="84"/>
      <c r="BQ377" s="117"/>
      <c r="BR377" s="132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39974</v>
      </c>
      <c r="J378" s="38" t="s">
        <v>463</v>
      </c>
      <c r="K378" s="84">
        <v>39974</v>
      </c>
      <c r="L378" s="84" t="s">
        <v>252</v>
      </c>
      <c r="M378" s="38" t="s">
        <v>253</v>
      </c>
      <c r="N378" s="84">
        <v>61420</v>
      </c>
      <c r="O378" s="84">
        <v>622509</v>
      </c>
      <c r="P378" s="84">
        <v>89538</v>
      </c>
      <c r="Q378" s="38" t="s">
        <v>1204</v>
      </c>
      <c r="R378" s="38" t="s">
        <v>630</v>
      </c>
      <c r="S378" s="84" t="s">
        <v>1333</v>
      </c>
      <c r="T378" s="84" t="s">
        <v>1333</v>
      </c>
      <c r="U378" s="84" t="s">
        <v>702</v>
      </c>
      <c r="V378" s="84" t="s">
        <v>258</v>
      </c>
      <c r="W378" s="84">
        <v>0</v>
      </c>
      <c r="X378" s="38" t="s">
        <v>723</v>
      </c>
      <c r="Y378" s="84">
        <v>355327680</v>
      </c>
      <c r="Z378" s="38" t="s">
        <v>1334</v>
      </c>
      <c r="AA378" s="131">
        <v>45337</v>
      </c>
      <c r="AB378" s="130">
        <v>50000</v>
      </c>
      <c r="AC378" s="131" t="s">
        <v>272</v>
      </c>
      <c r="AD378" s="84">
        <v>24</v>
      </c>
      <c r="AE378" s="84">
        <v>2</v>
      </c>
      <c r="AF378" s="84" t="s">
        <v>652</v>
      </c>
      <c r="AG378" s="131">
        <v>44950</v>
      </c>
      <c r="AH378" s="84" t="s">
        <v>716</v>
      </c>
      <c r="AI378" s="131">
        <v>45355</v>
      </c>
      <c r="AJ378" s="130">
        <v>2670</v>
      </c>
      <c r="AK378" s="130">
        <v>2670</v>
      </c>
      <c r="AL378" s="131">
        <v>45778</v>
      </c>
      <c r="AM378" s="130">
        <v>5366.6</v>
      </c>
      <c r="AN378" s="112">
        <v>2643.4</v>
      </c>
      <c r="AO378" s="112">
        <v>8010</v>
      </c>
      <c r="AP378" s="112">
        <v>44633.4</v>
      </c>
      <c r="AQ378" s="112">
        <v>10748.6</v>
      </c>
      <c r="AR378" s="112">
        <v>55382</v>
      </c>
      <c r="AS378" s="112">
        <v>30324.880000000001</v>
      </c>
      <c r="AT378" s="112">
        <v>9725.1200000000008</v>
      </c>
      <c r="AU378" s="112">
        <v>40050</v>
      </c>
      <c r="AV378" s="84">
        <v>18</v>
      </c>
      <c r="AW378" s="84">
        <v>443</v>
      </c>
      <c r="AX378" s="84" t="s">
        <v>264</v>
      </c>
      <c r="AY378" s="131"/>
      <c r="AZ378" s="84"/>
      <c r="BA378" s="84"/>
      <c r="BB378" s="84" t="s">
        <v>265</v>
      </c>
      <c r="BC378" s="84"/>
      <c r="BD378" s="131"/>
      <c r="BE378" s="84">
        <v>0</v>
      </c>
      <c r="BF378" s="38" t="s">
        <v>1333</v>
      </c>
      <c r="BG378" s="84"/>
      <c r="BH378" s="114"/>
      <c r="BI378" s="38"/>
      <c r="BJ378" s="85"/>
      <c r="BK378" s="84"/>
      <c r="BL378" s="38"/>
      <c r="BM378" s="38"/>
      <c r="BN378" s="116"/>
      <c r="BO378" s="84"/>
      <c r="BP378" s="84"/>
      <c r="BQ378" s="117"/>
      <c r="BR378" s="132"/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40019</v>
      </c>
      <c r="J379" s="38" t="s">
        <v>499</v>
      </c>
      <c r="K379" s="84">
        <v>40019</v>
      </c>
      <c r="L379" s="84" t="s">
        <v>252</v>
      </c>
      <c r="M379" s="38" t="s">
        <v>253</v>
      </c>
      <c r="N379" s="84">
        <v>61285</v>
      </c>
      <c r="O379" s="84">
        <v>240</v>
      </c>
      <c r="P379" s="84">
        <v>587630</v>
      </c>
      <c r="Q379" s="38" t="s">
        <v>634</v>
      </c>
      <c r="R379" s="38" t="s">
        <v>630</v>
      </c>
      <c r="S379" s="84" t="s">
        <v>1250</v>
      </c>
      <c r="T379" s="84" t="s">
        <v>1250</v>
      </c>
      <c r="U379" s="84" t="s">
        <v>702</v>
      </c>
      <c r="V379" s="84" t="s">
        <v>258</v>
      </c>
      <c r="W379" s="84">
        <v>0</v>
      </c>
      <c r="X379" s="38" t="s">
        <v>259</v>
      </c>
      <c r="Y379" s="84">
        <v>354740114</v>
      </c>
      <c r="Z379" s="38" t="s">
        <v>1251</v>
      </c>
      <c r="AA379" s="131">
        <v>45311</v>
      </c>
      <c r="AB379" s="130">
        <v>80000</v>
      </c>
      <c r="AC379" s="131" t="s">
        <v>279</v>
      </c>
      <c r="AD379" s="84">
        <v>24</v>
      </c>
      <c r="AE379" s="84">
        <v>7</v>
      </c>
      <c r="AF379" s="84" t="s">
        <v>353</v>
      </c>
      <c r="AG379" s="131">
        <v>44280</v>
      </c>
      <c r="AH379" s="84" t="s">
        <v>325</v>
      </c>
      <c r="AI379" s="131">
        <v>45363</v>
      </c>
      <c r="AJ379" s="130">
        <v>4270</v>
      </c>
      <c r="AK379" s="130">
        <v>4270</v>
      </c>
      <c r="AL379" s="131">
        <v>45509</v>
      </c>
      <c r="AM379" s="130">
        <v>6396.17</v>
      </c>
      <c r="AN379" s="112">
        <v>6173.83</v>
      </c>
      <c r="AO379" s="112">
        <v>12570</v>
      </c>
      <c r="AP379" s="112">
        <v>73603.83</v>
      </c>
      <c r="AQ379" s="112">
        <v>18185.169999999998</v>
      </c>
      <c r="AR379" s="112">
        <v>91789</v>
      </c>
      <c r="AS379" s="112">
        <v>48087.3</v>
      </c>
      <c r="AT379" s="112">
        <v>16202.7</v>
      </c>
      <c r="AU379" s="112">
        <v>64290</v>
      </c>
      <c r="AV379" s="84">
        <v>18</v>
      </c>
      <c r="AW379" s="84">
        <v>463</v>
      </c>
      <c r="AX379" s="84" t="s">
        <v>264</v>
      </c>
      <c r="AY379" s="131"/>
      <c r="AZ379" s="84"/>
      <c r="BA379" s="84"/>
      <c r="BB379" s="84" t="s">
        <v>265</v>
      </c>
      <c r="BC379" s="84"/>
      <c r="BD379" s="131"/>
      <c r="BE379" s="84">
        <v>0</v>
      </c>
      <c r="BF379" s="38" t="s">
        <v>1250</v>
      </c>
      <c r="BG379" s="84"/>
      <c r="BH379" s="114"/>
      <c r="BI379" s="38"/>
      <c r="BJ379" s="85"/>
      <c r="BK379" s="84"/>
      <c r="BL379" s="38"/>
      <c r="BM379" s="38"/>
      <c r="BN379" s="116"/>
      <c r="BO379" s="84"/>
      <c r="BP379" s="84"/>
      <c r="BQ379" s="117"/>
      <c r="BR379" s="132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39936</v>
      </c>
      <c r="J380" s="38" t="s">
        <v>275</v>
      </c>
      <c r="K380" s="84">
        <v>39936</v>
      </c>
      <c r="L380" s="84" t="s">
        <v>252</v>
      </c>
      <c r="M380" s="38" t="s">
        <v>253</v>
      </c>
      <c r="N380" s="84">
        <v>61351</v>
      </c>
      <c r="O380" s="84">
        <v>426683</v>
      </c>
      <c r="P380" s="84">
        <v>89447</v>
      </c>
      <c r="Q380" s="38" t="s">
        <v>345</v>
      </c>
      <c r="R380" s="38" t="s">
        <v>630</v>
      </c>
      <c r="S380" s="84" t="s">
        <v>673</v>
      </c>
      <c r="T380" s="84" t="s">
        <v>673</v>
      </c>
      <c r="U380" s="84" t="s">
        <v>258</v>
      </c>
      <c r="V380" s="84" t="s">
        <v>258</v>
      </c>
      <c r="W380" s="84">
        <v>541</v>
      </c>
      <c r="X380" s="38" t="s">
        <v>259</v>
      </c>
      <c r="Y380" s="84">
        <v>347963707</v>
      </c>
      <c r="Z380" s="38" t="s">
        <v>674</v>
      </c>
      <c r="AA380" s="131">
        <v>44679</v>
      </c>
      <c r="AB380" s="130">
        <v>65959</v>
      </c>
      <c r="AC380" s="131" t="s">
        <v>261</v>
      </c>
      <c r="AD380" s="84">
        <v>24</v>
      </c>
      <c r="AE380" s="84">
        <v>3</v>
      </c>
      <c r="AF380" s="84" t="s">
        <v>262</v>
      </c>
      <c r="AG380" s="131">
        <v>43797</v>
      </c>
      <c r="AH380" s="84" t="s">
        <v>325</v>
      </c>
      <c r="AI380" s="131">
        <v>44719</v>
      </c>
      <c r="AJ380" s="130">
        <v>3548</v>
      </c>
      <c r="AK380" s="130">
        <v>3400</v>
      </c>
      <c r="AL380" s="131">
        <v>45386</v>
      </c>
      <c r="AM380" s="130">
        <v>62616.61</v>
      </c>
      <c r="AN380" s="112">
        <v>15731.39</v>
      </c>
      <c r="AO380" s="112">
        <v>78348</v>
      </c>
      <c r="AP380" s="112">
        <v>3342.39</v>
      </c>
      <c r="AQ380" s="112">
        <v>57.61</v>
      </c>
      <c r="AR380" s="112">
        <v>3400</v>
      </c>
      <c r="AS380" s="112">
        <v>3342.39</v>
      </c>
      <c r="AT380" s="112">
        <v>57.61</v>
      </c>
      <c r="AU380" s="112">
        <v>3400</v>
      </c>
      <c r="AV380" s="84">
        <v>39</v>
      </c>
      <c r="AW380" s="84">
        <v>470</v>
      </c>
      <c r="AX380" s="84" t="s">
        <v>264</v>
      </c>
      <c r="AY380" s="131"/>
      <c r="AZ380" s="84"/>
      <c r="BA380" s="84"/>
      <c r="BB380" s="84" t="s">
        <v>265</v>
      </c>
      <c r="BC380" s="84"/>
      <c r="BD380" s="131"/>
      <c r="BE380" s="84">
        <v>0</v>
      </c>
      <c r="BF380" s="38" t="s">
        <v>673</v>
      </c>
      <c r="BG380" s="84"/>
      <c r="BH380" s="114"/>
      <c r="BI380" s="38"/>
      <c r="BJ380" s="85"/>
      <c r="BK380" s="84"/>
      <c r="BL380" s="38"/>
      <c r="BM380" s="38"/>
      <c r="BN380" s="116"/>
      <c r="BO380" s="84"/>
      <c r="BP380" s="84"/>
      <c r="BQ380" s="117"/>
      <c r="BR380" s="132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39951</v>
      </c>
      <c r="J381" s="38" t="s">
        <v>251</v>
      </c>
      <c r="K381" s="84">
        <v>39951</v>
      </c>
      <c r="L381" s="84" t="s">
        <v>252</v>
      </c>
      <c r="M381" s="38" t="s">
        <v>253</v>
      </c>
      <c r="N381" s="84">
        <v>61261</v>
      </c>
      <c r="O381" s="84">
        <v>424321</v>
      </c>
      <c r="P381" s="84">
        <v>89332</v>
      </c>
      <c r="Q381" s="38" t="s">
        <v>791</v>
      </c>
      <c r="R381" s="38" t="s">
        <v>630</v>
      </c>
      <c r="S381" s="84" t="s">
        <v>992</v>
      </c>
      <c r="T381" s="84" t="s">
        <v>992</v>
      </c>
      <c r="U381" s="84" t="s">
        <v>702</v>
      </c>
      <c r="V381" s="84" t="s">
        <v>258</v>
      </c>
      <c r="W381" s="84">
        <v>0</v>
      </c>
      <c r="X381" s="38" t="s">
        <v>259</v>
      </c>
      <c r="Y381" s="84">
        <v>353311991</v>
      </c>
      <c r="Z381" s="38" t="s">
        <v>993</v>
      </c>
      <c r="AA381" s="131">
        <v>45252</v>
      </c>
      <c r="AB381" s="130">
        <v>52000</v>
      </c>
      <c r="AC381" s="131" t="s">
        <v>279</v>
      </c>
      <c r="AD381" s="84">
        <v>24</v>
      </c>
      <c r="AE381" s="84">
        <v>2</v>
      </c>
      <c r="AF381" s="84" t="s">
        <v>652</v>
      </c>
      <c r="AG381" s="131">
        <v>44881</v>
      </c>
      <c r="AH381" s="84" t="s">
        <v>716</v>
      </c>
      <c r="AI381" s="131">
        <v>45293</v>
      </c>
      <c r="AJ381" s="130">
        <v>2780</v>
      </c>
      <c r="AK381" s="130">
        <v>2780</v>
      </c>
      <c r="AL381" s="131">
        <v>45384</v>
      </c>
      <c r="AM381" s="130">
        <v>6596.16</v>
      </c>
      <c r="AN381" s="112">
        <v>4523.84</v>
      </c>
      <c r="AO381" s="112">
        <v>11120</v>
      </c>
      <c r="AP381" s="112">
        <v>45403.839999999997</v>
      </c>
      <c r="AQ381" s="112">
        <v>10769.16</v>
      </c>
      <c r="AR381" s="112">
        <v>56173</v>
      </c>
      <c r="AS381" s="112">
        <v>34306.379999999997</v>
      </c>
      <c r="AT381" s="112">
        <v>10173.620000000001</v>
      </c>
      <c r="AU381" s="112">
        <v>44480</v>
      </c>
      <c r="AV381" s="84">
        <v>20</v>
      </c>
      <c r="AW381" s="84">
        <v>470</v>
      </c>
      <c r="AX381" s="84" t="s">
        <v>264</v>
      </c>
      <c r="AY381" s="131"/>
      <c r="AZ381" s="84"/>
      <c r="BA381" s="84"/>
      <c r="BB381" s="84" t="s">
        <v>265</v>
      </c>
      <c r="BC381" s="84"/>
      <c r="BD381" s="131"/>
      <c r="BE381" s="84">
        <v>0</v>
      </c>
      <c r="BF381" s="38" t="s">
        <v>992</v>
      </c>
      <c r="BG381" s="84"/>
      <c r="BH381" s="114"/>
      <c r="BI381" s="38"/>
      <c r="BJ381" s="85"/>
      <c r="BK381" s="84"/>
      <c r="BL381" s="38"/>
      <c r="BM381" s="38"/>
      <c r="BN381" s="116"/>
      <c r="BO381" s="84"/>
      <c r="BP381" s="84"/>
      <c r="BQ381" s="117"/>
      <c r="BR381" s="132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39936</v>
      </c>
      <c r="J382" s="38" t="s">
        <v>275</v>
      </c>
      <c r="K382" s="84">
        <v>39936</v>
      </c>
      <c r="L382" s="84" t="s">
        <v>252</v>
      </c>
      <c r="M382" s="38" t="s">
        <v>253</v>
      </c>
      <c r="N382" s="84">
        <v>61313</v>
      </c>
      <c r="O382" s="84">
        <v>442491</v>
      </c>
      <c r="P382" s="84">
        <v>89401</v>
      </c>
      <c r="Q382" s="38" t="s">
        <v>379</v>
      </c>
      <c r="R382" s="38" t="s">
        <v>630</v>
      </c>
      <c r="S382" s="84" t="s">
        <v>994</v>
      </c>
      <c r="T382" s="84" t="s">
        <v>994</v>
      </c>
      <c r="U382" s="84" t="s">
        <v>702</v>
      </c>
      <c r="V382" s="84" t="s">
        <v>258</v>
      </c>
      <c r="W382" s="84">
        <v>0</v>
      </c>
      <c r="X382" s="38" t="s">
        <v>259</v>
      </c>
      <c r="Y382" s="84">
        <v>353311993</v>
      </c>
      <c r="Z382" s="38" t="s">
        <v>995</v>
      </c>
      <c r="AA382" s="131">
        <v>45215</v>
      </c>
      <c r="AB382" s="130">
        <v>73000</v>
      </c>
      <c r="AC382" s="131" t="s">
        <v>279</v>
      </c>
      <c r="AD382" s="84">
        <v>24</v>
      </c>
      <c r="AE382" s="84">
        <v>4</v>
      </c>
      <c r="AF382" s="84" t="s">
        <v>336</v>
      </c>
      <c r="AG382" s="131">
        <v>44431</v>
      </c>
      <c r="AH382" s="84" t="s">
        <v>263</v>
      </c>
      <c r="AI382" s="131">
        <v>45265</v>
      </c>
      <c r="AJ382" s="130">
        <v>3900</v>
      </c>
      <c r="AK382" s="130">
        <v>3900</v>
      </c>
      <c r="AL382" s="131">
        <v>45474</v>
      </c>
      <c r="AM382" s="130">
        <v>11457.9</v>
      </c>
      <c r="AN382" s="112">
        <v>8042.1</v>
      </c>
      <c r="AO382" s="112">
        <v>19500</v>
      </c>
      <c r="AP382" s="112">
        <v>61542.1</v>
      </c>
      <c r="AQ382" s="112">
        <v>13978.9</v>
      </c>
      <c r="AR382" s="112">
        <v>75521</v>
      </c>
      <c r="AS382" s="112">
        <v>48976.09</v>
      </c>
      <c r="AT382" s="112">
        <v>13423.91</v>
      </c>
      <c r="AU382" s="112">
        <v>62400</v>
      </c>
      <c r="AV382" s="84">
        <v>21</v>
      </c>
      <c r="AW382" s="84">
        <v>470</v>
      </c>
      <c r="AX382" s="84" t="s">
        <v>264</v>
      </c>
      <c r="AY382" s="131"/>
      <c r="AZ382" s="84"/>
      <c r="BA382" s="84"/>
      <c r="BB382" s="84" t="s">
        <v>265</v>
      </c>
      <c r="BC382" s="84"/>
      <c r="BD382" s="131"/>
      <c r="BE382" s="84">
        <v>0</v>
      </c>
      <c r="BF382" s="38" t="s">
        <v>994</v>
      </c>
      <c r="BG382" s="84"/>
      <c r="BH382" s="114"/>
      <c r="BI382" s="38"/>
      <c r="BJ382" s="85"/>
      <c r="BK382" s="84"/>
      <c r="BL382" s="38"/>
      <c r="BM382" s="38"/>
      <c r="BN382" s="116"/>
      <c r="BO382" s="84"/>
      <c r="BP382" s="84"/>
      <c r="BQ382" s="117"/>
      <c r="BR382" s="132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39935</v>
      </c>
      <c r="J383" s="38" t="s">
        <v>326</v>
      </c>
      <c r="K383" s="84">
        <v>39935</v>
      </c>
      <c r="L383" s="84" t="s">
        <v>252</v>
      </c>
      <c r="M383" s="38" t="s">
        <v>253</v>
      </c>
      <c r="N383" s="84">
        <v>61151</v>
      </c>
      <c r="O383" s="84">
        <v>545590</v>
      </c>
      <c r="P383" s="84">
        <v>89204</v>
      </c>
      <c r="Q383" s="38" t="s">
        <v>485</v>
      </c>
      <c r="R383" s="38" t="s">
        <v>630</v>
      </c>
      <c r="S383" s="84" t="s">
        <v>1097</v>
      </c>
      <c r="T383" s="84" t="s">
        <v>1097</v>
      </c>
      <c r="U383" s="84" t="s">
        <v>702</v>
      </c>
      <c r="V383" s="84" t="s">
        <v>258</v>
      </c>
      <c r="W383" s="84">
        <v>0</v>
      </c>
      <c r="X383" s="38" t="s">
        <v>259</v>
      </c>
      <c r="Y383" s="84">
        <v>353942925</v>
      </c>
      <c r="Z383" s="38" t="s">
        <v>1098</v>
      </c>
      <c r="AA383" s="131">
        <v>45262</v>
      </c>
      <c r="AB383" s="130">
        <v>73000</v>
      </c>
      <c r="AC383" s="131" t="s">
        <v>279</v>
      </c>
      <c r="AD383" s="84">
        <v>30</v>
      </c>
      <c r="AE383" s="84">
        <v>4</v>
      </c>
      <c r="AF383" s="84" t="s">
        <v>262</v>
      </c>
      <c r="AG383" s="131">
        <v>43886</v>
      </c>
      <c r="AH383" s="84" t="s">
        <v>263</v>
      </c>
      <c r="AI383" s="131">
        <v>45293</v>
      </c>
      <c r="AJ383" s="130">
        <v>3300</v>
      </c>
      <c r="AK383" s="130">
        <v>3300</v>
      </c>
      <c r="AL383" s="131">
        <v>45384</v>
      </c>
      <c r="AM383" s="130">
        <v>7307.8</v>
      </c>
      <c r="AN383" s="112">
        <v>5892.2</v>
      </c>
      <c r="AO383" s="112">
        <v>13200</v>
      </c>
      <c r="AP383" s="112">
        <v>65692.2</v>
      </c>
      <c r="AQ383" s="112">
        <v>20215.8</v>
      </c>
      <c r="AR383" s="112">
        <v>85908</v>
      </c>
      <c r="AS383" s="112">
        <v>36077.18</v>
      </c>
      <c r="AT383" s="112">
        <v>16722.82</v>
      </c>
      <c r="AU383" s="112">
        <v>52800</v>
      </c>
      <c r="AV383" s="84">
        <v>20</v>
      </c>
      <c r="AW383" s="84">
        <v>470</v>
      </c>
      <c r="AX383" s="84" t="s">
        <v>264</v>
      </c>
      <c r="AY383" s="131"/>
      <c r="AZ383" s="84"/>
      <c r="BA383" s="84"/>
      <c r="BB383" s="84" t="s">
        <v>265</v>
      </c>
      <c r="BC383" s="84"/>
      <c r="BD383" s="131"/>
      <c r="BE383" s="84">
        <v>0</v>
      </c>
      <c r="BF383" s="38" t="s">
        <v>1097</v>
      </c>
      <c r="BG383" s="84"/>
      <c r="BH383" s="114"/>
      <c r="BI383" s="38"/>
      <c r="BJ383" s="85"/>
      <c r="BK383" s="84"/>
      <c r="BL383" s="38"/>
      <c r="BM383" s="38"/>
      <c r="BN383" s="116"/>
      <c r="BO383" s="84"/>
      <c r="BP383" s="84"/>
      <c r="BQ383" s="117"/>
      <c r="BR383" s="132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39951</v>
      </c>
      <c r="J384" s="38" t="s">
        <v>251</v>
      </c>
      <c r="K384" s="84">
        <v>39951</v>
      </c>
      <c r="L384" s="84" t="s">
        <v>252</v>
      </c>
      <c r="M384" s="38" t="s">
        <v>253</v>
      </c>
      <c r="N384" s="84">
        <v>61261</v>
      </c>
      <c r="O384" s="84">
        <v>424321</v>
      </c>
      <c r="P384" s="84">
        <v>537216</v>
      </c>
      <c r="Q384" s="38" t="s">
        <v>364</v>
      </c>
      <c r="R384" s="38" t="s">
        <v>630</v>
      </c>
      <c r="S384" s="84" t="s">
        <v>1099</v>
      </c>
      <c r="T384" s="84" t="s">
        <v>1099</v>
      </c>
      <c r="U384" s="84" t="s">
        <v>702</v>
      </c>
      <c r="V384" s="84" t="s">
        <v>258</v>
      </c>
      <c r="W384" s="84">
        <v>0</v>
      </c>
      <c r="X384" s="38" t="s">
        <v>259</v>
      </c>
      <c r="Y384" s="84">
        <v>353947088</v>
      </c>
      <c r="Z384" s="38" t="s">
        <v>1100</v>
      </c>
      <c r="AA384" s="131">
        <v>45262</v>
      </c>
      <c r="AB384" s="130">
        <v>52000</v>
      </c>
      <c r="AC384" s="131" t="s">
        <v>279</v>
      </c>
      <c r="AD384" s="84">
        <v>24</v>
      </c>
      <c r="AE384" s="84">
        <v>2</v>
      </c>
      <c r="AF384" s="84" t="s">
        <v>652</v>
      </c>
      <c r="AG384" s="131">
        <v>44808</v>
      </c>
      <c r="AH384" s="84" t="s">
        <v>552</v>
      </c>
      <c r="AI384" s="131">
        <v>45293</v>
      </c>
      <c r="AJ384" s="130">
        <v>2780</v>
      </c>
      <c r="AK384" s="130">
        <v>2780</v>
      </c>
      <c r="AL384" s="131">
        <v>45402</v>
      </c>
      <c r="AM384" s="130">
        <v>6974.99</v>
      </c>
      <c r="AN384" s="112">
        <v>4145.01</v>
      </c>
      <c r="AO384" s="112">
        <v>11120</v>
      </c>
      <c r="AP384" s="112">
        <v>45025.01</v>
      </c>
      <c r="AQ384" s="112">
        <v>10574.99</v>
      </c>
      <c r="AR384" s="112">
        <v>55600</v>
      </c>
      <c r="AS384" s="112">
        <v>34455.61</v>
      </c>
      <c r="AT384" s="112">
        <v>10024.39</v>
      </c>
      <c r="AU384" s="112">
        <v>44480</v>
      </c>
      <c r="AV384" s="84">
        <v>20</v>
      </c>
      <c r="AW384" s="84">
        <v>470</v>
      </c>
      <c r="AX384" s="84" t="s">
        <v>264</v>
      </c>
      <c r="AY384" s="131"/>
      <c r="AZ384" s="84"/>
      <c r="BA384" s="84"/>
      <c r="BB384" s="84" t="s">
        <v>265</v>
      </c>
      <c r="BC384" s="84"/>
      <c r="BD384" s="131"/>
      <c r="BE384" s="84">
        <v>0</v>
      </c>
      <c r="BF384" s="38" t="s">
        <v>1099</v>
      </c>
      <c r="BG384" s="84"/>
      <c r="BH384" s="114"/>
      <c r="BI384" s="38"/>
      <c r="BJ384" s="85"/>
      <c r="BK384" s="84"/>
      <c r="BL384" s="38"/>
      <c r="BM384" s="38"/>
      <c r="BN384" s="116"/>
      <c r="BO384" s="84"/>
      <c r="BP384" s="84"/>
      <c r="BQ384" s="117"/>
      <c r="BR384" s="132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39935</v>
      </c>
      <c r="J385" s="38" t="s">
        <v>326</v>
      </c>
      <c r="K385" s="84">
        <v>39935</v>
      </c>
      <c r="L385" s="84" t="s">
        <v>252</v>
      </c>
      <c r="M385" s="38" t="s">
        <v>253</v>
      </c>
      <c r="N385" s="84">
        <v>61151</v>
      </c>
      <c r="O385" s="84">
        <v>545590</v>
      </c>
      <c r="P385" s="84">
        <v>89204</v>
      </c>
      <c r="Q385" s="38" t="s">
        <v>485</v>
      </c>
      <c r="R385" s="38" t="s">
        <v>630</v>
      </c>
      <c r="S385" s="84" t="s">
        <v>1160</v>
      </c>
      <c r="T385" s="84" t="s">
        <v>1160</v>
      </c>
      <c r="U385" s="84" t="s">
        <v>702</v>
      </c>
      <c r="V385" s="84" t="s">
        <v>258</v>
      </c>
      <c r="W385" s="84">
        <v>0</v>
      </c>
      <c r="X385" s="38" t="s">
        <v>259</v>
      </c>
      <c r="Y385" s="84">
        <v>354249547</v>
      </c>
      <c r="Z385" s="38" t="s">
        <v>1161</v>
      </c>
      <c r="AA385" s="131">
        <v>45280</v>
      </c>
      <c r="AB385" s="130">
        <v>65000</v>
      </c>
      <c r="AC385" s="131" t="s">
        <v>279</v>
      </c>
      <c r="AD385" s="84">
        <v>24</v>
      </c>
      <c r="AE385" s="84">
        <v>4</v>
      </c>
      <c r="AF385" s="84" t="s">
        <v>262</v>
      </c>
      <c r="AG385" s="131">
        <v>43886</v>
      </c>
      <c r="AH385" s="84" t="s">
        <v>263</v>
      </c>
      <c r="AI385" s="131">
        <v>45328</v>
      </c>
      <c r="AJ385" s="130">
        <v>3470</v>
      </c>
      <c r="AK385" s="130">
        <v>3470</v>
      </c>
      <c r="AL385" s="131">
        <v>45414</v>
      </c>
      <c r="AM385" s="130">
        <v>5874.12</v>
      </c>
      <c r="AN385" s="112">
        <v>4535.88</v>
      </c>
      <c r="AO385" s="112">
        <v>10410</v>
      </c>
      <c r="AP385" s="112">
        <v>59125.88</v>
      </c>
      <c r="AQ385" s="112">
        <v>14801.12</v>
      </c>
      <c r="AR385" s="112">
        <v>73927</v>
      </c>
      <c r="AS385" s="112">
        <v>41855.120000000003</v>
      </c>
      <c r="AT385" s="112">
        <v>13664.88</v>
      </c>
      <c r="AU385" s="112">
        <v>55520</v>
      </c>
      <c r="AV385" s="84">
        <v>19</v>
      </c>
      <c r="AW385" s="84">
        <v>470</v>
      </c>
      <c r="AX385" s="84" t="s">
        <v>264</v>
      </c>
      <c r="AY385" s="131"/>
      <c r="AZ385" s="84"/>
      <c r="BA385" s="84"/>
      <c r="BB385" s="84" t="s">
        <v>265</v>
      </c>
      <c r="BC385" s="84"/>
      <c r="BD385" s="131"/>
      <c r="BE385" s="84">
        <v>0</v>
      </c>
      <c r="BF385" s="38" t="s">
        <v>1160</v>
      </c>
      <c r="BG385" s="84"/>
      <c r="BH385" s="114"/>
      <c r="BI385" s="38"/>
      <c r="BJ385" s="85"/>
      <c r="BK385" s="84"/>
      <c r="BL385" s="38"/>
      <c r="BM385" s="38"/>
      <c r="BN385" s="116"/>
      <c r="BO385" s="84"/>
      <c r="BP385" s="84"/>
      <c r="BQ385" s="117"/>
      <c r="BR385" s="132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39936</v>
      </c>
      <c r="J386" s="38" t="s">
        <v>275</v>
      </c>
      <c r="K386" s="84">
        <v>39936</v>
      </c>
      <c r="L386" s="84" t="s">
        <v>252</v>
      </c>
      <c r="M386" s="38" t="s">
        <v>253</v>
      </c>
      <c r="N386" s="84">
        <v>61313</v>
      </c>
      <c r="O386" s="84">
        <v>442491</v>
      </c>
      <c r="P386" s="84">
        <v>89401</v>
      </c>
      <c r="Q386" s="38" t="s">
        <v>379</v>
      </c>
      <c r="R386" s="38" t="s">
        <v>630</v>
      </c>
      <c r="S386" s="84" t="s">
        <v>1258</v>
      </c>
      <c r="T386" s="84" t="s">
        <v>1258</v>
      </c>
      <c r="U386" s="84" t="s">
        <v>702</v>
      </c>
      <c r="V386" s="84" t="s">
        <v>258</v>
      </c>
      <c r="W386" s="84">
        <v>0</v>
      </c>
      <c r="X386" s="38" t="s">
        <v>723</v>
      </c>
      <c r="Y386" s="84">
        <v>354759006</v>
      </c>
      <c r="Z386" s="38" t="s">
        <v>1259</v>
      </c>
      <c r="AA386" s="131">
        <v>45345</v>
      </c>
      <c r="AB386" s="130">
        <v>63000</v>
      </c>
      <c r="AC386" s="131" t="s">
        <v>279</v>
      </c>
      <c r="AD386" s="84">
        <v>24</v>
      </c>
      <c r="AE386" s="84">
        <v>3</v>
      </c>
      <c r="AF386" s="84" t="s">
        <v>581</v>
      </c>
      <c r="AG386" s="131">
        <v>44635</v>
      </c>
      <c r="AH386" s="84" t="s">
        <v>552</v>
      </c>
      <c r="AI386" s="131">
        <v>45384</v>
      </c>
      <c r="AJ386" s="130">
        <v>3360</v>
      </c>
      <c r="AK386" s="130">
        <v>3360</v>
      </c>
      <c r="AL386" s="131">
        <v>45383</v>
      </c>
      <c r="AM386" s="130">
        <v>1677.12</v>
      </c>
      <c r="AN386" s="112">
        <v>1682.88</v>
      </c>
      <c r="AO386" s="112">
        <v>3360</v>
      </c>
      <c r="AP386" s="112">
        <v>61322.879999999997</v>
      </c>
      <c r="AQ386" s="112">
        <v>16779.12</v>
      </c>
      <c r="AR386" s="112">
        <v>78102</v>
      </c>
      <c r="AS386" s="112">
        <v>38924.639999999999</v>
      </c>
      <c r="AT386" s="112">
        <v>14835.36</v>
      </c>
      <c r="AU386" s="112">
        <v>53760</v>
      </c>
      <c r="AV386" s="84">
        <v>17</v>
      </c>
      <c r="AW386" s="84">
        <v>470</v>
      </c>
      <c r="AX386" s="84" t="s">
        <v>264</v>
      </c>
      <c r="AY386" s="131"/>
      <c r="AZ386" s="84"/>
      <c r="BA386" s="84"/>
      <c r="BB386" s="84" t="s">
        <v>265</v>
      </c>
      <c r="BC386" s="84"/>
      <c r="BD386" s="131"/>
      <c r="BE386" s="84">
        <v>0</v>
      </c>
      <c r="BF386" s="38" t="s">
        <v>1258</v>
      </c>
      <c r="BG386" s="84"/>
      <c r="BH386" s="114"/>
      <c r="BI386" s="38"/>
      <c r="BJ386" s="85"/>
      <c r="BK386" s="84"/>
      <c r="BL386" s="38"/>
      <c r="BM386" s="38"/>
      <c r="BN386" s="116"/>
      <c r="BO386" s="84"/>
      <c r="BP386" s="84"/>
      <c r="BQ386" s="117"/>
      <c r="BR386" s="132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39951</v>
      </c>
      <c r="J387" s="38" t="s">
        <v>251</v>
      </c>
      <c r="K387" s="84">
        <v>39951</v>
      </c>
      <c r="L387" s="84" t="s">
        <v>252</v>
      </c>
      <c r="M387" s="38" t="s">
        <v>253</v>
      </c>
      <c r="N387" s="84">
        <v>61261</v>
      </c>
      <c r="O387" s="84">
        <v>424321</v>
      </c>
      <c r="P387" s="84">
        <v>89332</v>
      </c>
      <c r="Q387" s="38" t="s">
        <v>791</v>
      </c>
      <c r="R387" s="38" t="s">
        <v>630</v>
      </c>
      <c r="S387" s="84" t="s">
        <v>1274</v>
      </c>
      <c r="T387" s="84" t="s">
        <v>1274</v>
      </c>
      <c r="U387" s="84" t="s">
        <v>702</v>
      </c>
      <c r="V387" s="84" t="s">
        <v>398</v>
      </c>
      <c r="W387" s="84">
        <v>0</v>
      </c>
      <c r="X387" s="38" t="s">
        <v>259</v>
      </c>
      <c r="Y387" s="84">
        <v>354759021</v>
      </c>
      <c r="Z387" s="38" t="s">
        <v>1275</v>
      </c>
      <c r="AA387" s="131">
        <v>45311</v>
      </c>
      <c r="AB387" s="130">
        <v>73000</v>
      </c>
      <c r="AC387" s="131" t="s">
        <v>279</v>
      </c>
      <c r="AD387" s="84">
        <v>24</v>
      </c>
      <c r="AE387" s="84">
        <v>4</v>
      </c>
      <c r="AF387" s="84" t="s">
        <v>336</v>
      </c>
      <c r="AG387" s="131">
        <v>44219</v>
      </c>
      <c r="AH387" s="84" t="s">
        <v>263</v>
      </c>
      <c r="AI387" s="131">
        <v>45356</v>
      </c>
      <c r="AJ387" s="130">
        <v>3900</v>
      </c>
      <c r="AK387" s="130">
        <v>3900</v>
      </c>
      <c r="AL387" s="131">
        <v>45472</v>
      </c>
      <c r="AM387" s="130">
        <v>4181.6400000000003</v>
      </c>
      <c r="AN387" s="112">
        <v>3618.36</v>
      </c>
      <c r="AO387" s="112">
        <v>7800</v>
      </c>
      <c r="AP387" s="112">
        <v>68818.36</v>
      </c>
      <c r="AQ387" s="112">
        <v>18022.64</v>
      </c>
      <c r="AR387" s="112">
        <v>86841</v>
      </c>
      <c r="AS387" s="112">
        <v>46109.97</v>
      </c>
      <c r="AT387" s="112">
        <v>16290.03</v>
      </c>
      <c r="AU387" s="112">
        <v>62400</v>
      </c>
      <c r="AV387" s="84">
        <v>18</v>
      </c>
      <c r="AW387" s="84">
        <v>470</v>
      </c>
      <c r="AX387" s="84" t="s">
        <v>264</v>
      </c>
      <c r="AY387" s="131"/>
      <c r="AZ387" s="84"/>
      <c r="BA387" s="84"/>
      <c r="BB387" s="84" t="s">
        <v>265</v>
      </c>
      <c r="BC387" s="84"/>
      <c r="BD387" s="131"/>
      <c r="BE387" s="84">
        <v>0</v>
      </c>
      <c r="BF387" s="38" t="s">
        <v>1274</v>
      </c>
      <c r="BG387" s="84"/>
      <c r="BH387" s="114"/>
      <c r="BI387" s="38"/>
      <c r="BJ387" s="85"/>
      <c r="BK387" s="84"/>
      <c r="BL387" s="38"/>
      <c r="BM387" s="38"/>
      <c r="BN387" s="116"/>
      <c r="BO387" s="84"/>
      <c r="BP387" s="84"/>
      <c r="BQ387" s="117"/>
      <c r="BR387" s="132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39951</v>
      </c>
      <c r="J388" s="38" t="s">
        <v>251</v>
      </c>
      <c r="K388" s="84">
        <v>39951</v>
      </c>
      <c r="L388" s="84" t="s">
        <v>252</v>
      </c>
      <c r="M388" s="38" t="s">
        <v>253</v>
      </c>
      <c r="N388" s="84">
        <v>311011</v>
      </c>
      <c r="O388" s="84" t="s">
        <v>971</v>
      </c>
      <c r="P388" s="84">
        <v>427163</v>
      </c>
      <c r="Q388" s="38" t="s">
        <v>972</v>
      </c>
      <c r="R388" s="38" t="s">
        <v>630</v>
      </c>
      <c r="S388" s="84" t="s">
        <v>1318</v>
      </c>
      <c r="T388" s="84" t="s">
        <v>1318</v>
      </c>
      <c r="U388" s="84" t="s">
        <v>702</v>
      </c>
      <c r="V388" s="84" t="s">
        <v>258</v>
      </c>
      <c r="W388" s="84">
        <v>541</v>
      </c>
      <c r="X388" s="38" t="s">
        <v>723</v>
      </c>
      <c r="Y388" s="84">
        <v>355156309</v>
      </c>
      <c r="Z388" s="38" t="s">
        <v>1319</v>
      </c>
      <c r="AA388" s="131">
        <v>45326</v>
      </c>
      <c r="AB388" s="130">
        <v>55000</v>
      </c>
      <c r="AC388" s="131" t="s">
        <v>279</v>
      </c>
      <c r="AD388" s="84">
        <v>24</v>
      </c>
      <c r="AE388" s="84">
        <v>2</v>
      </c>
      <c r="AF388" s="84" t="s">
        <v>581</v>
      </c>
      <c r="AG388" s="131">
        <v>44595</v>
      </c>
      <c r="AH388" s="84" t="s">
        <v>552</v>
      </c>
      <c r="AI388" s="131">
        <v>45356</v>
      </c>
      <c r="AJ388" s="130">
        <v>2940</v>
      </c>
      <c r="AK388" s="130">
        <v>2940</v>
      </c>
      <c r="AL388" s="131">
        <v>45383</v>
      </c>
      <c r="AM388" s="130">
        <v>3729.78</v>
      </c>
      <c r="AN388" s="112">
        <v>2150.2199999999998</v>
      </c>
      <c r="AO388" s="112">
        <v>5880</v>
      </c>
      <c r="AP388" s="112">
        <v>51270.22</v>
      </c>
      <c r="AQ388" s="112">
        <v>13234.78</v>
      </c>
      <c r="AR388" s="112">
        <v>64505</v>
      </c>
      <c r="AS388" s="112">
        <v>34999.42</v>
      </c>
      <c r="AT388" s="112">
        <v>12040.58</v>
      </c>
      <c r="AU388" s="112">
        <v>47040</v>
      </c>
      <c r="AV388" s="84">
        <v>18</v>
      </c>
      <c r="AW388" s="84">
        <v>470</v>
      </c>
      <c r="AX388" s="84" t="s">
        <v>264</v>
      </c>
      <c r="AY388" s="131"/>
      <c r="AZ388" s="84"/>
      <c r="BA388" s="84"/>
      <c r="BB388" s="84" t="s">
        <v>265</v>
      </c>
      <c r="BC388" s="84"/>
      <c r="BD388" s="131"/>
      <c r="BE388" s="84">
        <v>0</v>
      </c>
      <c r="BF388" s="38" t="s">
        <v>1318</v>
      </c>
      <c r="BG388" s="84"/>
      <c r="BH388" s="114"/>
      <c r="BI388" s="38"/>
      <c r="BJ388" s="85"/>
      <c r="BK388" s="84"/>
      <c r="BL388" s="38"/>
      <c r="BM388" s="38"/>
      <c r="BN388" s="116"/>
      <c r="BO388" s="84"/>
      <c r="BP388" s="84"/>
      <c r="BQ388" s="117"/>
      <c r="BR388" s="132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40092</v>
      </c>
      <c r="J389" s="38" t="s">
        <v>468</v>
      </c>
      <c r="K389" s="84">
        <v>40092</v>
      </c>
      <c r="L389" s="84" t="s">
        <v>252</v>
      </c>
      <c r="M389" s="38" t="s">
        <v>253</v>
      </c>
      <c r="N389" s="84">
        <v>360237</v>
      </c>
      <c r="O389" s="84" t="s">
        <v>740</v>
      </c>
      <c r="P389" s="84">
        <v>517538</v>
      </c>
      <c r="Q389" s="38" t="s">
        <v>741</v>
      </c>
      <c r="R389" s="38" t="s">
        <v>630</v>
      </c>
      <c r="S389" s="84" t="s">
        <v>745</v>
      </c>
      <c r="T389" s="84" t="s">
        <v>745</v>
      </c>
      <c r="U389" s="84" t="s">
        <v>702</v>
      </c>
      <c r="V389" s="84" t="s">
        <v>258</v>
      </c>
      <c r="W389" s="84">
        <v>541</v>
      </c>
      <c r="X389" s="38" t="s">
        <v>259</v>
      </c>
      <c r="Y389" s="84">
        <v>350253269</v>
      </c>
      <c r="Z389" s="38" t="s">
        <v>746</v>
      </c>
      <c r="AA389" s="131">
        <v>44944</v>
      </c>
      <c r="AB389" s="130">
        <v>41952</v>
      </c>
      <c r="AC389" s="131" t="s">
        <v>272</v>
      </c>
      <c r="AD389" s="84">
        <v>24</v>
      </c>
      <c r="AE389" s="84">
        <v>1</v>
      </c>
      <c r="AF389" s="84" t="s">
        <v>652</v>
      </c>
      <c r="AG389" s="131">
        <v>44944</v>
      </c>
      <c r="AH389" s="84" t="s">
        <v>716</v>
      </c>
      <c r="AI389" s="131">
        <v>44991</v>
      </c>
      <c r="AJ389" s="130">
        <v>2558</v>
      </c>
      <c r="AK389" s="130">
        <v>2250</v>
      </c>
      <c r="AL389" s="131">
        <v>45384</v>
      </c>
      <c r="AM389" s="130">
        <v>21836.76</v>
      </c>
      <c r="AN389" s="112">
        <v>9971.24</v>
      </c>
      <c r="AO389" s="112">
        <v>31808</v>
      </c>
      <c r="AP389" s="112">
        <v>20115.240000000002</v>
      </c>
      <c r="AQ389" s="112">
        <v>2384.7600000000002</v>
      </c>
      <c r="AR389" s="112">
        <v>22500</v>
      </c>
      <c r="AS389" s="112">
        <v>20115.240000000002</v>
      </c>
      <c r="AT389" s="112">
        <v>2384.7600000000002</v>
      </c>
      <c r="AU389" s="112">
        <v>22500</v>
      </c>
      <c r="AV389" s="84">
        <v>30</v>
      </c>
      <c r="AW389" s="84">
        <v>471</v>
      </c>
      <c r="AX389" s="84" t="s">
        <v>264</v>
      </c>
      <c r="AY389" s="131"/>
      <c r="AZ389" s="84"/>
      <c r="BA389" s="84"/>
      <c r="BB389" s="84" t="s">
        <v>265</v>
      </c>
      <c r="BC389" s="84"/>
      <c r="BD389" s="131"/>
      <c r="BE389" s="84">
        <v>0</v>
      </c>
      <c r="BF389" s="38" t="s">
        <v>745</v>
      </c>
      <c r="BG389" s="84"/>
      <c r="BH389" s="114"/>
      <c r="BI389" s="38"/>
      <c r="BJ389" s="85"/>
      <c r="BK389" s="84"/>
      <c r="BL389" s="38"/>
      <c r="BM389" s="38"/>
      <c r="BN389" s="116"/>
      <c r="BO389" s="84"/>
      <c r="BP389" s="84"/>
      <c r="BQ389" s="117"/>
      <c r="BR389" s="132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39974</v>
      </c>
      <c r="J390" s="38" t="s">
        <v>463</v>
      </c>
      <c r="K390" s="84">
        <v>39974</v>
      </c>
      <c r="L390" s="84" t="s">
        <v>252</v>
      </c>
      <c r="M390" s="38" t="s">
        <v>253</v>
      </c>
      <c r="N390" s="84">
        <v>61402</v>
      </c>
      <c r="O390" s="84">
        <v>588383</v>
      </c>
      <c r="P390" s="84">
        <v>89632</v>
      </c>
      <c r="Q390" s="38" t="s">
        <v>1069</v>
      </c>
      <c r="R390" s="38" t="s">
        <v>630</v>
      </c>
      <c r="S390" s="84" t="s">
        <v>1142</v>
      </c>
      <c r="T390" s="84" t="s">
        <v>1142</v>
      </c>
      <c r="U390" s="84" t="s">
        <v>270</v>
      </c>
      <c r="V390" s="84" t="s">
        <v>258</v>
      </c>
      <c r="W390" s="84">
        <v>0</v>
      </c>
      <c r="X390" s="38" t="s">
        <v>259</v>
      </c>
      <c r="Y390" s="84">
        <v>354184744</v>
      </c>
      <c r="Z390" s="38" t="s">
        <v>1143</v>
      </c>
      <c r="AA390" s="131">
        <v>45307</v>
      </c>
      <c r="AB390" s="130">
        <v>63000</v>
      </c>
      <c r="AC390" s="131" t="s">
        <v>272</v>
      </c>
      <c r="AD390" s="84">
        <v>24</v>
      </c>
      <c r="AE390" s="84">
        <v>3</v>
      </c>
      <c r="AF390" s="84" t="s">
        <v>336</v>
      </c>
      <c r="AG390" s="131">
        <v>44127</v>
      </c>
      <c r="AH390" s="84" t="s">
        <v>263</v>
      </c>
      <c r="AI390" s="131">
        <v>45355</v>
      </c>
      <c r="AJ390" s="130">
        <v>3360</v>
      </c>
      <c r="AK390" s="130">
        <v>3360</v>
      </c>
      <c r="AL390" s="131">
        <v>45441</v>
      </c>
      <c r="AM390" s="130">
        <v>3465.27</v>
      </c>
      <c r="AN390" s="112">
        <v>3254.73</v>
      </c>
      <c r="AO390" s="112">
        <v>6720</v>
      </c>
      <c r="AP390" s="112">
        <v>59534.73</v>
      </c>
      <c r="AQ390" s="112">
        <v>15728.27</v>
      </c>
      <c r="AR390" s="112">
        <v>75263</v>
      </c>
      <c r="AS390" s="112">
        <v>39576.400000000001</v>
      </c>
      <c r="AT390" s="112">
        <v>14183.6</v>
      </c>
      <c r="AU390" s="112">
        <v>53760</v>
      </c>
      <c r="AV390" s="84">
        <v>18</v>
      </c>
      <c r="AW390" s="84">
        <v>471</v>
      </c>
      <c r="AX390" s="84" t="s">
        <v>264</v>
      </c>
      <c r="AY390" s="131"/>
      <c r="AZ390" s="84"/>
      <c r="BA390" s="84"/>
      <c r="BB390" s="84" t="s">
        <v>265</v>
      </c>
      <c r="BC390" s="84"/>
      <c r="BD390" s="131"/>
      <c r="BE390" s="84">
        <v>0</v>
      </c>
      <c r="BF390" s="38" t="s">
        <v>1142</v>
      </c>
      <c r="BG390" s="84"/>
      <c r="BH390" s="114"/>
      <c r="BI390" s="38"/>
      <c r="BJ390" s="85"/>
      <c r="BK390" s="84"/>
      <c r="BL390" s="38"/>
      <c r="BM390" s="38"/>
      <c r="BN390" s="116"/>
      <c r="BO390" s="84"/>
      <c r="BP390" s="84"/>
      <c r="BQ390" s="117"/>
      <c r="BR390" s="132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39975</v>
      </c>
      <c r="J391" s="38" t="s">
        <v>750</v>
      </c>
      <c r="K391" s="84">
        <v>39975</v>
      </c>
      <c r="L391" s="84" t="s">
        <v>252</v>
      </c>
      <c r="M391" s="38" t="s">
        <v>253</v>
      </c>
      <c r="N391" s="84">
        <v>61537</v>
      </c>
      <c r="O391" s="84">
        <v>434748</v>
      </c>
      <c r="P391" s="84">
        <v>89707</v>
      </c>
      <c r="Q391" s="38" t="s">
        <v>1117</v>
      </c>
      <c r="R391" s="38" t="s">
        <v>630</v>
      </c>
      <c r="S391" s="84" t="s">
        <v>1312</v>
      </c>
      <c r="T391" s="84" t="s">
        <v>1312</v>
      </c>
      <c r="U391" s="84" t="s">
        <v>702</v>
      </c>
      <c r="V391" s="84" t="s">
        <v>258</v>
      </c>
      <c r="W391" s="84">
        <v>0</v>
      </c>
      <c r="X391" s="38" t="s">
        <v>680</v>
      </c>
      <c r="Y391" s="84">
        <v>355040582</v>
      </c>
      <c r="Z391" s="38" t="s">
        <v>1313</v>
      </c>
      <c r="AA391" s="131">
        <v>45326</v>
      </c>
      <c r="AB391" s="130">
        <v>72000</v>
      </c>
      <c r="AC391" s="131" t="s">
        <v>272</v>
      </c>
      <c r="AD391" s="84">
        <v>24</v>
      </c>
      <c r="AE391" s="84">
        <v>5</v>
      </c>
      <c r="AF391" s="84" t="s">
        <v>324</v>
      </c>
      <c r="AG391" s="131">
        <v>44201</v>
      </c>
      <c r="AH391" s="84" t="s">
        <v>325</v>
      </c>
      <c r="AI391" s="131">
        <v>45355</v>
      </c>
      <c r="AJ391" s="130">
        <v>3840</v>
      </c>
      <c r="AK391" s="130">
        <v>3840</v>
      </c>
      <c r="AL391" s="131">
        <v>45384</v>
      </c>
      <c r="AM391" s="130">
        <v>4915.25</v>
      </c>
      <c r="AN391" s="112">
        <v>2764.75</v>
      </c>
      <c r="AO391" s="112">
        <v>7680</v>
      </c>
      <c r="AP391" s="112">
        <v>67084.75</v>
      </c>
      <c r="AQ391" s="112">
        <v>17424.25</v>
      </c>
      <c r="AR391" s="112">
        <v>84509</v>
      </c>
      <c r="AS391" s="112">
        <v>45606.29</v>
      </c>
      <c r="AT391" s="112">
        <v>15833.71</v>
      </c>
      <c r="AU391" s="112">
        <v>61440</v>
      </c>
      <c r="AV391" s="84">
        <v>18</v>
      </c>
      <c r="AW391" s="84">
        <v>471</v>
      </c>
      <c r="AX391" s="84" t="s">
        <v>264</v>
      </c>
      <c r="AY391" s="131"/>
      <c r="AZ391" s="84"/>
      <c r="BA391" s="84"/>
      <c r="BB391" s="84" t="s">
        <v>265</v>
      </c>
      <c r="BC391" s="84"/>
      <c r="BD391" s="131"/>
      <c r="BE391" s="84">
        <v>0</v>
      </c>
      <c r="BF391" s="38" t="s">
        <v>1312</v>
      </c>
      <c r="BG391" s="84"/>
      <c r="BH391" s="114"/>
      <c r="BI391" s="38"/>
      <c r="BJ391" s="85"/>
      <c r="BK391" s="84"/>
      <c r="BL391" s="38"/>
      <c r="BM391" s="38"/>
      <c r="BN391" s="116"/>
      <c r="BO391" s="84"/>
      <c r="BP391" s="84"/>
      <c r="BQ391" s="117"/>
      <c r="BR391" s="132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40111</v>
      </c>
      <c r="J392" s="38" t="s">
        <v>543</v>
      </c>
      <c r="K392" s="84">
        <v>40111</v>
      </c>
      <c r="L392" s="84" t="s">
        <v>252</v>
      </c>
      <c r="M392" s="38" t="s">
        <v>253</v>
      </c>
      <c r="N392" s="84">
        <v>332023</v>
      </c>
      <c r="O392" s="84" t="s">
        <v>667</v>
      </c>
      <c r="P392" s="84">
        <v>466047</v>
      </c>
      <c r="Q392" s="38" t="s">
        <v>668</v>
      </c>
      <c r="R392" s="38" t="s">
        <v>630</v>
      </c>
      <c r="S392" s="84" t="s">
        <v>669</v>
      </c>
      <c r="T392" s="84" t="s">
        <v>669</v>
      </c>
      <c r="U392" s="84" t="s">
        <v>258</v>
      </c>
      <c r="V392" s="84" t="s">
        <v>258</v>
      </c>
      <c r="W392" s="84">
        <v>541</v>
      </c>
      <c r="X392" s="38" t="s">
        <v>259</v>
      </c>
      <c r="Y392" s="84">
        <v>347942207</v>
      </c>
      <c r="Z392" s="38" t="s">
        <v>670</v>
      </c>
      <c r="AA392" s="131">
        <v>44678</v>
      </c>
      <c r="AB392" s="130">
        <v>44040</v>
      </c>
      <c r="AC392" s="131" t="s">
        <v>289</v>
      </c>
      <c r="AD392" s="84">
        <v>24</v>
      </c>
      <c r="AE392" s="84">
        <v>1</v>
      </c>
      <c r="AF392" s="84" t="s">
        <v>652</v>
      </c>
      <c r="AG392" s="131">
        <v>44678</v>
      </c>
      <c r="AH392" s="84" t="s">
        <v>552</v>
      </c>
      <c r="AI392" s="131">
        <v>44715</v>
      </c>
      <c r="AJ392" s="130">
        <v>1732</v>
      </c>
      <c r="AK392" s="130">
        <v>2300</v>
      </c>
      <c r="AL392" s="131">
        <v>45407</v>
      </c>
      <c r="AM392" s="130">
        <v>41778.97</v>
      </c>
      <c r="AN392" s="112">
        <v>10553.03</v>
      </c>
      <c r="AO392" s="112">
        <v>52332</v>
      </c>
      <c r="AP392" s="112">
        <v>2261.0300000000002</v>
      </c>
      <c r="AQ392" s="112">
        <v>38.97</v>
      </c>
      <c r="AR392" s="112">
        <v>2300</v>
      </c>
      <c r="AS392" s="112">
        <v>2261.0300000000002</v>
      </c>
      <c r="AT392" s="112">
        <v>38.97</v>
      </c>
      <c r="AU392" s="112">
        <v>2300</v>
      </c>
      <c r="AV392" s="84">
        <v>39</v>
      </c>
      <c r="AW392" s="84">
        <v>474</v>
      </c>
      <c r="AX392" s="84" t="s">
        <v>264</v>
      </c>
      <c r="AY392" s="131"/>
      <c r="AZ392" s="84"/>
      <c r="BA392" s="84"/>
      <c r="BB392" s="84" t="s">
        <v>265</v>
      </c>
      <c r="BC392" s="84"/>
      <c r="BD392" s="131"/>
      <c r="BE392" s="84">
        <v>0</v>
      </c>
      <c r="BF392" s="38" t="s">
        <v>669</v>
      </c>
      <c r="BG392" s="84"/>
      <c r="BH392" s="114"/>
      <c r="BI392" s="38"/>
      <c r="BJ392" s="85"/>
      <c r="BK392" s="84"/>
      <c r="BL392" s="38"/>
      <c r="BM392" s="38"/>
      <c r="BN392" s="116"/>
      <c r="BO392" s="84"/>
      <c r="BP392" s="84"/>
      <c r="BQ392" s="117"/>
      <c r="BR392" s="132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40007</v>
      </c>
      <c r="J393" s="38" t="s">
        <v>402</v>
      </c>
      <c r="K393" s="84">
        <v>40007</v>
      </c>
      <c r="L393" s="84" t="s">
        <v>252</v>
      </c>
      <c r="M393" s="38" t="s">
        <v>253</v>
      </c>
      <c r="N393" s="84">
        <v>61330</v>
      </c>
      <c r="O393" s="84">
        <v>223</v>
      </c>
      <c r="P393" s="84">
        <v>589769</v>
      </c>
      <c r="Q393" s="38" t="s">
        <v>805</v>
      </c>
      <c r="R393" s="38" t="s">
        <v>630</v>
      </c>
      <c r="S393" s="84" t="s">
        <v>806</v>
      </c>
      <c r="T393" s="84" t="s">
        <v>806</v>
      </c>
      <c r="U393" s="84" t="s">
        <v>702</v>
      </c>
      <c r="V393" s="84" t="s">
        <v>258</v>
      </c>
      <c r="W393" s="84">
        <v>541</v>
      </c>
      <c r="X393" s="38" t="s">
        <v>720</v>
      </c>
      <c r="Y393" s="84">
        <v>350967548</v>
      </c>
      <c r="Z393" s="38" t="s">
        <v>807</v>
      </c>
      <c r="AA393" s="131">
        <v>45001</v>
      </c>
      <c r="AB393" s="130">
        <v>76397</v>
      </c>
      <c r="AC393" s="131" t="s">
        <v>261</v>
      </c>
      <c r="AD393" s="84">
        <v>24</v>
      </c>
      <c r="AE393" s="84">
        <v>4</v>
      </c>
      <c r="AF393" s="84" t="s">
        <v>324</v>
      </c>
      <c r="AG393" s="131">
        <v>44431</v>
      </c>
      <c r="AH393" s="84" t="s">
        <v>325</v>
      </c>
      <c r="AI393" s="131">
        <v>45053</v>
      </c>
      <c r="AJ393" s="130">
        <v>4870</v>
      </c>
      <c r="AK393" s="130">
        <v>4100</v>
      </c>
      <c r="AL393" s="131">
        <v>45383</v>
      </c>
      <c r="AM393" s="130">
        <v>33271.980000000003</v>
      </c>
      <c r="AN393" s="112">
        <v>16698.02</v>
      </c>
      <c r="AO393" s="112">
        <v>49970</v>
      </c>
      <c r="AP393" s="112">
        <v>43125.02</v>
      </c>
      <c r="AQ393" s="112">
        <v>6074.98</v>
      </c>
      <c r="AR393" s="112">
        <v>49200</v>
      </c>
      <c r="AS393" s="112">
        <v>43125.02</v>
      </c>
      <c r="AT393" s="112">
        <v>6074.98</v>
      </c>
      <c r="AU393" s="112">
        <v>49200</v>
      </c>
      <c r="AV393" s="84">
        <v>28</v>
      </c>
      <c r="AW393" s="84">
        <v>475</v>
      </c>
      <c r="AX393" s="84" t="s">
        <v>264</v>
      </c>
      <c r="AY393" s="131"/>
      <c r="AZ393" s="84"/>
      <c r="BA393" s="84"/>
      <c r="BB393" s="84" t="s">
        <v>265</v>
      </c>
      <c r="BC393" s="84"/>
      <c r="BD393" s="131"/>
      <c r="BE393" s="84">
        <v>0</v>
      </c>
      <c r="BF393" s="38" t="s">
        <v>806</v>
      </c>
      <c r="BG393" s="84"/>
      <c r="BH393" s="114"/>
      <c r="BI393" s="38"/>
      <c r="BJ393" s="85"/>
      <c r="BK393" s="84"/>
      <c r="BL393" s="38"/>
      <c r="BM393" s="38"/>
      <c r="BN393" s="116"/>
      <c r="BO393" s="84"/>
      <c r="BP393" s="84"/>
      <c r="BQ393" s="117"/>
      <c r="BR393" s="132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40007</v>
      </c>
      <c r="J394" s="38" t="s">
        <v>402</v>
      </c>
      <c r="K394" s="84">
        <v>40007</v>
      </c>
      <c r="L394" s="84" t="s">
        <v>252</v>
      </c>
      <c r="M394" s="38" t="s">
        <v>253</v>
      </c>
      <c r="N394" s="84">
        <v>61330</v>
      </c>
      <c r="O394" s="84">
        <v>223</v>
      </c>
      <c r="P394" s="84">
        <v>589769</v>
      </c>
      <c r="Q394" s="38" t="s">
        <v>805</v>
      </c>
      <c r="R394" s="38" t="s">
        <v>630</v>
      </c>
      <c r="S394" s="84" t="s">
        <v>864</v>
      </c>
      <c r="T394" s="84" t="s">
        <v>864</v>
      </c>
      <c r="U394" s="84" t="s">
        <v>702</v>
      </c>
      <c r="V394" s="84" t="s">
        <v>258</v>
      </c>
      <c r="W394" s="84">
        <v>541</v>
      </c>
      <c r="X394" s="38" t="s">
        <v>720</v>
      </c>
      <c r="Y394" s="84">
        <v>351831819</v>
      </c>
      <c r="Z394" s="38" t="s">
        <v>865</v>
      </c>
      <c r="AA394" s="131">
        <v>45097</v>
      </c>
      <c r="AB394" s="130">
        <v>80000</v>
      </c>
      <c r="AC394" s="131" t="s">
        <v>261</v>
      </c>
      <c r="AD394" s="84">
        <v>24</v>
      </c>
      <c r="AE394" s="84">
        <v>5</v>
      </c>
      <c r="AF394" s="84" t="s">
        <v>353</v>
      </c>
      <c r="AG394" s="131">
        <v>43790</v>
      </c>
      <c r="AH394" s="84" t="s">
        <v>325</v>
      </c>
      <c r="AI394" s="131">
        <v>45145</v>
      </c>
      <c r="AJ394" s="130">
        <v>4270</v>
      </c>
      <c r="AK394" s="130">
        <v>4270</v>
      </c>
      <c r="AL394" s="131">
        <v>45383</v>
      </c>
      <c r="AM394" s="130">
        <v>24304.02</v>
      </c>
      <c r="AN394" s="112">
        <v>14125.98</v>
      </c>
      <c r="AO394" s="112">
        <v>38430</v>
      </c>
      <c r="AP394" s="112">
        <v>55695.98</v>
      </c>
      <c r="AQ394" s="112">
        <v>9965.02</v>
      </c>
      <c r="AR394" s="112">
        <v>65661</v>
      </c>
      <c r="AS394" s="112">
        <v>55695.98</v>
      </c>
      <c r="AT394" s="112">
        <v>9965.02</v>
      </c>
      <c r="AU394" s="112">
        <v>65661</v>
      </c>
      <c r="AV394" s="84">
        <v>25</v>
      </c>
      <c r="AW394" s="84">
        <v>475</v>
      </c>
      <c r="AX394" s="84" t="s">
        <v>264</v>
      </c>
      <c r="AY394" s="131"/>
      <c r="AZ394" s="84"/>
      <c r="BA394" s="84"/>
      <c r="BB394" s="84" t="s">
        <v>265</v>
      </c>
      <c r="BC394" s="84"/>
      <c r="BD394" s="131"/>
      <c r="BE394" s="84">
        <v>0</v>
      </c>
      <c r="BF394" s="38" t="s">
        <v>864</v>
      </c>
      <c r="BG394" s="84"/>
      <c r="BH394" s="114"/>
      <c r="BI394" s="38"/>
      <c r="BJ394" s="85"/>
      <c r="BK394" s="84"/>
      <c r="BL394" s="38"/>
      <c r="BM394" s="38"/>
      <c r="BN394" s="116"/>
      <c r="BO394" s="84"/>
      <c r="BP394" s="84"/>
      <c r="BQ394" s="117"/>
      <c r="BR394" s="132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39951</v>
      </c>
      <c r="J395" s="38" t="s">
        <v>251</v>
      </c>
      <c r="K395" s="84">
        <v>39951</v>
      </c>
      <c r="L395" s="84" t="s">
        <v>252</v>
      </c>
      <c r="M395" s="38" t="s">
        <v>253</v>
      </c>
      <c r="N395" s="84">
        <v>61198</v>
      </c>
      <c r="O395" s="84">
        <v>587223</v>
      </c>
      <c r="P395" s="84">
        <v>89255</v>
      </c>
      <c r="Q395" s="38" t="s">
        <v>332</v>
      </c>
      <c r="R395" s="38" t="s">
        <v>630</v>
      </c>
      <c r="S395" s="84" t="s">
        <v>1004</v>
      </c>
      <c r="T395" s="84" t="s">
        <v>1004</v>
      </c>
      <c r="U395" s="84" t="s">
        <v>702</v>
      </c>
      <c r="V395" s="84" t="s">
        <v>258</v>
      </c>
      <c r="W395" s="84">
        <v>0</v>
      </c>
      <c r="X395" s="38" t="s">
        <v>259</v>
      </c>
      <c r="Y395" s="84">
        <v>353435696</v>
      </c>
      <c r="Z395" s="38" t="s">
        <v>1005</v>
      </c>
      <c r="AA395" s="131">
        <v>45345</v>
      </c>
      <c r="AB395" s="130">
        <v>63000</v>
      </c>
      <c r="AC395" s="131" t="s">
        <v>261</v>
      </c>
      <c r="AD395" s="84">
        <v>24</v>
      </c>
      <c r="AE395" s="84">
        <v>3</v>
      </c>
      <c r="AF395" s="84" t="s">
        <v>262</v>
      </c>
      <c r="AG395" s="131">
        <v>43560</v>
      </c>
      <c r="AH395" s="84" t="s">
        <v>263</v>
      </c>
      <c r="AI395" s="131">
        <v>45386</v>
      </c>
      <c r="AJ395" s="130">
        <v>3360</v>
      </c>
      <c r="AK395" s="130">
        <v>3360</v>
      </c>
      <c r="AL395" s="131">
        <v>45384</v>
      </c>
      <c r="AM395" s="130">
        <v>1590.82</v>
      </c>
      <c r="AN395" s="112">
        <v>1769.18</v>
      </c>
      <c r="AO395" s="112">
        <v>3360</v>
      </c>
      <c r="AP395" s="112">
        <v>61409.18</v>
      </c>
      <c r="AQ395" s="112">
        <v>16708.82</v>
      </c>
      <c r="AR395" s="112">
        <v>78118</v>
      </c>
      <c r="AS395" s="112">
        <v>38967.440000000002</v>
      </c>
      <c r="AT395" s="112">
        <v>14792.56</v>
      </c>
      <c r="AU395" s="112">
        <v>53760</v>
      </c>
      <c r="AV395" s="84">
        <v>17</v>
      </c>
      <c r="AW395" s="84">
        <v>475</v>
      </c>
      <c r="AX395" s="84" t="s">
        <v>264</v>
      </c>
      <c r="AY395" s="131"/>
      <c r="AZ395" s="84"/>
      <c r="BA395" s="84"/>
      <c r="BB395" s="84" t="s">
        <v>265</v>
      </c>
      <c r="BC395" s="84"/>
      <c r="BD395" s="131"/>
      <c r="BE395" s="84">
        <v>0</v>
      </c>
      <c r="BF395" s="38" t="s">
        <v>1004</v>
      </c>
      <c r="BG395" s="84"/>
      <c r="BH395" s="114"/>
      <c r="BI395" s="38"/>
      <c r="BJ395" s="85"/>
      <c r="BK395" s="84"/>
      <c r="BL395" s="38"/>
      <c r="BM395" s="38"/>
      <c r="BN395" s="116"/>
      <c r="BO395" s="84"/>
      <c r="BP395" s="84"/>
      <c r="BQ395" s="117"/>
      <c r="BR395" s="132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40007</v>
      </c>
      <c r="J396" s="38" t="s">
        <v>402</v>
      </c>
      <c r="K396" s="84">
        <v>40007</v>
      </c>
      <c r="L396" s="84" t="s">
        <v>252</v>
      </c>
      <c r="M396" s="38" t="s">
        <v>253</v>
      </c>
      <c r="N396" s="84">
        <v>61330</v>
      </c>
      <c r="O396" s="84">
        <v>223</v>
      </c>
      <c r="P396" s="84">
        <v>89520</v>
      </c>
      <c r="Q396" s="38" t="s">
        <v>820</v>
      </c>
      <c r="R396" s="38" t="s">
        <v>630</v>
      </c>
      <c r="S396" s="84" t="s">
        <v>1010</v>
      </c>
      <c r="T396" s="84" t="s">
        <v>1010</v>
      </c>
      <c r="U396" s="84" t="s">
        <v>702</v>
      </c>
      <c r="V396" s="84" t="s">
        <v>258</v>
      </c>
      <c r="W396" s="84">
        <v>0</v>
      </c>
      <c r="X396" s="38" t="s">
        <v>720</v>
      </c>
      <c r="Y396" s="84">
        <v>353444738</v>
      </c>
      <c r="Z396" s="38" t="s">
        <v>950</v>
      </c>
      <c r="AA396" s="131">
        <v>45252</v>
      </c>
      <c r="AB396" s="130">
        <v>63000</v>
      </c>
      <c r="AC396" s="131" t="s">
        <v>261</v>
      </c>
      <c r="AD396" s="84">
        <v>24</v>
      </c>
      <c r="AE396" s="84">
        <v>4</v>
      </c>
      <c r="AF396" s="84" t="s">
        <v>324</v>
      </c>
      <c r="AG396" s="131">
        <v>44450</v>
      </c>
      <c r="AH396" s="84" t="s">
        <v>325</v>
      </c>
      <c r="AI396" s="131">
        <v>45295</v>
      </c>
      <c r="AJ396" s="130">
        <v>3360</v>
      </c>
      <c r="AK396" s="130">
        <v>3360</v>
      </c>
      <c r="AL396" s="131">
        <v>45384</v>
      </c>
      <c r="AM396" s="130">
        <v>7882.84</v>
      </c>
      <c r="AN396" s="112">
        <v>5557.16</v>
      </c>
      <c r="AO396" s="112">
        <v>13440</v>
      </c>
      <c r="AP396" s="112">
        <v>55117.16</v>
      </c>
      <c r="AQ396" s="112">
        <v>13038.84</v>
      </c>
      <c r="AR396" s="112">
        <v>68156</v>
      </c>
      <c r="AS396" s="112">
        <v>41445.85</v>
      </c>
      <c r="AT396" s="112">
        <v>12314.15</v>
      </c>
      <c r="AU396" s="112">
        <v>53760</v>
      </c>
      <c r="AV396" s="84">
        <v>20</v>
      </c>
      <c r="AW396" s="84">
        <v>475</v>
      </c>
      <c r="AX396" s="84" t="s">
        <v>264</v>
      </c>
      <c r="AY396" s="131"/>
      <c r="AZ396" s="84"/>
      <c r="BA396" s="84"/>
      <c r="BB396" s="84" t="s">
        <v>265</v>
      </c>
      <c r="BC396" s="84"/>
      <c r="BD396" s="131"/>
      <c r="BE396" s="84">
        <v>0</v>
      </c>
      <c r="BF396" s="38" t="s">
        <v>1010</v>
      </c>
      <c r="BG396" s="84"/>
      <c r="BH396" s="114"/>
      <c r="BI396" s="38"/>
      <c r="BJ396" s="85"/>
      <c r="BK396" s="84"/>
      <c r="BL396" s="38"/>
      <c r="BM396" s="38"/>
      <c r="BN396" s="116"/>
      <c r="BO396" s="84"/>
      <c r="BP396" s="84"/>
      <c r="BQ396" s="117"/>
      <c r="BR396" s="132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40007</v>
      </c>
      <c r="J397" s="38" t="s">
        <v>402</v>
      </c>
      <c r="K397" s="84">
        <v>40007</v>
      </c>
      <c r="L397" s="84" t="s">
        <v>252</v>
      </c>
      <c r="M397" s="38" t="s">
        <v>253</v>
      </c>
      <c r="N397" s="84">
        <v>61330</v>
      </c>
      <c r="O397" s="84">
        <v>223</v>
      </c>
      <c r="P397" s="84">
        <v>89421</v>
      </c>
      <c r="Q397" s="38" t="s">
        <v>387</v>
      </c>
      <c r="R397" s="38" t="s">
        <v>630</v>
      </c>
      <c r="S397" s="84" t="s">
        <v>1130</v>
      </c>
      <c r="T397" s="84" t="s">
        <v>1130</v>
      </c>
      <c r="U397" s="84" t="s">
        <v>257</v>
      </c>
      <c r="V397" s="84" t="s">
        <v>258</v>
      </c>
      <c r="W397" s="84">
        <v>0</v>
      </c>
      <c r="X397" s="38" t="s">
        <v>259</v>
      </c>
      <c r="Y397" s="84">
        <v>354161387</v>
      </c>
      <c r="Z397" s="38" t="s">
        <v>1131</v>
      </c>
      <c r="AA397" s="131">
        <v>45279</v>
      </c>
      <c r="AB397" s="130">
        <v>80000</v>
      </c>
      <c r="AC397" s="131" t="s">
        <v>261</v>
      </c>
      <c r="AD397" s="84">
        <v>24</v>
      </c>
      <c r="AE397" s="84">
        <v>5</v>
      </c>
      <c r="AF397" s="84" t="s">
        <v>353</v>
      </c>
      <c r="AG397" s="131">
        <v>43784</v>
      </c>
      <c r="AH397" s="84" t="s">
        <v>325</v>
      </c>
      <c r="AI397" s="131">
        <v>45323</v>
      </c>
      <c r="AJ397" s="130">
        <v>4270</v>
      </c>
      <c r="AK397" s="130">
        <v>4270</v>
      </c>
      <c r="AL397" s="131">
        <v>45407</v>
      </c>
      <c r="AM397" s="130">
        <v>7073.17</v>
      </c>
      <c r="AN397" s="112">
        <v>5798.62</v>
      </c>
      <c r="AO397" s="112">
        <v>12871.79</v>
      </c>
      <c r="AP397" s="112">
        <v>72926.83</v>
      </c>
      <c r="AQ397" s="112">
        <v>18087.38</v>
      </c>
      <c r="AR397" s="112">
        <v>91014.21</v>
      </c>
      <c r="AS397" s="112">
        <v>51535.519999999997</v>
      </c>
      <c r="AT397" s="112">
        <v>16722.689999999999</v>
      </c>
      <c r="AU397" s="112">
        <v>68258.210000000006</v>
      </c>
      <c r="AV397" s="84">
        <v>19</v>
      </c>
      <c r="AW397" s="84">
        <v>475</v>
      </c>
      <c r="AX397" s="84" t="s">
        <v>264</v>
      </c>
      <c r="AY397" s="131"/>
      <c r="AZ397" s="84"/>
      <c r="BA397" s="84"/>
      <c r="BB397" s="84" t="s">
        <v>265</v>
      </c>
      <c r="BC397" s="84"/>
      <c r="BD397" s="131"/>
      <c r="BE397" s="84">
        <v>0</v>
      </c>
      <c r="BF397" s="38" t="s">
        <v>1130</v>
      </c>
      <c r="BG397" s="84"/>
      <c r="BH397" s="114"/>
      <c r="BI397" s="38"/>
      <c r="BJ397" s="85"/>
      <c r="BK397" s="84"/>
      <c r="BL397" s="38"/>
      <c r="BM397" s="38"/>
      <c r="BN397" s="116"/>
      <c r="BO397" s="84"/>
      <c r="BP397" s="84"/>
      <c r="BQ397" s="117"/>
      <c r="BR397" s="132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39951</v>
      </c>
      <c r="J398" s="38" t="s">
        <v>251</v>
      </c>
      <c r="K398" s="84">
        <v>39951</v>
      </c>
      <c r="L398" s="84" t="s">
        <v>252</v>
      </c>
      <c r="M398" s="38" t="s">
        <v>253</v>
      </c>
      <c r="N398" s="84">
        <v>61181</v>
      </c>
      <c r="O398" s="84">
        <v>561077</v>
      </c>
      <c r="P398" s="84">
        <v>89484</v>
      </c>
      <c r="Q398" s="38" t="s">
        <v>453</v>
      </c>
      <c r="R398" s="38" t="s">
        <v>630</v>
      </c>
      <c r="S398" s="84" t="s">
        <v>1174</v>
      </c>
      <c r="T398" s="84" t="s">
        <v>1174</v>
      </c>
      <c r="U398" s="84" t="s">
        <v>702</v>
      </c>
      <c r="V398" s="84" t="s">
        <v>258</v>
      </c>
      <c r="W398" s="84">
        <v>541</v>
      </c>
      <c r="X398" s="38" t="s">
        <v>723</v>
      </c>
      <c r="Y398" s="84">
        <v>354345150</v>
      </c>
      <c r="Z398" s="38" t="s">
        <v>1175</v>
      </c>
      <c r="AA398" s="131">
        <v>45286</v>
      </c>
      <c r="AB398" s="130">
        <v>45000</v>
      </c>
      <c r="AC398" s="131" t="s">
        <v>261</v>
      </c>
      <c r="AD398" s="84">
        <v>24</v>
      </c>
      <c r="AE398" s="84">
        <v>4</v>
      </c>
      <c r="AF398" s="84" t="s">
        <v>262</v>
      </c>
      <c r="AG398" s="131">
        <v>43826</v>
      </c>
      <c r="AH398" s="84" t="s">
        <v>263</v>
      </c>
      <c r="AI398" s="131">
        <v>45323</v>
      </c>
      <c r="AJ398" s="130">
        <v>2400</v>
      </c>
      <c r="AK398" s="130">
        <v>2400</v>
      </c>
      <c r="AL398" s="131">
        <v>45474</v>
      </c>
      <c r="AM398" s="130">
        <v>5655.58</v>
      </c>
      <c r="AN398" s="112">
        <v>3784.42</v>
      </c>
      <c r="AO398" s="112">
        <v>9440</v>
      </c>
      <c r="AP398" s="112">
        <v>39344.42</v>
      </c>
      <c r="AQ398" s="112">
        <v>9317.58</v>
      </c>
      <c r="AR398" s="112">
        <v>48662</v>
      </c>
      <c r="AS398" s="112">
        <v>27582.43</v>
      </c>
      <c r="AT398" s="112">
        <v>8577.57</v>
      </c>
      <c r="AU398" s="112">
        <v>36160</v>
      </c>
      <c r="AV398" s="84">
        <v>19</v>
      </c>
      <c r="AW398" s="84">
        <v>475</v>
      </c>
      <c r="AX398" s="84" t="s">
        <v>264</v>
      </c>
      <c r="AY398" s="131"/>
      <c r="AZ398" s="84"/>
      <c r="BA398" s="84"/>
      <c r="BB398" s="84" t="s">
        <v>265</v>
      </c>
      <c r="BC398" s="84"/>
      <c r="BD398" s="131"/>
      <c r="BE398" s="84">
        <v>0</v>
      </c>
      <c r="BF398" s="38" t="s">
        <v>1174</v>
      </c>
      <c r="BG398" s="84"/>
      <c r="BH398" s="114"/>
      <c r="BI398" s="38"/>
      <c r="BJ398" s="85"/>
      <c r="BK398" s="84"/>
      <c r="BL398" s="38"/>
      <c r="BM398" s="38"/>
      <c r="BN398" s="116"/>
      <c r="BO398" s="84"/>
      <c r="BP398" s="84"/>
      <c r="BQ398" s="117"/>
      <c r="BR398" s="132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40007</v>
      </c>
      <c r="J399" s="38" t="s">
        <v>402</v>
      </c>
      <c r="K399" s="84">
        <v>40007</v>
      </c>
      <c r="L399" s="84" t="s">
        <v>252</v>
      </c>
      <c r="M399" s="38" t="s">
        <v>253</v>
      </c>
      <c r="N399" s="84">
        <v>61330</v>
      </c>
      <c r="O399" s="84">
        <v>223</v>
      </c>
      <c r="P399" s="84">
        <v>89439</v>
      </c>
      <c r="Q399" s="38" t="s">
        <v>403</v>
      </c>
      <c r="R399" s="38" t="s">
        <v>630</v>
      </c>
      <c r="S399" s="84" t="s">
        <v>1225</v>
      </c>
      <c r="T399" s="84" t="s">
        <v>1225</v>
      </c>
      <c r="U399" s="84" t="s">
        <v>702</v>
      </c>
      <c r="V399" s="84" t="s">
        <v>258</v>
      </c>
      <c r="W399" s="84">
        <v>0</v>
      </c>
      <c r="X399" s="38" t="s">
        <v>259</v>
      </c>
      <c r="Y399" s="84">
        <v>354615023</v>
      </c>
      <c r="Z399" s="38" t="s">
        <v>1226</v>
      </c>
      <c r="AA399" s="131">
        <v>45302</v>
      </c>
      <c r="AB399" s="130">
        <v>52000</v>
      </c>
      <c r="AC399" s="131" t="s">
        <v>261</v>
      </c>
      <c r="AD399" s="84">
        <v>24</v>
      </c>
      <c r="AE399" s="84">
        <v>2</v>
      </c>
      <c r="AF399" s="84" t="s">
        <v>581</v>
      </c>
      <c r="AG399" s="131">
        <v>44632</v>
      </c>
      <c r="AH399" s="84" t="s">
        <v>552</v>
      </c>
      <c r="AI399" s="131">
        <v>45323</v>
      </c>
      <c r="AJ399" s="130">
        <v>2780</v>
      </c>
      <c r="AK399" s="130">
        <v>2780</v>
      </c>
      <c r="AL399" s="131">
        <v>45384</v>
      </c>
      <c r="AM399" s="130">
        <v>5466.24</v>
      </c>
      <c r="AN399" s="112">
        <v>2873.76</v>
      </c>
      <c r="AO399" s="112">
        <v>8340</v>
      </c>
      <c r="AP399" s="112">
        <v>46533.760000000002</v>
      </c>
      <c r="AQ399" s="112">
        <v>11306.24</v>
      </c>
      <c r="AR399" s="112">
        <v>57840</v>
      </c>
      <c r="AS399" s="112">
        <v>33924.83</v>
      </c>
      <c r="AT399" s="112">
        <v>10555.17</v>
      </c>
      <c r="AU399" s="112">
        <v>44480</v>
      </c>
      <c r="AV399" s="84">
        <v>19</v>
      </c>
      <c r="AW399" s="84">
        <v>475</v>
      </c>
      <c r="AX399" s="84" t="s">
        <v>264</v>
      </c>
      <c r="AY399" s="131"/>
      <c r="AZ399" s="84"/>
      <c r="BA399" s="84"/>
      <c r="BB399" s="84" t="s">
        <v>265</v>
      </c>
      <c r="BC399" s="84"/>
      <c r="BD399" s="131"/>
      <c r="BE399" s="84">
        <v>0</v>
      </c>
      <c r="BF399" s="38" t="s">
        <v>1225</v>
      </c>
      <c r="BG399" s="84"/>
      <c r="BH399" s="114"/>
      <c r="BI399" s="38"/>
      <c r="BJ399" s="85"/>
      <c r="BK399" s="84"/>
      <c r="BL399" s="38"/>
      <c r="BM399" s="38"/>
      <c r="BN399" s="116"/>
      <c r="BO399" s="84"/>
      <c r="BP399" s="84"/>
      <c r="BQ399" s="117"/>
      <c r="BR399" s="132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40119</v>
      </c>
      <c r="J400" s="38" t="s">
        <v>577</v>
      </c>
      <c r="K400" s="84">
        <v>40119</v>
      </c>
      <c r="L400" s="84" t="s">
        <v>252</v>
      </c>
      <c r="M400" s="38" t="s">
        <v>253</v>
      </c>
      <c r="N400" s="84">
        <v>61536</v>
      </c>
      <c r="O400" s="84">
        <v>424163</v>
      </c>
      <c r="P400" s="84">
        <v>89705</v>
      </c>
      <c r="Q400" s="38" t="s">
        <v>386</v>
      </c>
      <c r="R400" s="38" t="s">
        <v>630</v>
      </c>
      <c r="S400" s="84" t="s">
        <v>1256</v>
      </c>
      <c r="T400" s="84" t="s">
        <v>1256</v>
      </c>
      <c r="U400" s="84" t="s">
        <v>270</v>
      </c>
      <c r="V400" s="84" t="s">
        <v>258</v>
      </c>
      <c r="W400" s="84">
        <v>0</v>
      </c>
      <c r="X400" s="38" t="s">
        <v>705</v>
      </c>
      <c r="Y400" s="84">
        <v>354759005</v>
      </c>
      <c r="Z400" s="38" t="s">
        <v>1257</v>
      </c>
      <c r="AA400" s="131">
        <v>45348</v>
      </c>
      <c r="AB400" s="130">
        <v>80000</v>
      </c>
      <c r="AC400" s="131" t="s">
        <v>261</v>
      </c>
      <c r="AD400" s="84">
        <v>24</v>
      </c>
      <c r="AE400" s="84">
        <v>5</v>
      </c>
      <c r="AF400" s="84" t="s">
        <v>324</v>
      </c>
      <c r="AG400" s="131">
        <v>44198</v>
      </c>
      <c r="AH400" s="84" t="s">
        <v>325</v>
      </c>
      <c r="AI400" s="131">
        <v>45386</v>
      </c>
      <c r="AJ400" s="130">
        <v>4270</v>
      </c>
      <c r="AK400" s="130">
        <v>4270</v>
      </c>
      <c r="AL400" s="131">
        <v>45385</v>
      </c>
      <c r="AM400" s="130">
        <v>2187.81</v>
      </c>
      <c r="AN400" s="112">
        <v>2082.19</v>
      </c>
      <c r="AO400" s="112">
        <v>4270</v>
      </c>
      <c r="AP400" s="112">
        <v>77812.19</v>
      </c>
      <c r="AQ400" s="112">
        <v>21094.81</v>
      </c>
      <c r="AR400" s="112">
        <v>98907</v>
      </c>
      <c r="AS400" s="112">
        <v>49611.199999999997</v>
      </c>
      <c r="AT400" s="112">
        <v>18708.8</v>
      </c>
      <c r="AU400" s="112">
        <v>68320</v>
      </c>
      <c r="AV400" s="84">
        <v>17</v>
      </c>
      <c r="AW400" s="84">
        <v>475</v>
      </c>
      <c r="AX400" s="84" t="s">
        <v>264</v>
      </c>
      <c r="AY400" s="131"/>
      <c r="AZ400" s="84"/>
      <c r="BA400" s="84"/>
      <c r="BB400" s="84" t="s">
        <v>265</v>
      </c>
      <c r="BC400" s="84"/>
      <c r="BD400" s="131"/>
      <c r="BE400" s="84">
        <v>0</v>
      </c>
      <c r="BF400" s="38" t="s">
        <v>1256</v>
      </c>
      <c r="BG400" s="84"/>
      <c r="BH400" s="114"/>
      <c r="BI400" s="38"/>
      <c r="BJ400" s="85"/>
      <c r="BK400" s="84"/>
      <c r="BL400" s="38"/>
      <c r="BM400" s="38"/>
      <c r="BN400" s="116"/>
      <c r="BO400" s="84"/>
      <c r="BP400" s="84"/>
      <c r="BQ400" s="117"/>
      <c r="BR400" s="132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40007</v>
      </c>
      <c r="J401" s="38" t="s">
        <v>402</v>
      </c>
      <c r="K401" s="84">
        <v>40007</v>
      </c>
      <c r="L401" s="84" t="s">
        <v>252</v>
      </c>
      <c r="M401" s="38" t="s">
        <v>253</v>
      </c>
      <c r="N401" s="84">
        <v>61330</v>
      </c>
      <c r="O401" s="84">
        <v>223</v>
      </c>
      <c r="P401" s="84">
        <v>89520</v>
      </c>
      <c r="Q401" s="38" t="s">
        <v>820</v>
      </c>
      <c r="R401" s="38" t="s">
        <v>630</v>
      </c>
      <c r="S401" s="84" t="s">
        <v>1262</v>
      </c>
      <c r="T401" s="84" t="s">
        <v>1262</v>
      </c>
      <c r="U401" s="84" t="s">
        <v>702</v>
      </c>
      <c r="V401" s="84" t="s">
        <v>258</v>
      </c>
      <c r="W401" s="84">
        <v>0</v>
      </c>
      <c r="X401" s="38" t="s">
        <v>720</v>
      </c>
      <c r="Y401" s="84">
        <v>354759010</v>
      </c>
      <c r="Z401" s="38" t="s">
        <v>1263</v>
      </c>
      <c r="AA401" s="131">
        <v>45316</v>
      </c>
      <c r="AB401" s="130">
        <v>80000</v>
      </c>
      <c r="AC401" s="131" t="s">
        <v>261</v>
      </c>
      <c r="AD401" s="84">
        <v>24</v>
      </c>
      <c r="AE401" s="84">
        <v>5</v>
      </c>
      <c r="AF401" s="84" t="s">
        <v>324</v>
      </c>
      <c r="AG401" s="131">
        <v>44310</v>
      </c>
      <c r="AH401" s="84" t="s">
        <v>325</v>
      </c>
      <c r="AI401" s="131">
        <v>45358</v>
      </c>
      <c r="AJ401" s="130">
        <v>4270</v>
      </c>
      <c r="AK401" s="130">
        <v>4270</v>
      </c>
      <c r="AL401" s="131">
        <v>45395</v>
      </c>
      <c r="AM401" s="130">
        <v>4742.1400000000003</v>
      </c>
      <c r="AN401" s="112">
        <v>3797.86</v>
      </c>
      <c r="AO401" s="112">
        <v>8540</v>
      </c>
      <c r="AP401" s="112">
        <v>75257.86</v>
      </c>
      <c r="AQ401" s="112">
        <v>19528.14</v>
      </c>
      <c r="AR401" s="112">
        <v>94786</v>
      </c>
      <c r="AS401" s="112">
        <v>50617.37</v>
      </c>
      <c r="AT401" s="112">
        <v>17702.63</v>
      </c>
      <c r="AU401" s="112">
        <v>68320</v>
      </c>
      <c r="AV401" s="84">
        <v>18</v>
      </c>
      <c r="AW401" s="84">
        <v>475</v>
      </c>
      <c r="AX401" s="84" t="s">
        <v>264</v>
      </c>
      <c r="AY401" s="131"/>
      <c r="AZ401" s="84"/>
      <c r="BA401" s="84"/>
      <c r="BB401" s="84" t="s">
        <v>265</v>
      </c>
      <c r="BC401" s="84"/>
      <c r="BD401" s="131"/>
      <c r="BE401" s="84">
        <v>0</v>
      </c>
      <c r="BF401" s="38" t="s">
        <v>1262</v>
      </c>
      <c r="BG401" s="84"/>
      <c r="BH401" s="114"/>
      <c r="BI401" s="38"/>
      <c r="BJ401" s="85"/>
      <c r="BK401" s="84"/>
      <c r="BL401" s="38"/>
      <c r="BM401" s="38"/>
      <c r="BN401" s="116"/>
      <c r="BO401" s="84"/>
      <c r="BP401" s="84"/>
      <c r="BQ401" s="117"/>
      <c r="BR401" s="132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39936</v>
      </c>
      <c r="J402" s="38" t="s">
        <v>275</v>
      </c>
      <c r="K402" s="84">
        <v>39936</v>
      </c>
      <c r="L402" s="84" t="s">
        <v>252</v>
      </c>
      <c r="M402" s="38" t="s">
        <v>253</v>
      </c>
      <c r="N402" s="84">
        <v>61474</v>
      </c>
      <c r="O402" s="84">
        <v>568202</v>
      </c>
      <c r="P402" s="84">
        <v>89609</v>
      </c>
      <c r="Q402" s="38" t="s">
        <v>555</v>
      </c>
      <c r="R402" s="38" t="s">
        <v>630</v>
      </c>
      <c r="S402" s="84" t="s">
        <v>1353</v>
      </c>
      <c r="T402" s="84" t="s">
        <v>1353</v>
      </c>
      <c r="U402" s="84" t="s">
        <v>702</v>
      </c>
      <c r="V402" s="84" t="s">
        <v>258</v>
      </c>
      <c r="W402" s="84">
        <v>541</v>
      </c>
      <c r="X402" s="38" t="s">
        <v>723</v>
      </c>
      <c r="Y402" s="84">
        <v>355491274</v>
      </c>
      <c r="Z402" s="38" t="s">
        <v>1354</v>
      </c>
      <c r="AA402" s="131">
        <v>45349</v>
      </c>
      <c r="AB402" s="130">
        <v>50000</v>
      </c>
      <c r="AC402" s="131" t="s">
        <v>261</v>
      </c>
      <c r="AD402" s="84">
        <v>24</v>
      </c>
      <c r="AE402" s="84">
        <v>4</v>
      </c>
      <c r="AF402" s="84" t="s">
        <v>652</v>
      </c>
      <c r="AG402" s="131">
        <v>44025</v>
      </c>
      <c r="AH402" s="84" t="s">
        <v>552</v>
      </c>
      <c r="AI402" s="131">
        <v>45386</v>
      </c>
      <c r="AJ402" s="130">
        <v>2670</v>
      </c>
      <c r="AK402" s="130">
        <v>2670</v>
      </c>
      <c r="AL402" s="131">
        <v>45383</v>
      </c>
      <c r="AM402" s="130">
        <v>1402.88</v>
      </c>
      <c r="AN402" s="112">
        <v>1267.1199999999999</v>
      </c>
      <c r="AO402" s="112">
        <v>2670</v>
      </c>
      <c r="AP402" s="112">
        <v>48597.120000000003</v>
      </c>
      <c r="AQ402" s="112">
        <v>13154.88</v>
      </c>
      <c r="AR402" s="112">
        <v>61752</v>
      </c>
      <c r="AS402" s="112">
        <v>31044.45</v>
      </c>
      <c r="AT402" s="112">
        <v>11675.55</v>
      </c>
      <c r="AU402" s="112">
        <v>42720</v>
      </c>
      <c r="AV402" s="84">
        <v>17</v>
      </c>
      <c r="AW402" s="84">
        <v>475</v>
      </c>
      <c r="AX402" s="84" t="s">
        <v>264</v>
      </c>
      <c r="AY402" s="131"/>
      <c r="AZ402" s="84"/>
      <c r="BA402" s="84"/>
      <c r="BB402" s="84" t="s">
        <v>265</v>
      </c>
      <c r="BC402" s="84"/>
      <c r="BD402" s="131"/>
      <c r="BE402" s="84">
        <v>0</v>
      </c>
      <c r="BF402" s="38" t="s">
        <v>1353</v>
      </c>
      <c r="BG402" s="84"/>
      <c r="BH402" s="114"/>
      <c r="BI402" s="38"/>
      <c r="BJ402" s="85"/>
      <c r="BK402" s="84"/>
      <c r="BL402" s="38"/>
      <c r="BM402" s="38"/>
      <c r="BN402" s="116"/>
      <c r="BO402" s="84"/>
      <c r="BP402" s="84"/>
      <c r="BQ402" s="117"/>
      <c r="BR402" s="132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39936</v>
      </c>
      <c r="J403" s="38" t="s">
        <v>275</v>
      </c>
      <c r="K403" s="84">
        <v>39936</v>
      </c>
      <c r="L403" s="84" t="s">
        <v>252</v>
      </c>
      <c r="M403" s="38" t="s">
        <v>253</v>
      </c>
      <c r="N403" s="84">
        <v>61163</v>
      </c>
      <c r="O403" s="84">
        <v>568202</v>
      </c>
      <c r="P403" s="84">
        <v>89216</v>
      </c>
      <c r="Q403" s="38">
        <v>1033821</v>
      </c>
      <c r="R403" s="38" t="s">
        <v>630</v>
      </c>
      <c r="S403" s="84" t="s">
        <v>734</v>
      </c>
      <c r="T403" s="84" t="s">
        <v>734</v>
      </c>
      <c r="U403" s="84" t="s">
        <v>270</v>
      </c>
      <c r="V403" s="84" t="s">
        <v>258</v>
      </c>
      <c r="W403" s="84">
        <v>541</v>
      </c>
      <c r="X403" s="38" t="s">
        <v>259</v>
      </c>
      <c r="Y403" s="84">
        <v>349970990</v>
      </c>
      <c r="Z403" s="38" t="s">
        <v>735</v>
      </c>
      <c r="AA403" s="131">
        <v>44917</v>
      </c>
      <c r="AB403" s="130">
        <v>31514</v>
      </c>
      <c r="AC403" s="131" t="s">
        <v>289</v>
      </c>
      <c r="AD403" s="84">
        <v>24</v>
      </c>
      <c r="AE403" s="84">
        <v>1</v>
      </c>
      <c r="AF403" s="84" t="s">
        <v>652</v>
      </c>
      <c r="AG403" s="131">
        <v>44917</v>
      </c>
      <c r="AH403" s="84" t="s">
        <v>716</v>
      </c>
      <c r="AI403" s="131">
        <v>44960</v>
      </c>
      <c r="AJ403" s="130">
        <v>1605</v>
      </c>
      <c r="AK403" s="130">
        <v>1700</v>
      </c>
      <c r="AL403" s="131">
        <v>45405</v>
      </c>
      <c r="AM403" s="130">
        <v>17697.330000000002</v>
      </c>
      <c r="AN403" s="112">
        <v>7707.67</v>
      </c>
      <c r="AO403" s="112">
        <v>25405</v>
      </c>
      <c r="AP403" s="112">
        <v>13816.67</v>
      </c>
      <c r="AQ403" s="112">
        <v>1483.33</v>
      </c>
      <c r="AR403" s="112">
        <v>15300</v>
      </c>
      <c r="AS403" s="112">
        <v>13816.67</v>
      </c>
      <c r="AT403" s="112">
        <v>1483.33</v>
      </c>
      <c r="AU403" s="112">
        <v>15300</v>
      </c>
      <c r="AV403" s="84">
        <v>31</v>
      </c>
      <c r="AW403" s="84">
        <v>476</v>
      </c>
      <c r="AX403" s="84" t="s">
        <v>264</v>
      </c>
      <c r="AY403" s="131"/>
      <c r="AZ403" s="84"/>
      <c r="BA403" s="84"/>
      <c r="BB403" s="84" t="s">
        <v>265</v>
      </c>
      <c r="BC403" s="84"/>
      <c r="BD403" s="131"/>
      <c r="BE403" s="84">
        <v>0</v>
      </c>
      <c r="BF403" s="38" t="s">
        <v>734</v>
      </c>
      <c r="BG403" s="84"/>
      <c r="BH403" s="114"/>
      <c r="BI403" s="38"/>
      <c r="BJ403" s="85"/>
      <c r="BK403" s="84"/>
      <c r="BL403" s="38"/>
      <c r="BM403" s="38"/>
      <c r="BN403" s="116"/>
      <c r="BO403" s="84"/>
      <c r="BP403" s="84"/>
      <c r="BQ403" s="117"/>
      <c r="BR403" s="132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40007</v>
      </c>
      <c r="J404" s="38" t="s">
        <v>402</v>
      </c>
      <c r="K404" s="84">
        <v>40007</v>
      </c>
      <c r="L404" s="84" t="s">
        <v>252</v>
      </c>
      <c r="M404" s="38" t="s">
        <v>253</v>
      </c>
      <c r="N404" s="84">
        <v>303372</v>
      </c>
      <c r="O404" s="84">
        <v>223</v>
      </c>
      <c r="P404" s="84">
        <v>411335</v>
      </c>
      <c r="Q404" s="38" t="s">
        <v>820</v>
      </c>
      <c r="R404" s="38" t="s">
        <v>630</v>
      </c>
      <c r="S404" s="84" t="s">
        <v>821</v>
      </c>
      <c r="T404" s="84" t="s">
        <v>821</v>
      </c>
      <c r="U404" s="84" t="s">
        <v>702</v>
      </c>
      <c r="V404" s="84" t="s">
        <v>258</v>
      </c>
      <c r="W404" s="84">
        <v>541</v>
      </c>
      <c r="X404" s="38" t="s">
        <v>259</v>
      </c>
      <c r="Y404" s="84">
        <v>351160924</v>
      </c>
      <c r="Z404" s="38" t="s">
        <v>822</v>
      </c>
      <c r="AA404" s="131">
        <v>45009</v>
      </c>
      <c r="AB404" s="130">
        <v>65959</v>
      </c>
      <c r="AC404" s="131" t="s">
        <v>289</v>
      </c>
      <c r="AD404" s="84">
        <v>24</v>
      </c>
      <c r="AE404" s="84">
        <v>3</v>
      </c>
      <c r="AF404" s="84" t="s">
        <v>336</v>
      </c>
      <c r="AG404" s="131">
        <v>44310</v>
      </c>
      <c r="AH404" s="84" t="s">
        <v>263</v>
      </c>
      <c r="AI404" s="131">
        <v>45053</v>
      </c>
      <c r="AJ404" s="130">
        <v>3659</v>
      </c>
      <c r="AK404" s="130">
        <v>3550</v>
      </c>
      <c r="AL404" s="131">
        <v>45384</v>
      </c>
      <c r="AM404" s="130">
        <v>28619.03</v>
      </c>
      <c r="AN404" s="112">
        <v>14125.97</v>
      </c>
      <c r="AO404" s="112">
        <v>42745</v>
      </c>
      <c r="AP404" s="112">
        <v>37339.97</v>
      </c>
      <c r="AQ404" s="112">
        <v>5224.03</v>
      </c>
      <c r="AR404" s="112">
        <v>42564</v>
      </c>
      <c r="AS404" s="112">
        <v>37339.97</v>
      </c>
      <c r="AT404" s="112">
        <v>5224.03</v>
      </c>
      <c r="AU404" s="112">
        <v>42564</v>
      </c>
      <c r="AV404" s="84">
        <v>28</v>
      </c>
      <c r="AW404" s="84">
        <v>476</v>
      </c>
      <c r="AX404" s="84" t="s">
        <v>264</v>
      </c>
      <c r="AY404" s="131"/>
      <c r="AZ404" s="84"/>
      <c r="BA404" s="84"/>
      <c r="BB404" s="84" t="s">
        <v>265</v>
      </c>
      <c r="BC404" s="84"/>
      <c r="BD404" s="131"/>
      <c r="BE404" s="84">
        <v>0</v>
      </c>
      <c r="BF404" s="38" t="s">
        <v>821</v>
      </c>
      <c r="BG404" s="84"/>
      <c r="BH404" s="114"/>
      <c r="BI404" s="38"/>
      <c r="BJ404" s="85"/>
      <c r="BK404" s="84"/>
      <c r="BL404" s="38"/>
      <c r="BM404" s="38"/>
      <c r="BN404" s="116"/>
      <c r="BO404" s="84"/>
      <c r="BP404" s="84"/>
      <c r="BQ404" s="117"/>
      <c r="BR404" s="132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40007</v>
      </c>
      <c r="J405" s="38" t="s">
        <v>402</v>
      </c>
      <c r="K405" s="84">
        <v>40007</v>
      </c>
      <c r="L405" s="84" t="s">
        <v>252</v>
      </c>
      <c r="M405" s="38" t="s">
        <v>253</v>
      </c>
      <c r="N405" s="84">
        <v>303372</v>
      </c>
      <c r="O405" s="84">
        <v>223</v>
      </c>
      <c r="P405" s="84">
        <v>411335</v>
      </c>
      <c r="Q405" s="38" t="s">
        <v>820</v>
      </c>
      <c r="R405" s="38" t="s">
        <v>630</v>
      </c>
      <c r="S405" s="84" t="s">
        <v>892</v>
      </c>
      <c r="T405" s="84" t="s">
        <v>892</v>
      </c>
      <c r="U405" s="84" t="s">
        <v>702</v>
      </c>
      <c r="V405" s="84" t="s">
        <v>258</v>
      </c>
      <c r="W405" s="84">
        <v>541</v>
      </c>
      <c r="X405" s="38" t="s">
        <v>720</v>
      </c>
      <c r="Y405" s="84">
        <v>352401012</v>
      </c>
      <c r="Z405" s="38" t="s">
        <v>893</v>
      </c>
      <c r="AA405" s="131">
        <v>45142</v>
      </c>
      <c r="AB405" s="130">
        <v>57000</v>
      </c>
      <c r="AC405" s="131" t="s">
        <v>289</v>
      </c>
      <c r="AD405" s="84">
        <v>24</v>
      </c>
      <c r="AE405" s="84">
        <v>5</v>
      </c>
      <c r="AF405" s="84" t="s">
        <v>838</v>
      </c>
      <c r="AG405" s="131">
        <v>43873</v>
      </c>
      <c r="AH405" s="84" t="s">
        <v>716</v>
      </c>
      <c r="AI405" s="131">
        <v>45175</v>
      </c>
      <c r="AJ405" s="130">
        <v>3040</v>
      </c>
      <c r="AK405" s="130">
        <v>3040</v>
      </c>
      <c r="AL405" s="131">
        <v>45402</v>
      </c>
      <c r="AM405" s="130">
        <v>15937.41</v>
      </c>
      <c r="AN405" s="112">
        <v>8382.59</v>
      </c>
      <c r="AO405" s="112">
        <v>24320</v>
      </c>
      <c r="AP405" s="112">
        <v>41062.589999999997</v>
      </c>
      <c r="AQ405" s="112">
        <v>7707.41</v>
      </c>
      <c r="AR405" s="112">
        <v>48770</v>
      </c>
      <c r="AS405" s="112">
        <v>41062.589999999997</v>
      </c>
      <c r="AT405" s="112">
        <v>7707.41</v>
      </c>
      <c r="AU405" s="112">
        <v>48770</v>
      </c>
      <c r="AV405" s="84">
        <v>24</v>
      </c>
      <c r="AW405" s="84">
        <v>476</v>
      </c>
      <c r="AX405" s="84" t="s">
        <v>264</v>
      </c>
      <c r="AY405" s="131"/>
      <c r="AZ405" s="84"/>
      <c r="BA405" s="84"/>
      <c r="BB405" s="84" t="s">
        <v>265</v>
      </c>
      <c r="BC405" s="84"/>
      <c r="BD405" s="131"/>
      <c r="BE405" s="84">
        <v>0</v>
      </c>
      <c r="BF405" s="38" t="s">
        <v>892</v>
      </c>
      <c r="BG405" s="84"/>
      <c r="BH405" s="114"/>
      <c r="BI405" s="38"/>
      <c r="BJ405" s="85"/>
      <c r="BK405" s="84"/>
      <c r="BL405" s="38"/>
      <c r="BM405" s="38"/>
      <c r="BN405" s="116"/>
      <c r="BO405" s="84"/>
      <c r="BP405" s="84"/>
      <c r="BQ405" s="117"/>
      <c r="BR405" s="132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40048</v>
      </c>
      <c r="J406" s="38" t="s">
        <v>422</v>
      </c>
      <c r="K406" s="84">
        <v>40048</v>
      </c>
      <c r="L406" s="84" t="s">
        <v>252</v>
      </c>
      <c r="M406" s="38" t="s">
        <v>253</v>
      </c>
      <c r="N406" s="84">
        <v>61339</v>
      </c>
      <c r="O406" s="84">
        <v>518242</v>
      </c>
      <c r="P406" s="84">
        <v>89431</v>
      </c>
      <c r="Q406" s="38">
        <v>966285</v>
      </c>
      <c r="R406" s="38" t="s">
        <v>630</v>
      </c>
      <c r="S406" s="84" t="s">
        <v>1000</v>
      </c>
      <c r="T406" s="84" t="s">
        <v>1000</v>
      </c>
      <c r="U406" s="84" t="s">
        <v>702</v>
      </c>
      <c r="V406" s="84" t="s">
        <v>258</v>
      </c>
      <c r="W406" s="84">
        <v>541</v>
      </c>
      <c r="X406" s="38" t="s">
        <v>720</v>
      </c>
      <c r="Y406" s="84">
        <v>353369391</v>
      </c>
      <c r="Z406" s="38" t="s">
        <v>1001</v>
      </c>
      <c r="AA406" s="131">
        <v>45216</v>
      </c>
      <c r="AB406" s="130">
        <v>63000</v>
      </c>
      <c r="AC406" s="131" t="s">
        <v>289</v>
      </c>
      <c r="AD406" s="84">
        <v>24</v>
      </c>
      <c r="AE406" s="84">
        <v>3</v>
      </c>
      <c r="AF406" s="84" t="s">
        <v>336</v>
      </c>
      <c r="AG406" s="131">
        <v>43789</v>
      </c>
      <c r="AH406" s="84" t="s">
        <v>263</v>
      </c>
      <c r="AI406" s="131">
        <v>45266</v>
      </c>
      <c r="AJ406" s="130">
        <v>3360</v>
      </c>
      <c r="AK406" s="130">
        <v>3360</v>
      </c>
      <c r="AL406" s="131">
        <v>45384</v>
      </c>
      <c r="AM406" s="130">
        <v>9858.3799999999992</v>
      </c>
      <c r="AN406" s="112">
        <v>6941.62</v>
      </c>
      <c r="AO406" s="112">
        <v>16800</v>
      </c>
      <c r="AP406" s="112">
        <v>53141.62</v>
      </c>
      <c r="AQ406" s="112">
        <v>12043.38</v>
      </c>
      <c r="AR406" s="112">
        <v>65185</v>
      </c>
      <c r="AS406" s="112">
        <v>42186.97</v>
      </c>
      <c r="AT406" s="112">
        <v>11573.03</v>
      </c>
      <c r="AU406" s="112">
        <v>53760</v>
      </c>
      <c r="AV406" s="84">
        <v>21</v>
      </c>
      <c r="AW406" s="84">
        <v>476</v>
      </c>
      <c r="AX406" s="84" t="s">
        <v>264</v>
      </c>
      <c r="AY406" s="131"/>
      <c r="AZ406" s="84"/>
      <c r="BA406" s="84"/>
      <c r="BB406" s="84" t="s">
        <v>265</v>
      </c>
      <c r="BC406" s="84"/>
      <c r="BD406" s="131"/>
      <c r="BE406" s="84">
        <v>0</v>
      </c>
      <c r="BF406" s="38" t="s">
        <v>1000</v>
      </c>
      <c r="BG406" s="84"/>
      <c r="BH406" s="114"/>
      <c r="BI406" s="38"/>
      <c r="BJ406" s="85"/>
      <c r="BK406" s="84"/>
      <c r="BL406" s="38"/>
      <c r="BM406" s="38"/>
      <c r="BN406" s="116"/>
      <c r="BO406" s="84"/>
      <c r="BP406" s="84"/>
      <c r="BQ406" s="117"/>
      <c r="BR406" s="132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40048</v>
      </c>
      <c r="J407" s="38" t="s">
        <v>422</v>
      </c>
      <c r="K407" s="84">
        <v>40048</v>
      </c>
      <c r="L407" s="84" t="s">
        <v>252</v>
      </c>
      <c r="M407" s="38" t="s">
        <v>253</v>
      </c>
      <c r="N407" s="84">
        <v>61333</v>
      </c>
      <c r="O407" s="84">
        <v>472325</v>
      </c>
      <c r="P407" s="84">
        <v>89425</v>
      </c>
      <c r="Q407" s="38">
        <v>907350</v>
      </c>
      <c r="R407" s="38" t="s">
        <v>630</v>
      </c>
      <c r="S407" s="84" t="s">
        <v>1146</v>
      </c>
      <c r="T407" s="84" t="s">
        <v>1146</v>
      </c>
      <c r="U407" s="84" t="s">
        <v>702</v>
      </c>
      <c r="V407" s="84" t="s">
        <v>258</v>
      </c>
      <c r="W407" s="84">
        <v>0</v>
      </c>
      <c r="X407" s="38" t="s">
        <v>720</v>
      </c>
      <c r="Y407" s="84">
        <v>354184751</v>
      </c>
      <c r="Z407" s="38" t="s">
        <v>1147</v>
      </c>
      <c r="AA407" s="131">
        <v>45282</v>
      </c>
      <c r="AB407" s="130">
        <v>70000</v>
      </c>
      <c r="AC407" s="131" t="s">
        <v>289</v>
      </c>
      <c r="AD407" s="84">
        <v>24</v>
      </c>
      <c r="AE407" s="84">
        <v>4</v>
      </c>
      <c r="AF407" s="84" t="s">
        <v>262</v>
      </c>
      <c r="AG407" s="131">
        <v>43789</v>
      </c>
      <c r="AH407" s="84" t="s">
        <v>325</v>
      </c>
      <c r="AI407" s="131">
        <v>45329</v>
      </c>
      <c r="AJ407" s="130">
        <v>3740</v>
      </c>
      <c r="AK407" s="130">
        <v>3740</v>
      </c>
      <c r="AL407" s="131">
        <v>45474</v>
      </c>
      <c r="AM407" s="130">
        <v>6385.19</v>
      </c>
      <c r="AN407" s="112">
        <v>4834.8100000000004</v>
      </c>
      <c r="AO407" s="112">
        <v>11220</v>
      </c>
      <c r="AP407" s="112">
        <v>63614.81</v>
      </c>
      <c r="AQ407" s="112">
        <v>15823.19</v>
      </c>
      <c r="AR407" s="112">
        <v>79438</v>
      </c>
      <c r="AS407" s="112">
        <v>45200.11</v>
      </c>
      <c r="AT407" s="112">
        <v>14639.89</v>
      </c>
      <c r="AU407" s="112">
        <v>59840</v>
      </c>
      <c r="AV407" s="84">
        <v>19</v>
      </c>
      <c r="AW407" s="84">
        <v>476</v>
      </c>
      <c r="AX407" s="84" t="s">
        <v>264</v>
      </c>
      <c r="AY407" s="131"/>
      <c r="AZ407" s="84"/>
      <c r="BA407" s="84"/>
      <c r="BB407" s="84" t="s">
        <v>265</v>
      </c>
      <c r="BC407" s="84"/>
      <c r="BD407" s="131"/>
      <c r="BE407" s="84">
        <v>0</v>
      </c>
      <c r="BF407" s="38" t="s">
        <v>1146</v>
      </c>
      <c r="BG407" s="84"/>
      <c r="BH407" s="114"/>
      <c r="BI407" s="38"/>
      <c r="BJ407" s="85"/>
      <c r="BK407" s="84"/>
      <c r="BL407" s="38"/>
      <c r="BM407" s="38"/>
      <c r="BN407" s="116"/>
      <c r="BO407" s="84"/>
      <c r="BP407" s="84"/>
      <c r="BQ407" s="117"/>
      <c r="BR407" s="132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40085</v>
      </c>
      <c r="J408" s="38" t="s">
        <v>367</v>
      </c>
      <c r="K408" s="84">
        <v>40085</v>
      </c>
      <c r="L408" s="84" t="s">
        <v>252</v>
      </c>
      <c r="M408" s="38" t="s">
        <v>253</v>
      </c>
      <c r="N408" s="84">
        <v>401526</v>
      </c>
      <c r="O408" s="84" t="s">
        <v>368</v>
      </c>
      <c r="P408" s="84">
        <v>601695</v>
      </c>
      <c r="Q408" s="38" t="s">
        <v>369</v>
      </c>
      <c r="R408" s="38" t="s">
        <v>839</v>
      </c>
      <c r="S408" s="84" t="s">
        <v>850</v>
      </c>
      <c r="T408" s="84" t="s">
        <v>850</v>
      </c>
      <c r="U408" s="84" t="s">
        <v>702</v>
      </c>
      <c r="V408" s="84" t="s">
        <v>258</v>
      </c>
      <c r="W408" s="84">
        <v>0</v>
      </c>
      <c r="X408" s="38" t="s">
        <v>723</v>
      </c>
      <c r="Y408" s="84">
        <v>354328943</v>
      </c>
      <c r="Z408" s="38" t="s">
        <v>851</v>
      </c>
      <c r="AA408" s="131">
        <v>45285</v>
      </c>
      <c r="AB408" s="130">
        <v>20000</v>
      </c>
      <c r="AC408" s="131" t="s">
        <v>289</v>
      </c>
      <c r="AD408" s="84">
        <v>18</v>
      </c>
      <c r="AE408" s="84">
        <v>0</v>
      </c>
      <c r="AF408" s="84" t="s">
        <v>838</v>
      </c>
      <c r="AG408" s="131">
        <v>45045</v>
      </c>
      <c r="AH408" s="84" t="s">
        <v>716</v>
      </c>
      <c r="AI408" s="131">
        <v>45329</v>
      </c>
      <c r="AJ408" s="130">
        <v>1340</v>
      </c>
      <c r="AK408" s="130">
        <v>1340</v>
      </c>
      <c r="AL408" s="131">
        <v>45385</v>
      </c>
      <c r="AM408" s="130">
        <v>2697.03</v>
      </c>
      <c r="AN408" s="112">
        <v>1322.97</v>
      </c>
      <c r="AO408" s="112">
        <v>4020</v>
      </c>
      <c r="AP408" s="112">
        <v>17302.97</v>
      </c>
      <c r="AQ408" s="112">
        <v>3077.03</v>
      </c>
      <c r="AR408" s="112">
        <v>20380</v>
      </c>
      <c r="AS408" s="112">
        <v>17302.97</v>
      </c>
      <c r="AT408" s="112">
        <v>3077.03</v>
      </c>
      <c r="AU408" s="112">
        <v>20380</v>
      </c>
      <c r="AV408" s="84">
        <v>19</v>
      </c>
      <c r="AW408" s="84">
        <v>476</v>
      </c>
      <c r="AX408" s="84" t="s">
        <v>264</v>
      </c>
      <c r="AY408" s="131"/>
      <c r="AZ408" s="84"/>
      <c r="BA408" s="84"/>
      <c r="BB408" s="84" t="s">
        <v>265</v>
      </c>
      <c r="BC408" s="84"/>
      <c r="BD408" s="131"/>
      <c r="BE408" s="84">
        <v>0</v>
      </c>
      <c r="BF408" s="38" t="s">
        <v>850</v>
      </c>
      <c r="BG408" s="84"/>
      <c r="BH408" s="114"/>
      <c r="BI408" s="38"/>
      <c r="BJ408" s="85"/>
      <c r="BK408" s="84"/>
      <c r="BL408" s="38"/>
      <c r="BM408" s="38"/>
      <c r="BN408" s="116"/>
      <c r="BO408" s="84"/>
      <c r="BP408" s="84"/>
      <c r="BQ408" s="117"/>
      <c r="BR408" s="132"/>
    </row>
    <row r="409" spans="1:70" s="113" customFormat="1" ht="15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40111</v>
      </c>
      <c r="J409" s="38" t="s">
        <v>543</v>
      </c>
      <c r="K409" s="84">
        <v>40111</v>
      </c>
      <c r="L409" s="84" t="s">
        <v>252</v>
      </c>
      <c r="M409" s="38" t="s">
        <v>253</v>
      </c>
      <c r="N409" s="84">
        <v>61484</v>
      </c>
      <c r="O409" s="84">
        <v>460247</v>
      </c>
      <c r="P409" s="84">
        <v>89623</v>
      </c>
      <c r="Q409" s="38" t="s">
        <v>544</v>
      </c>
      <c r="R409" s="38" t="s">
        <v>630</v>
      </c>
      <c r="S409" s="84" t="s">
        <v>1266</v>
      </c>
      <c r="T409" s="84" t="s">
        <v>1266</v>
      </c>
      <c r="U409" s="84" t="s">
        <v>309</v>
      </c>
      <c r="V409" s="84" t="s">
        <v>258</v>
      </c>
      <c r="W409" s="84">
        <v>0</v>
      </c>
      <c r="X409" s="38" t="s">
        <v>259</v>
      </c>
      <c r="Y409" s="84">
        <v>354759012</v>
      </c>
      <c r="Z409" s="38" t="s">
        <v>1267</v>
      </c>
      <c r="AA409" s="131">
        <v>45341</v>
      </c>
      <c r="AB409" s="130">
        <v>63000</v>
      </c>
      <c r="AC409" s="131" t="s">
        <v>289</v>
      </c>
      <c r="AD409" s="84">
        <v>24</v>
      </c>
      <c r="AE409" s="84">
        <v>3</v>
      </c>
      <c r="AF409" s="84" t="s">
        <v>581</v>
      </c>
      <c r="AG409" s="131">
        <v>44608</v>
      </c>
      <c r="AH409" s="84" t="s">
        <v>552</v>
      </c>
      <c r="AI409" s="131">
        <v>45385</v>
      </c>
      <c r="AJ409" s="130">
        <v>3360</v>
      </c>
      <c r="AK409" s="130">
        <v>3360</v>
      </c>
      <c r="AL409" s="131">
        <v>45444</v>
      </c>
      <c r="AM409" s="130">
        <v>1461.37</v>
      </c>
      <c r="AN409" s="112">
        <v>2553.6</v>
      </c>
      <c r="AO409" s="112">
        <v>4014.97</v>
      </c>
      <c r="AP409" s="112">
        <v>61538.63</v>
      </c>
      <c r="AQ409" s="112">
        <v>16191.4</v>
      </c>
      <c r="AR409" s="112">
        <v>77730.03</v>
      </c>
      <c r="AS409" s="112">
        <v>38879.42</v>
      </c>
      <c r="AT409" s="112">
        <v>14225.61</v>
      </c>
      <c r="AU409" s="112">
        <v>53105.03</v>
      </c>
      <c r="AV409" s="84">
        <v>17</v>
      </c>
      <c r="AW409" s="84">
        <v>476</v>
      </c>
      <c r="AX409" s="84" t="s">
        <v>264</v>
      </c>
      <c r="AY409" s="131"/>
      <c r="AZ409" s="84"/>
      <c r="BA409" s="84"/>
      <c r="BB409" s="84" t="s">
        <v>265</v>
      </c>
      <c r="BC409" s="84"/>
      <c r="BD409" s="131"/>
      <c r="BE409" s="84">
        <v>0</v>
      </c>
      <c r="BF409" s="38" t="s">
        <v>1266</v>
      </c>
      <c r="BG409" s="84"/>
      <c r="BH409" s="114"/>
      <c r="BI409" s="38"/>
      <c r="BJ409" s="85"/>
      <c r="BK409" s="84"/>
      <c r="BL409" s="38"/>
      <c r="BM409" s="38"/>
      <c r="BN409" s="116"/>
      <c r="BO409" s="84"/>
      <c r="BP409" s="84"/>
      <c r="BQ409" s="117"/>
      <c r="BR409" s="132"/>
    </row>
    <row r="410" spans="1:70" s="113" customFormat="1" ht="15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39936</v>
      </c>
      <c r="J410" s="38" t="s">
        <v>275</v>
      </c>
      <c r="K410" s="84">
        <v>39936</v>
      </c>
      <c r="L410" s="84" t="s">
        <v>252</v>
      </c>
      <c r="M410" s="38" t="s">
        <v>253</v>
      </c>
      <c r="N410" s="84">
        <v>61163</v>
      </c>
      <c r="O410" s="84">
        <v>568202</v>
      </c>
      <c r="P410" s="84">
        <v>89216</v>
      </c>
      <c r="Q410" s="38">
        <v>1033821</v>
      </c>
      <c r="R410" s="38" t="s">
        <v>630</v>
      </c>
      <c r="S410" s="84" t="s">
        <v>1375</v>
      </c>
      <c r="T410" s="84" t="s">
        <v>1375</v>
      </c>
      <c r="U410" s="84" t="s">
        <v>702</v>
      </c>
      <c r="V410" s="84" t="s">
        <v>258</v>
      </c>
      <c r="W410" s="84">
        <v>0</v>
      </c>
      <c r="X410" s="38" t="s">
        <v>723</v>
      </c>
      <c r="Y410" s="84">
        <v>355613559</v>
      </c>
      <c r="Z410" s="38" t="s">
        <v>1376</v>
      </c>
      <c r="AA410" s="131">
        <v>45354</v>
      </c>
      <c r="AB410" s="130">
        <v>52000</v>
      </c>
      <c r="AC410" s="131" t="s">
        <v>289</v>
      </c>
      <c r="AD410" s="84">
        <v>24</v>
      </c>
      <c r="AE410" s="84">
        <v>2</v>
      </c>
      <c r="AF410" s="84" t="s">
        <v>652</v>
      </c>
      <c r="AG410" s="131">
        <v>44946</v>
      </c>
      <c r="AH410" s="84" t="s">
        <v>716</v>
      </c>
      <c r="AI410" s="131">
        <v>45385</v>
      </c>
      <c r="AJ410" s="130">
        <v>2780</v>
      </c>
      <c r="AK410" s="130">
        <v>2780</v>
      </c>
      <c r="AL410" s="131">
        <v>45383</v>
      </c>
      <c r="AM410" s="130">
        <v>1675.89</v>
      </c>
      <c r="AN410" s="112">
        <v>1104.1099999999999</v>
      </c>
      <c r="AO410" s="112">
        <v>2780</v>
      </c>
      <c r="AP410" s="112">
        <v>50324.11</v>
      </c>
      <c r="AQ410" s="112">
        <v>13578.89</v>
      </c>
      <c r="AR410" s="112">
        <v>63903</v>
      </c>
      <c r="AS410" s="112">
        <v>32401.200000000001</v>
      </c>
      <c r="AT410" s="112">
        <v>12078.8</v>
      </c>
      <c r="AU410" s="112">
        <v>44480</v>
      </c>
      <c r="AV410" s="84">
        <v>17</v>
      </c>
      <c r="AW410" s="84">
        <v>476</v>
      </c>
      <c r="AX410" s="84" t="s">
        <v>264</v>
      </c>
      <c r="AY410" s="131"/>
      <c r="AZ410" s="84"/>
      <c r="BA410" s="84"/>
      <c r="BB410" s="84" t="s">
        <v>265</v>
      </c>
      <c r="BC410" s="84"/>
      <c r="BD410" s="131"/>
      <c r="BE410" s="84">
        <v>0</v>
      </c>
      <c r="BF410" s="38" t="s">
        <v>1375</v>
      </c>
      <c r="BG410" s="84"/>
      <c r="BH410" s="114"/>
      <c r="BI410" s="38"/>
      <c r="BJ410" s="85"/>
      <c r="BK410" s="84"/>
      <c r="BL410" s="38"/>
      <c r="BM410" s="38"/>
      <c r="BN410" s="116"/>
      <c r="BO410" s="84"/>
      <c r="BP410" s="84"/>
      <c r="BQ410" s="117"/>
      <c r="BR410" s="132"/>
    </row>
    <row r="411" spans="1:70" s="113" customFormat="1" ht="15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40085</v>
      </c>
      <c r="J411" s="38" t="s">
        <v>367</v>
      </c>
      <c r="K411" s="84">
        <v>40085</v>
      </c>
      <c r="L411" s="84" t="s">
        <v>252</v>
      </c>
      <c r="M411" s="38" t="s">
        <v>253</v>
      </c>
      <c r="N411" s="84">
        <v>401526</v>
      </c>
      <c r="O411" s="84" t="s">
        <v>368</v>
      </c>
      <c r="P411" s="84">
        <v>601695</v>
      </c>
      <c r="Q411" s="38" t="s">
        <v>369</v>
      </c>
      <c r="R411" s="38" t="s">
        <v>630</v>
      </c>
      <c r="S411" s="84" t="s">
        <v>1430</v>
      </c>
      <c r="T411" s="84" t="s">
        <v>1430</v>
      </c>
      <c r="U411" s="84" t="s">
        <v>702</v>
      </c>
      <c r="V411" s="84" t="s">
        <v>258</v>
      </c>
      <c r="W411" s="84">
        <v>0</v>
      </c>
      <c r="X411" s="38" t="s">
        <v>259</v>
      </c>
      <c r="Y411" s="84">
        <v>355994166</v>
      </c>
      <c r="Z411" s="38" t="s">
        <v>1431</v>
      </c>
      <c r="AA411" s="131">
        <v>45378</v>
      </c>
      <c r="AB411" s="130">
        <v>26000</v>
      </c>
      <c r="AC411" s="131" t="s">
        <v>289</v>
      </c>
      <c r="AD411" s="84">
        <v>18</v>
      </c>
      <c r="AE411" s="84">
        <v>2</v>
      </c>
      <c r="AF411" s="84" t="s">
        <v>652</v>
      </c>
      <c r="AG411" s="131">
        <v>45015</v>
      </c>
      <c r="AH411" s="84" t="s">
        <v>716</v>
      </c>
      <c r="AI411" s="131">
        <v>45413</v>
      </c>
      <c r="AJ411" s="130">
        <v>1750</v>
      </c>
      <c r="AK411" s="130">
        <v>1750</v>
      </c>
      <c r="AL411" s="131"/>
      <c r="AM411" s="130">
        <v>0</v>
      </c>
      <c r="AN411" s="112">
        <v>0</v>
      </c>
      <c r="AO411" s="112">
        <v>0</v>
      </c>
      <c r="AP411" s="112">
        <v>26000</v>
      </c>
      <c r="AQ411" s="112">
        <v>5641</v>
      </c>
      <c r="AR411" s="112">
        <v>31641</v>
      </c>
      <c r="AS411" s="112">
        <v>22462.81</v>
      </c>
      <c r="AT411" s="112">
        <v>5537.19</v>
      </c>
      <c r="AU411" s="112">
        <v>28000</v>
      </c>
      <c r="AV411" s="84">
        <v>16</v>
      </c>
      <c r="AW411" s="84">
        <v>476</v>
      </c>
      <c r="AX411" s="84" t="s">
        <v>264</v>
      </c>
      <c r="AY411" s="131"/>
      <c r="AZ411" s="84"/>
      <c r="BA411" s="84"/>
      <c r="BB411" s="84" t="s">
        <v>265</v>
      </c>
      <c r="BC411" s="84"/>
      <c r="BD411" s="131"/>
      <c r="BE411" s="84">
        <v>0</v>
      </c>
      <c r="BF411" s="38" t="s">
        <v>1430</v>
      </c>
      <c r="BG411" s="84"/>
      <c r="BH411" s="114"/>
      <c r="BI411" s="38"/>
      <c r="BJ411" s="85"/>
      <c r="BK411" s="84"/>
      <c r="BL411" s="38"/>
      <c r="BM411" s="38"/>
      <c r="BN411" s="116"/>
      <c r="BO411" s="84"/>
      <c r="BP411" s="84"/>
      <c r="BQ411" s="117"/>
      <c r="BR411" s="132"/>
    </row>
    <row r="412" spans="1:70" s="113" customFormat="1" ht="15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39936</v>
      </c>
      <c r="J412" s="38" t="s">
        <v>275</v>
      </c>
      <c r="K412" s="84">
        <v>39936</v>
      </c>
      <c r="L412" s="84" t="s">
        <v>252</v>
      </c>
      <c r="M412" s="38" t="s">
        <v>253</v>
      </c>
      <c r="N412" s="84">
        <v>61170</v>
      </c>
      <c r="O412" s="84">
        <v>560053</v>
      </c>
      <c r="P412" s="84">
        <v>89223</v>
      </c>
      <c r="Q412" s="38" t="s">
        <v>286</v>
      </c>
      <c r="R412" s="38" t="s">
        <v>630</v>
      </c>
      <c r="S412" s="84" t="s">
        <v>1432</v>
      </c>
      <c r="T412" s="84" t="s">
        <v>1432</v>
      </c>
      <c r="U412" s="84" t="s">
        <v>702</v>
      </c>
      <c r="V412" s="84" t="s">
        <v>258</v>
      </c>
      <c r="W412" s="84">
        <v>0</v>
      </c>
      <c r="X412" s="38" t="s">
        <v>703</v>
      </c>
      <c r="Y412" s="84">
        <v>355994167</v>
      </c>
      <c r="Z412" s="38" t="s">
        <v>1433</v>
      </c>
      <c r="AA412" s="131">
        <v>45371</v>
      </c>
      <c r="AB412" s="130">
        <v>52000</v>
      </c>
      <c r="AC412" s="131" t="s">
        <v>289</v>
      </c>
      <c r="AD412" s="84">
        <v>24</v>
      </c>
      <c r="AE412" s="84">
        <v>2</v>
      </c>
      <c r="AF412" s="84" t="s">
        <v>652</v>
      </c>
      <c r="AG412" s="131">
        <v>44834</v>
      </c>
      <c r="AH412" s="84" t="s">
        <v>552</v>
      </c>
      <c r="AI412" s="131">
        <v>45413</v>
      </c>
      <c r="AJ412" s="130">
        <v>2780</v>
      </c>
      <c r="AK412" s="130">
        <v>2780</v>
      </c>
      <c r="AL412" s="131"/>
      <c r="AM412" s="130">
        <v>0</v>
      </c>
      <c r="AN412" s="112">
        <v>0</v>
      </c>
      <c r="AO412" s="112">
        <v>0</v>
      </c>
      <c r="AP412" s="112">
        <v>52000</v>
      </c>
      <c r="AQ412" s="112">
        <v>15449</v>
      </c>
      <c r="AR412" s="112">
        <v>67449</v>
      </c>
      <c r="AS412" s="112">
        <v>31059.08</v>
      </c>
      <c r="AT412" s="112">
        <v>13420.92</v>
      </c>
      <c r="AU412" s="112">
        <v>44480</v>
      </c>
      <c r="AV412" s="84">
        <v>16</v>
      </c>
      <c r="AW412" s="84">
        <v>476</v>
      </c>
      <c r="AX412" s="84" t="s">
        <v>264</v>
      </c>
      <c r="AY412" s="131"/>
      <c r="AZ412" s="84"/>
      <c r="BA412" s="84"/>
      <c r="BB412" s="84" t="s">
        <v>265</v>
      </c>
      <c r="BC412" s="84"/>
      <c r="BD412" s="131"/>
      <c r="BE412" s="84">
        <v>0</v>
      </c>
      <c r="BF412" s="38" t="s">
        <v>1432</v>
      </c>
      <c r="BG412" s="84"/>
      <c r="BH412" s="114"/>
      <c r="BI412" s="38"/>
      <c r="BJ412" s="85"/>
      <c r="BK412" s="84"/>
      <c r="BL412" s="38"/>
      <c r="BM412" s="38"/>
      <c r="BN412" s="116"/>
      <c r="BO412" s="84"/>
      <c r="BP412" s="84"/>
      <c r="BQ412" s="117"/>
      <c r="BR412" s="132"/>
    </row>
    <row r="413" spans="1:70" s="113" customFormat="1" ht="15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40119</v>
      </c>
      <c r="J413" s="38" t="s">
        <v>577</v>
      </c>
      <c r="K413" s="84">
        <v>40119</v>
      </c>
      <c r="L413" s="84" t="s">
        <v>252</v>
      </c>
      <c r="M413" s="38" t="s">
        <v>253</v>
      </c>
      <c r="N413" s="84">
        <v>61536</v>
      </c>
      <c r="O413" s="84">
        <v>424163</v>
      </c>
      <c r="P413" s="84">
        <v>89705</v>
      </c>
      <c r="Q413" s="38" t="s">
        <v>386</v>
      </c>
      <c r="R413" s="38" t="s">
        <v>630</v>
      </c>
      <c r="S413" s="84" t="s">
        <v>650</v>
      </c>
      <c r="T413" s="84" t="s">
        <v>650</v>
      </c>
      <c r="U413" s="84" t="s">
        <v>258</v>
      </c>
      <c r="V413" s="84" t="s">
        <v>258</v>
      </c>
      <c r="W413" s="84">
        <v>541</v>
      </c>
      <c r="X413" s="38" t="s">
        <v>259</v>
      </c>
      <c r="Y413" s="84">
        <v>347794029</v>
      </c>
      <c r="Z413" s="38" t="s">
        <v>651</v>
      </c>
      <c r="AA413" s="131">
        <v>44669</v>
      </c>
      <c r="AB413" s="130">
        <v>44040</v>
      </c>
      <c r="AC413" s="131" t="s">
        <v>261</v>
      </c>
      <c r="AD413" s="84">
        <v>24</v>
      </c>
      <c r="AE413" s="84">
        <v>1</v>
      </c>
      <c r="AF413" s="84" t="s">
        <v>652</v>
      </c>
      <c r="AG413" s="131">
        <v>44669</v>
      </c>
      <c r="AH413" s="84" t="s">
        <v>552</v>
      </c>
      <c r="AI413" s="131">
        <v>44717</v>
      </c>
      <c r="AJ413" s="130">
        <v>2010</v>
      </c>
      <c r="AK413" s="130">
        <v>2300</v>
      </c>
      <c r="AL413" s="131">
        <v>45354</v>
      </c>
      <c r="AM413" s="130">
        <v>39558.78</v>
      </c>
      <c r="AN413" s="112">
        <v>10751.22</v>
      </c>
      <c r="AO413" s="112">
        <v>50310</v>
      </c>
      <c r="AP413" s="112">
        <v>4481.22</v>
      </c>
      <c r="AQ413" s="112">
        <v>118.78</v>
      </c>
      <c r="AR413" s="112">
        <v>4600</v>
      </c>
      <c r="AS413" s="112">
        <v>4481.22</v>
      </c>
      <c r="AT413" s="112">
        <v>118.78</v>
      </c>
      <c r="AU413" s="112">
        <v>4600</v>
      </c>
      <c r="AV413" s="84">
        <v>39</v>
      </c>
      <c r="AW413" s="84">
        <v>503</v>
      </c>
      <c r="AX413" s="84" t="s">
        <v>264</v>
      </c>
      <c r="AY413" s="131"/>
      <c r="AZ413" s="84"/>
      <c r="BA413" s="84"/>
      <c r="BB413" s="84" t="s">
        <v>265</v>
      </c>
      <c r="BC413" s="84"/>
      <c r="BD413" s="131"/>
      <c r="BE413" s="84">
        <v>0</v>
      </c>
      <c r="BF413" s="38" t="s">
        <v>650</v>
      </c>
      <c r="BG413" s="84"/>
      <c r="BH413" s="114"/>
      <c r="BI413" s="38"/>
      <c r="BJ413" s="85"/>
      <c r="BK413" s="84"/>
      <c r="BL413" s="38"/>
      <c r="BM413" s="38"/>
      <c r="BN413" s="116"/>
      <c r="BO413" s="84"/>
      <c r="BP413" s="84"/>
      <c r="BQ413" s="117"/>
      <c r="BR413" s="132"/>
    </row>
    <row r="414" spans="1:70" s="113" customFormat="1" ht="15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40119</v>
      </c>
      <c r="J414" s="38" t="s">
        <v>577</v>
      </c>
      <c r="K414" s="84">
        <v>40119</v>
      </c>
      <c r="L414" s="84" t="s">
        <v>252</v>
      </c>
      <c r="M414" s="38" t="s">
        <v>253</v>
      </c>
      <c r="N414" s="84">
        <v>61535</v>
      </c>
      <c r="O414" s="84">
        <v>232</v>
      </c>
      <c r="P414" s="84">
        <v>469937</v>
      </c>
      <c r="Q414" s="38" t="s">
        <v>707</v>
      </c>
      <c r="R414" s="38" t="s">
        <v>630</v>
      </c>
      <c r="S414" s="84" t="s">
        <v>712</v>
      </c>
      <c r="T414" s="84" t="s">
        <v>712</v>
      </c>
      <c r="U414" s="84" t="s">
        <v>270</v>
      </c>
      <c r="V414" s="84" t="s">
        <v>258</v>
      </c>
      <c r="W414" s="84">
        <v>541</v>
      </c>
      <c r="X414" s="38" t="s">
        <v>631</v>
      </c>
      <c r="Y414" s="84">
        <v>348974779</v>
      </c>
      <c r="Z414" s="38" t="s">
        <v>713</v>
      </c>
      <c r="AA414" s="131">
        <v>44831</v>
      </c>
      <c r="AB414" s="130">
        <v>40908</v>
      </c>
      <c r="AC414" s="131" t="s">
        <v>261</v>
      </c>
      <c r="AD414" s="84">
        <v>24</v>
      </c>
      <c r="AE414" s="84">
        <v>1</v>
      </c>
      <c r="AF414" s="84" t="s">
        <v>652</v>
      </c>
      <c r="AG414" s="131">
        <v>44831</v>
      </c>
      <c r="AH414" s="84" t="s">
        <v>552</v>
      </c>
      <c r="AI414" s="131">
        <v>44870</v>
      </c>
      <c r="AJ414" s="130">
        <v>1705</v>
      </c>
      <c r="AK414" s="130">
        <v>2200</v>
      </c>
      <c r="AL414" s="131">
        <v>45741</v>
      </c>
      <c r="AM414" s="130">
        <v>26676.5</v>
      </c>
      <c r="AN414" s="112">
        <v>10293.5</v>
      </c>
      <c r="AO414" s="112">
        <v>36970</v>
      </c>
      <c r="AP414" s="112">
        <v>14231.5</v>
      </c>
      <c r="AQ414" s="112">
        <v>1103.5</v>
      </c>
      <c r="AR414" s="112">
        <v>15335</v>
      </c>
      <c r="AS414" s="112">
        <v>14231.5</v>
      </c>
      <c r="AT414" s="112">
        <v>1103.5</v>
      </c>
      <c r="AU414" s="112">
        <v>15335</v>
      </c>
      <c r="AV414" s="84">
        <v>34</v>
      </c>
      <c r="AW414" s="84">
        <v>503</v>
      </c>
      <c r="AX414" s="84" t="s">
        <v>264</v>
      </c>
      <c r="AY414" s="131"/>
      <c r="AZ414" s="84"/>
      <c r="BA414" s="84"/>
      <c r="BB414" s="84" t="s">
        <v>265</v>
      </c>
      <c r="BC414" s="84"/>
      <c r="BD414" s="131"/>
      <c r="BE414" s="84">
        <v>0</v>
      </c>
      <c r="BF414" s="38" t="s">
        <v>712</v>
      </c>
      <c r="BG414" s="84"/>
      <c r="BH414" s="114"/>
      <c r="BI414" s="38"/>
      <c r="BJ414" s="85"/>
      <c r="BK414" s="84"/>
      <c r="BL414" s="38"/>
      <c r="BM414" s="38"/>
      <c r="BN414" s="116"/>
      <c r="BO414" s="84"/>
      <c r="BP414" s="84"/>
      <c r="BQ414" s="117"/>
      <c r="BR414" s="132"/>
    </row>
    <row r="415" spans="1:70" s="113" customFormat="1" ht="15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186139</v>
      </c>
      <c r="J415" s="38" t="s">
        <v>782</v>
      </c>
      <c r="K415" s="84">
        <v>186139</v>
      </c>
      <c r="L415" s="84" t="s">
        <v>252</v>
      </c>
      <c r="M415" s="38" t="s">
        <v>253</v>
      </c>
      <c r="N415" s="84">
        <v>330899</v>
      </c>
      <c r="O415" s="84" t="s">
        <v>783</v>
      </c>
      <c r="P415" s="84">
        <v>464304</v>
      </c>
      <c r="Q415" s="38" t="s">
        <v>784</v>
      </c>
      <c r="R415" s="38" t="s">
        <v>630</v>
      </c>
      <c r="S415" s="84" t="s">
        <v>785</v>
      </c>
      <c r="T415" s="84" t="s">
        <v>785</v>
      </c>
      <c r="U415" s="84" t="s">
        <v>702</v>
      </c>
      <c r="V415" s="84" t="s">
        <v>258</v>
      </c>
      <c r="W415" s="84">
        <v>541</v>
      </c>
      <c r="X415" s="38" t="s">
        <v>259</v>
      </c>
      <c r="Y415" s="84">
        <v>350663721</v>
      </c>
      <c r="Z415" s="38" t="s">
        <v>786</v>
      </c>
      <c r="AA415" s="131">
        <v>44975</v>
      </c>
      <c r="AB415" s="130">
        <v>39864</v>
      </c>
      <c r="AC415" s="131" t="s">
        <v>261</v>
      </c>
      <c r="AD415" s="84">
        <v>24</v>
      </c>
      <c r="AE415" s="84">
        <v>1</v>
      </c>
      <c r="AF415" s="84" t="s">
        <v>652</v>
      </c>
      <c r="AG415" s="131">
        <v>44975</v>
      </c>
      <c r="AH415" s="84" t="s">
        <v>716</v>
      </c>
      <c r="AI415" s="131">
        <v>45018</v>
      </c>
      <c r="AJ415" s="130">
        <v>2090</v>
      </c>
      <c r="AK415" s="130">
        <v>2150</v>
      </c>
      <c r="AL415" s="131">
        <v>45372</v>
      </c>
      <c r="AM415" s="130">
        <v>17258.36</v>
      </c>
      <c r="AN415" s="112">
        <v>8481.64</v>
      </c>
      <c r="AO415" s="112">
        <v>25740</v>
      </c>
      <c r="AP415" s="112">
        <v>22605.64</v>
      </c>
      <c r="AQ415" s="112">
        <v>3194.36</v>
      </c>
      <c r="AR415" s="112">
        <v>25800</v>
      </c>
      <c r="AS415" s="112">
        <v>22605.64</v>
      </c>
      <c r="AT415" s="112">
        <v>3194.36</v>
      </c>
      <c r="AU415" s="112">
        <v>25800</v>
      </c>
      <c r="AV415" s="84">
        <v>30</v>
      </c>
      <c r="AW415" s="84">
        <v>503</v>
      </c>
      <c r="AX415" s="84" t="s">
        <v>264</v>
      </c>
      <c r="AY415" s="131"/>
      <c r="AZ415" s="84"/>
      <c r="BA415" s="84"/>
      <c r="BB415" s="84" t="s">
        <v>265</v>
      </c>
      <c r="BC415" s="84"/>
      <c r="BD415" s="131"/>
      <c r="BE415" s="84">
        <v>0</v>
      </c>
      <c r="BF415" s="38" t="s">
        <v>785</v>
      </c>
      <c r="BG415" s="84"/>
      <c r="BH415" s="114"/>
      <c r="BI415" s="38"/>
      <c r="BJ415" s="85"/>
      <c r="BK415" s="84"/>
      <c r="BL415" s="38"/>
      <c r="BM415" s="38"/>
      <c r="BN415" s="116"/>
      <c r="BO415" s="84"/>
      <c r="BP415" s="84"/>
      <c r="BQ415" s="117"/>
      <c r="BR415" s="132"/>
    </row>
    <row r="416" spans="1:70" s="113" customFormat="1" ht="15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40119</v>
      </c>
      <c r="J416" s="38" t="s">
        <v>577</v>
      </c>
      <c r="K416" s="84">
        <v>40119</v>
      </c>
      <c r="L416" s="84" t="s">
        <v>252</v>
      </c>
      <c r="M416" s="38" t="s">
        <v>253</v>
      </c>
      <c r="N416" s="84">
        <v>61535</v>
      </c>
      <c r="O416" s="84">
        <v>232</v>
      </c>
      <c r="P416" s="84">
        <v>469937</v>
      </c>
      <c r="Q416" s="38" t="s">
        <v>707</v>
      </c>
      <c r="R416" s="38" t="s">
        <v>630</v>
      </c>
      <c r="S416" s="84" t="s">
        <v>868</v>
      </c>
      <c r="T416" s="84" t="s">
        <v>868</v>
      </c>
      <c r="U416" s="84" t="s">
        <v>702</v>
      </c>
      <c r="V416" s="84" t="s">
        <v>258</v>
      </c>
      <c r="W416" s="84">
        <v>541</v>
      </c>
      <c r="X416" s="38" t="s">
        <v>720</v>
      </c>
      <c r="Y416" s="84">
        <v>351902514</v>
      </c>
      <c r="Z416" s="38" t="s">
        <v>869</v>
      </c>
      <c r="AA416" s="131">
        <v>45100</v>
      </c>
      <c r="AB416" s="130">
        <v>42000</v>
      </c>
      <c r="AC416" s="131" t="s">
        <v>261</v>
      </c>
      <c r="AD416" s="84">
        <v>24</v>
      </c>
      <c r="AE416" s="84">
        <v>1</v>
      </c>
      <c r="AF416" s="84" t="s">
        <v>838</v>
      </c>
      <c r="AG416" s="131">
        <v>45100</v>
      </c>
      <c r="AH416" s="84" t="s">
        <v>716</v>
      </c>
      <c r="AI416" s="131">
        <v>45143</v>
      </c>
      <c r="AJ416" s="130">
        <v>2240</v>
      </c>
      <c r="AK416" s="130">
        <v>2240</v>
      </c>
      <c r="AL416" s="131">
        <v>45741</v>
      </c>
      <c r="AM416" s="130">
        <v>11323.54</v>
      </c>
      <c r="AN416" s="112">
        <v>6676.46</v>
      </c>
      <c r="AO416" s="112">
        <v>18000</v>
      </c>
      <c r="AP416" s="112">
        <v>30676.46</v>
      </c>
      <c r="AQ416" s="112">
        <v>5752.54</v>
      </c>
      <c r="AR416" s="112">
        <v>36429</v>
      </c>
      <c r="AS416" s="112">
        <v>30676.46</v>
      </c>
      <c r="AT416" s="112">
        <v>5752.54</v>
      </c>
      <c r="AU416" s="112">
        <v>36429</v>
      </c>
      <c r="AV416" s="84">
        <v>25</v>
      </c>
      <c r="AW416" s="84">
        <v>503</v>
      </c>
      <c r="AX416" s="84" t="s">
        <v>264</v>
      </c>
      <c r="AY416" s="131"/>
      <c r="AZ416" s="84"/>
      <c r="BA416" s="84"/>
      <c r="BB416" s="84" t="s">
        <v>265</v>
      </c>
      <c r="BC416" s="84"/>
      <c r="BD416" s="131"/>
      <c r="BE416" s="84">
        <v>0</v>
      </c>
      <c r="BF416" s="38" t="s">
        <v>868</v>
      </c>
      <c r="BG416" s="84"/>
      <c r="BH416" s="114"/>
      <c r="BI416" s="38"/>
      <c r="BJ416" s="85"/>
      <c r="BK416" s="84"/>
      <c r="BL416" s="38"/>
      <c r="BM416" s="38"/>
      <c r="BN416" s="116"/>
      <c r="BO416" s="84"/>
      <c r="BP416" s="84"/>
      <c r="BQ416" s="117"/>
      <c r="BR416" s="132"/>
    </row>
    <row r="417" spans="1:70" s="113" customFormat="1" ht="15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39936</v>
      </c>
      <c r="J417" s="38" t="s">
        <v>275</v>
      </c>
      <c r="K417" s="84">
        <v>39936</v>
      </c>
      <c r="L417" s="84" t="s">
        <v>252</v>
      </c>
      <c r="M417" s="38" t="s">
        <v>253</v>
      </c>
      <c r="N417" s="84">
        <v>61307</v>
      </c>
      <c r="O417" s="84">
        <v>652667</v>
      </c>
      <c r="P417" s="84">
        <v>89395</v>
      </c>
      <c r="Q417" s="38">
        <v>1131640</v>
      </c>
      <c r="R417" s="38" t="s">
        <v>630</v>
      </c>
      <c r="S417" s="84" t="s">
        <v>1002</v>
      </c>
      <c r="T417" s="84" t="s">
        <v>1002</v>
      </c>
      <c r="U417" s="84" t="s">
        <v>702</v>
      </c>
      <c r="V417" s="84" t="s">
        <v>258</v>
      </c>
      <c r="W417" s="84">
        <v>541</v>
      </c>
      <c r="X417" s="38" t="s">
        <v>723</v>
      </c>
      <c r="Y417" s="84">
        <v>353373159</v>
      </c>
      <c r="Z417" s="38" t="s">
        <v>1003</v>
      </c>
      <c r="AA417" s="131">
        <v>45219</v>
      </c>
      <c r="AB417" s="130">
        <v>40000</v>
      </c>
      <c r="AC417" s="131" t="s">
        <v>261</v>
      </c>
      <c r="AD417" s="84">
        <v>24</v>
      </c>
      <c r="AE417" s="84">
        <v>1</v>
      </c>
      <c r="AF417" s="84" t="s">
        <v>838</v>
      </c>
      <c r="AG417" s="131">
        <v>45219</v>
      </c>
      <c r="AH417" s="84" t="s">
        <v>716</v>
      </c>
      <c r="AI417" s="131">
        <v>45267</v>
      </c>
      <c r="AJ417" s="130">
        <v>2130</v>
      </c>
      <c r="AK417" s="130">
        <v>2130</v>
      </c>
      <c r="AL417" s="131">
        <v>45741</v>
      </c>
      <c r="AM417" s="130">
        <v>4855.74</v>
      </c>
      <c r="AN417" s="112">
        <v>3726.26</v>
      </c>
      <c r="AO417" s="112">
        <v>8582</v>
      </c>
      <c r="AP417" s="112">
        <v>35144.26</v>
      </c>
      <c r="AQ417" s="112">
        <v>8221.74</v>
      </c>
      <c r="AR417" s="112">
        <v>43366</v>
      </c>
      <c r="AS417" s="112">
        <v>28222.93</v>
      </c>
      <c r="AT417" s="112">
        <v>7925.07</v>
      </c>
      <c r="AU417" s="112">
        <v>36148</v>
      </c>
      <c r="AV417" s="84">
        <v>21</v>
      </c>
      <c r="AW417" s="84">
        <v>503</v>
      </c>
      <c r="AX417" s="84" t="s">
        <v>264</v>
      </c>
      <c r="AY417" s="131"/>
      <c r="AZ417" s="84"/>
      <c r="BA417" s="84"/>
      <c r="BB417" s="84" t="s">
        <v>265</v>
      </c>
      <c r="BC417" s="84"/>
      <c r="BD417" s="131"/>
      <c r="BE417" s="84">
        <v>0</v>
      </c>
      <c r="BF417" s="38" t="s">
        <v>1002</v>
      </c>
      <c r="BG417" s="84"/>
      <c r="BH417" s="114"/>
      <c r="BI417" s="38"/>
      <c r="BJ417" s="85"/>
      <c r="BK417" s="84"/>
      <c r="BL417" s="38"/>
      <c r="BM417" s="38"/>
      <c r="BN417" s="116"/>
      <c r="BO417" s="84"/>
      <c r="BP417" s="84"/>
      <c r="BQ417" s="117"/>
      <c r="BR417" s="132"/>
    </row>
    <row r="418" spans="1:70" s="113" customFormat="1" ht="15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40066</v>
      </c>
      <c r="J418" s="38" t="s">
        <v>606</v>
      </c>
      <c r="K418" s="84">
        <v>40066</v>
      </c>
      <c r="L418" s="84" t="s">
        <v>252</v>
      </c>
      <c r="M418" s="38" t="s">
        <v>253</v>
      </c>
      <c r="N418" s="84">
        <v>315578</v>
      </c>
      <c r="O418" s="84" t="s">
        <v>656</v>
      </c>
      <c r="P418" s="84">
        <v>435658</v>
      </c>
      <c r="Q418" s="38" t="s">
        <v>657</v>
      </c>
      <c r="R418" s="38" t="s">
        <v>630</v>
      </c>
      <c r="S418" s="84" t="s">
        <v>1032</v>
      </c>
      <c r="T418" s="84" t="s">
        <v>1032</v>
      </c>
      <c r="U418" s="84" t="s">
        <v>258</v>
      </c>
      <c r="V418" s="84" t="s">
        <v>258</v>
      </c>
      <c r="W418" s="84">
        <v>0</v>
      </c>
      <c r="X418" s="38" t="s">
        <v>467</v>
      </c>
      <c r="Y418" s="84">
        <v>353561196</v>
      </c>
      <c r="Z418" s="38" t="s">
        <v>1033</v>
      </c>
      <c r="AA418" s="131">
        <v>45252</v>
      </c>
      <c r="AB418" s="130">
        <v>40000</v>
      </c>
      <c r="AC418" s="131" t="s">
        <v>261</v>
      </c>
      <c r="AD418" s="84">
        <v>24</v>
      </c>
      <c r="AE418" s="84">
        <v>2</v>
      </c>
      <c r="AF418" s="84" t="s">
        <v>581</v>
      </c>
      <c r="AG418" s="131">
        <v>44615</v>
      </c>
      <c r="AH418" s="84" t="s">
        <v>552</v>
      </c>
      <c r="AI418" s="131">
        <v>45295</v>
      </c>
      <c r="AJ418" s="130">
        <v>2130</v>
      </c>
      <c r="AK418" s="130">
        <v>2130</v>
      </c>
      <c r="AL418" s="131">
        <v>45373</v>
      </c>
      <c r="AM418" s="130">
        <v>3560.08</v>
      </c>
      <c r="AN418" s="112">
        <v>2829.92</v>
      </c>
      <c r="AO418" s="112">
        <v>6390</v>
      </c>
      <c r="AP418" s="112">
        <v>36439.919999999998</v>
      </c>
      <c r="AQ418" s="112">
        <v>8999.08</v>
      </c>
      <c r="AR418" s="112">
        <v>45439</v>
      </c>
      <c r="AS418" s="112">
        <v>27677.9</v>
      </c>
      <c r="AT418" s="112">
        <v>8532.1</v>
      </c>
      <c r="AU418" s="112">
        <v>36210</v>
      </c>
      <c r="AV418" s="84">
        <v>20</v>
      </c>
      <c r="AW418" s="84">
        <v>503</v>
      </c>
      <c r="AX418" s="84" t="s">
        <v>264</v>
      </c>
      <c r="AY418" s="131"/>
      <c r="AZ418" s="84"/>
      <c r="BA418" s="84"/>
      <c r="BB418" s="84" t="s">
        <v>265</v>
      </c>
      <c r="BC418" s="84"/>
      <c r="BD418" s="131"/>
      <c r="BE418" s="84">
        <v>0</v>
      </c>
      <c r="BF418" s="38" t="s">
        <v>1032</v>
      </c>
      <c r="BG418" s="84"/>
      <c r="BH418" s="114"/>
      <c r="BI418" s="38"/>
      <c r="BJ418" s="85"/>
      <c r="BK418" s="84"/>
      <c r="BL418" s="38"/>
      <c r="BM418" s="38"/>
      <c r="BN418" s="116"/>
      <c r="BO418" s="84"/>
      <c r="BP418" s="84"/>
      <c r="BQ418" s="117"/>
      <c r="BR418" s="132"/>
    </row>
    <row r="419" spans="1:70" s="113" customFormat="1" ht="15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40066</v>
      </c>
      <c r="J419" s="38" t="s">
        <v>606</v>
      </c>
      <c r="K419" s="84">
        <v>40066</v>
      </c>
      <c r="L419" s="84" t="s">
        <v>252</v>
      </c>
      <c r="M419" s="38" t="s">
        <v>253</v>
      </c>
      <c r="N419" s="84">
        <v>315578</v>
      </c>
      <c r="O419" s="84" t="s">
        <v>656</v>
      </c>
      <c r="P419" s="84">
        <v>435658</v>
      </c>
      <c r="Q419" s="38" t="s">
        <v>657</v>
      </c>
      <c r="R419" s="38" t="s">
        <v>630</v>
      </c>
      <c r="S419" s="84" t="s">
        <v>1034</v>
      </c>
      <c r="T419" s="84" t="s">
        <v>1034</v>
      </c>
      <c r="U419" s="84" t="s">
        <v>258</v>
      </c>
      <c r="V419" s="84" t="s">
        <v>258</v>
      </c>
      <c r="W419" s="84">
        <v>0</v>
      </c>
      <c r="X419" s="38" t="s">
        <v>259</v>
      </c>
      <c r="Y419" s="84">
        <v>353561197</v>
      </c>
      <c r="Z419" s="38" t="s">
        <v>1035</v>
      </c>
      <c r="AA419" s="131">
        <v>45238</v>
      </c>
      <c r="AB419" s="130">
        <v>52000</v>
      </c>
      <c r="AC419" s="131" t="s">
        <v>261</v>
      </c>
      <c r="AD419" s="84">
        <v>24</v>
      </c>
      <c r="AE419" s="84">
        <v>2</v>
      </c>
      <c r="AF419" s="84" t="s">
        <v>581</v>
      </c>
      <c r="AG419" s="131">
        <v>44615</v>
      </c>
      <c r="AH419" s="84" t="s">
        <v>552</v>
      </c>
      <c r="AI419" s="131">
        <v>45267</v>
      </c>
      <c r="AJ419" s="130">
        <v>2780</v>
      </c>
      <c r="AK419" s="130">
        <v>2780</v>
      </c>
      <c r="AL419" s="131">
        <v>45373</v>
      </c>
      <c r="AM419" s="130">
        <v>7077.67</v>
      </c>
      <c r="AN419" s="112">
        <v>4042.33</v>
      </c>
      <c r="AO419" s="112">
        <v>11120</v>
      </c>
      <c r="AP419" s="112">
        <v>44922.33</v>
      </c>
      <c r="AQ419" s="112">
        <v>10327.67</v>
      </c>
      <c r="AR419" s="112">
        <v>55250</v>
      </c>
      <c r="AS419" s="112">
        <v>37233.74</v>
      </c>
      <c r="AT419" s="112">
        <v>10026.26</v>
      </c>
      <c r="AU419" s="112">
        <v>47260</v>
      </c>
      <c r="AV419" s="84">
        <v>21</v>
      </c>
      <c r="AW419" s="84">
        <v>503</v>
      </c>
      <c r="AX419" s="84" t="s">
        <v>264</v>
      </c>
      <c r="AY419" s="131"/>
      <c r="AZ419" s="84"/>
      <c r="BA419" s="84"/>
      <c r="BB419" s="84" t="s">
        <v>265</v>
      </c>
      <c r="BC419" s="84"/>
      <c r="BD419" s="131"/>
      <c r="BE419" s="84">
        <v>0</v>
      </c>
      <c r="BF419" s="38" t="s">
        <v>1034</v>
      </c>
      <c r="BG419" s="84"/>
      <c r="BH419" s="114"/>
      <c r="BI419" s="38"/>
      <c r="BJ419" s="85"/>
      <c r="BK419" s="84"/>
      <c r="BL419" s="38"/>
      <c r="BM419" s="38"/>
      <c r="BN419" s="116"/>
      <c r="BO419" s="84"/>
      <c r="BP419" s="84"/>
      <c r="BQ419" s="117"/>
      <c r="BR419" s="132"/>
    </row>
    <row r="420" spans="1:70" s="113" customFormat="1" ht="15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40119</v>
      </c>
      <c r="J420" s="38" t="s">
        <v>577</v>
      </c>
      <c r="K420" s="84">
        <v>40119</v>
      </c>
      <c r="L420" s="84" t="s">
        <v>252</v>
      </c>
      <c r="M420" s="38" t="s">
        <v>253</v>
      </c>
      <c r="N420" s="84">
        <v>61535</v>
      </c>
      <c r="O420" s="84">
        <v>232</v>
      </c>
      <c r="P420" s="84">
        <v>89704</v>
      </c>
      <c r="Q420" s="38" t="s">
        <v>519</v>
      </c>
      <c r="R420" s="38" t="s">
        <v>630</v>
      </c>
      <c r="S420" s="84" t="s">
        <v>1154</v>
      </c>
      <c r="T420" s="84" t="s">
        <v>1154</v>
      </c>
      <c r="U420" s="84" t="s">
        <v>702</v>
      </c>
      <c r="V420" s="84" t="s">
        <v>258</v>
      </c>
      <c r="W420" s="84">
        <v>0</v>
      </c>
      <c r="X420" s="38" t="s">
        <v>720</v>
      </c>
      <c r="Y420" s="84">
        <v>354184774</v>
      </c>
      <c r="Z420" s="38" t="s">
        <v>1155</v>
      </c>
      <c r="AA420" s="131">
        <v>45298</v>
      </c>
      <c r="AB420" s="130">
        <v>77000</v>
      </c>
      <c r="AC420" s="131" t="s">
        <v>261</v>
      </c>
      <c r="AD420" s="84">
        <v>24</v>
      </c>
      <c r="AE420" s="84">
        <v>5</v>
      </c>
      <c r="AF420" s="84" t="s">
        <v>336</v>
      </c>
      <c r="AG420" s="131">
        <v>44271</v>
      </c>
      <c r="AH420" s="84" t="s">
        <v>263</v>
      </c>
      <c r="AI420" s="131">
        <v>45323</v>
      </c>
      <c r="AJ420" s="130">
        <v>4110</v>
      </c>
      <c r="AK420" s="130">
        <v>4110</v>
      </c>
      <c r="AL420" s="131">
        <v>45373</v>
      </c>
      <c r="AM420" s="130">
        <v>5122.54</v>
      </c>
      <c r="AN420" s="112">
        <v>3097.46</v>
      </c>
      <c r="AO420" s="112">
        <v>8220</v>
      </c>
      <c r="AP420" s="112">
        <v>71877.460000000006</v>
      </c>
      <c r="AQ420" s="112">
        <v>18281.54</v>
      </c>
      <c r="AR420" s="112">
        <v>90159</v>
      </c>
      <c r="AS420" s="112">
        <v>52748.9</v>
      </c>
      <c r="AT420" s="112">
        <v>17121.099999999999</v>
      </c>
      <c r="AU420" s="112">
        <v>69870</v>
      </c>
      <c r="AV420" s="84">
        <v>19</v>
      </c>
      <c r="AW420" s="84">
        <v>503</v>
      </c>
      <c r="AX420" s="84" t="s">
        <v>264</v>
      </c>
      <c r="AY420" s="131"/>
      <c r="AZ420" s="84"/>
      <c r="BA420" s="84"/>
      <c r="BB420" s="84" t="s">
        <v>265</v>
      </c>
      <c r="BC420" s="84"/>
      <c r="BD420" s="131"/>
      <c r="BE420" s="84">
        <v>0</v>
      </c>
      <c r="BF420" s="38" t="s">
        <v>1154</v>
      </c>
      <c r="BG420" s="84"/>
      <c r="BH420" s="114"/>
      <c r="BI420" s="38"/>
      <c r="BJ420" s="85"/>
      <c r="BK420" s="84"/>
      <c r="BL420" s="38"/>
      <c r="BM420" s="38"/>
      <c r="BN420" s="116"/>
      <c r="BO420" s="84"/>
      <c r="BP420" s="84"/>
      <c r="BQ420" s="117"/>
      <c r="BR420" s="132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40019</v>
      </c>
      <c r="J421" s="38" t="s">
        <v>499</v>
      </c>
      <c r="K421" s="84">
        <v>40019</v>
      </c>
      <c r="L421" s="84" t="s">
        <v>252</v>
      </c>
      <c r="M421" s="38" t="s">
        <v>253</v>
      </c>
      <c r="N421" s="84">
        <v>61446</v>
      </c>
      <c r="O421" s="84">
        <v>549356</v>
      </c>
      <c r="P421" s="84">
        <v>89577</v>
      </c>
      <c r="Q421" s="38">
        <v>1004981</v>
      </c>
      <c r="R421" s="38" t="s">
        <v>630</v>
      </c>
      <c r="S421" s="84" t="s">
        <v>1206</v>
      </c>
      <c r="T421" s="84" t="s">
        <v>1206</v>
      </c>
      <c r="U421" s="84" t="s">
        <v>702</v>
      </c>
      <c r="V421" s="84" t="s">
        <v>258</v>
      </c>
      <c r="W421" s="84">
        <v>0</v>
      </c>
      <c r="X421" s="38" t="s">
        <v>259</v>
      </c>
      <c r="Y421" s="84">
        <v>354533404</v>
      </c>
      <c r="Z421" s="38" t="s">
        <v>1207</v>
      </c>
      <c r="AA421" s="131">
        <v>45318</v>
      </c>
      <c r="AB421" s="130">
        <v>52000</v>
      </c>
      <c r="AC421" s="131" t="s">
        <v>261</v>
      </c>
      <c r="AD421" s="84">
        <v>24</v>
      </c>
      <c r="AE421" s="84">
        <v>3</v>
      </c>
      <c r="AF421" s="84" t="s">
        <v>262</v>
      </c>
      <c r="AG421" s="131">
        <v>43891</v>
      </c>
      <c r="AH421" s="84" t="s">
        <v>263</v>
      </c>
      <c r="AI421" s="131">
        <v>45358</v>
      </c>
      <c r="AJ421" s="130">
        <v>2780</v>
      </c>
      <c r="AK421" s="130">
        <v>2780</v>
      </c>
      <c r="AL421" s="131">
        <v>45354</v>
      </c>
      <c r="AM421" s="130">
        <v>1355.34</v>
      </c>
      <c r="AN421" s="112">
        <v>1424.66</v>
      </c>
      <c r="AO421" s="112">
        <v>2780</v>
      </c>
      <c r="AP421" s="112">
        <v>50644.66</v>
      </c>
      <c r="AQ421" s="112">
        <v>13592.34</v>
      </c>
      <c r="AR421" s="112">
        <v>64237</v>
      </c>
      <c r="AS421" s="112">
        <v>34826.75</v>
      </c>
      <c r="AT421" s="112">
        <v>12433.25</v>
      </c>
      <c r="AU421" s="112">
        <v>47260</v>
      </c>
      <c r="AV421" s="84">
        <v>18</v>
      </c>
      <c r="AW421" s="84">
        <v>503</v>
      </c>
      <c r="AX421" s="84" t="s">
        <v>264</v>
      </c>
      <c r="AY421" s="131"/>
      <c r="AZ421" s="84"/>
      <c r="BA421" s="84"/>
      <c r="BB421" s="84" t="s">
        <v>265</v>
      </c>
      <c r="BC421" s="84"/>
      <c r="BD421" s="131"/>
      <c r="BE421" s="84">
        <v>0</v>
      </c>
      <c r="BF421" s="38" t="s">
        <v>1206</v>
      </c>
      <c r="BG421" s="84"/>
      <c r="BH421" s="114"/>
      <c r="BI421" s="38"/>
      <c r="BJ421" s="85"/>
      <c r="BK421" s="84"/>
      <c r="BL421" s="38"/>
      <c r="BM421" s="38"/>
      <c r="BN421" s="116"/>
      <c r="BO421" s="84"/>
      <c r="BP421" s="84"/>
      <c r="BQ421" s="117"/>
      <c r="BR421" s="132"/>
    </row>
    <row r="422" spans="1:70" s="113" customFormat="1" ht="15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39936</v>
      </c>
      <c r="J422" s="38" t="s">
        <v>275</v>
      </c>
      <c r="K422" s="84">
        <v>39936</v>
      </c>
      <c r="L422" s="84" t="s">
        <v>252</v>
      </c>
      <c r="M422" s="38" t="s">
        <v>253</v>
      </c>
      <c r="N422" s="84">
        <v>61474</v>
      </c>
      <c r="O422" s="84">
        <v>568202</v>
      </c>
      <c r="P422" s="84">
        <v>89609</v>
      </c>
      <c r="Q422" s="38" t="s">
        <v>555</v>
      </c>
      <c r="R422" s="38" t="s">
        <v>630</v>
      </c>
      <c r="S422" s="84" t="s">
        <v>1254</v>
      </c>
      <c r="T422" s="84" t="s">
        <v>1254</v>
      </c>
      <c r="U422" s="84" t="s">
        <v>702</v>
      </c>
      <c r="V422" s="84" t="s">
        <v>258</v>
      </c>
      <c r="W422" s="84">
        <v>0</v>
      </c>
      <c r="X422" s="38" t="s">
        <v>259</v>
      </c>
      <c r="Y422" s="84">
        <v>354759003</v>
      </c>
      <c r="Z422" s="38" t="s">
        <v>1255</v>
      </c>
      <c r="AA422" s="131">
        <v>45314</v>
      </c>
      <c r="AB422" s="130">
        <v>73000</v>
      </c>
      <c r="AC422" s="131" t="s">
        <v>261</v>
      </c>
      <c r="AD422" s="84">
        <v>24</v>
      </c>
      <c r="AE422" s="84">
        <v>4</v>
      </c>
      <c r="AF422" s="84" t="s">
        <v>336</v>
      </c>
      <c r="AG422" s="131">
        <v>44025</v>
      </c>
      <c r="AH422" s="84" t="s">
        <v>263</v>
      </c>
      <c r="AI422" s="131">
        <v>45358</v>
      </c>
      <c r="AJ422" s="130">
        <v>3900</v>
      </c>
      <c r="AK422" s="130">
        <v>3900</v>
      </c>
      <c r="AL422" s="131">
        <v>45374</v>
      </c>
      <c r="AM422" s="130">
        <v>1700</v>
      </c>
      <c r="AN422" s="112">
        <v>2200</v>
      </c>
      <c r="AO422" s="112">
        <v>3900</v>
      </c>
      <c r="AP422" s="112">
        <v>71300</v>
      </c>
      <c r="AQ422" s="112">
        <v>19221</v>
      </c>
      <c r="AR422" s="112">
        <v>90521</v>
      </c>
      <c r="AS422" s="112">
        <v>48751.77</v>
      </c>
      <c r="AT422" s="112">
        <v>17548.23</v>
      </c>
      <c r="AU422" s="112">
        <v>66300</v>
      </c>
      <c r="AV422" s="84">
        <v>18</v>
      </c>
      <c r="AW422" s="84">
        <v>503</v>
      </c>
      <c r="AX422" s="84" t="s">
        <v>264</v>
      </c>
      <c r="AY422" s="131"/>
      <c r="AZ422" s="84"/>
      <c r="BA422" s="84"/>
      <c r="BB422" s="84" t="s">
        <v>265</v>
      </c>
      <c r="BC422" s="84"/>
      <c r="BD422" s="131"/>
      <c r="BE422" s="84">
        <v>0</v>
      </c>
      <c r="BF422" s="38" t="s">
        <v>1254</v>
      </c>
      <c r="BG422" s="84"/>
      <c r="BH422" s="114"/>
      <c r="BI422" s="38"/>
      <c r="BJ422" s="85"/>
      <c r="BK422" s="84"/>
      <c r="BL422" s="38"/>
      <c r="BM422" s="38"/>
      <c r="BN422" s="116"/>
      <c r="BO422" s="84"/>
      <c r="BP422" s="84"/>
      <c r="BQ422" s="117"/>
      <c r="BR422" s="132"/>
    </row>
    <row r="423" spans="1:70" s="113" customFormat="1" ht="15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39936</v>
      </c>
      <c r="J423" s="38" t="s">
        <v>275</v>
      </c>
      <c r="K423" s="84">
        <v>39936</v>
      </c>
      <c r="L423" s="84" t="s">
        <v>252</v>
      </c>
      <c r="M423" s="38" t="s">
        <v>253</v>
      </c>
      <c r="N423" s="84">
        <v>61474</v>
      </c>
      <c r="O423" s="84">
        <v>568202</v>
      </c>
      <c r="P423" s="84">
        <v>89609</v>
      </c>
      <c r="Q423" s="38" t="s">
        <v>555</v>
      </c>
      <c r="R423" s="38" t="s">
        <v>630</v>
      </c>
      <c r="S423" s="84" t="s">
        <v>1306</v>
      </c>
      <c r="T423" s="84" t="s">
        <v>1306</v>
      </c>
      <c r="U423" s="84" t="s">
        <v>702</v>
      </c>
      <c r="V423" s="84" t="s">
        <v>258</v>
      </c>
      <c r="W423" s="84">
        <v>0</v>
      </c>
      <c r="X423" s="38" t="s">
        <v>259</v>
      </c>
      <c r="Y423" s="84">
        <v>354990199</v>
      </c>
      <c r="Z423" s="38" t="s">
        <v>1307</v>
      </c>
      <c r="AA423" s="131">
        <v>45325</v>
      </c>
      <c r="AB423" s="130">
        <v>70000</v>
      </c>
      <c r="AC423" s="131" t="s">
        <v>261</v>
      </c>
      <c r="AD423" s="84">
        <v>24</v>
      </c>
      <c r="AE423" s="84">
        <v>4</v>
      </c>
      <c r="AF423" s="84" t="s">
        <v>652</v>
      </c>
      <c r="AG423" s="131">
        <v>44025</v>
      </c>
      <c r="AH423" s="84" t="s">
        <v>716</v>
      </c>
      <c r="AI423" s="131">
        <v>45358</v>
      </c>
      <c r="AJ423" s="130">
        <v>3740</v>
      </c>
      <c r="AK423" s="130">
        <v>3740</v>
      </c>
      <c r="AL423" s="131">
        <v>45354</v>
      </c>
      <c r="AM423" s="130">
        <v>2157.81</v>
      </c>
      <c r="AN423" s="112">
        <v>1582.19</v>
      </c>
      <c r="AO423" s="112">
        <v>3740</v>
      </c>
      <c r="AP423" s="112">
        <v>67842.19</v>
      </c>
      <c r="AQ423" s="112">
        <v>18108.810000000001</v>
      </c>
      <c r="AR423" s="112">
        <v>85951</v>
      </c>
      <c r="AS423" s="112">
        <v>46975.79</v>
      </c>
      <c r="AT423" s="112">
        <v>16604.21</v>
      </c>
      <c r="AU423" s="112">
        <v>63580</v>
      </c>
      <c r="AV423" s="84">
        <v>18</v>
      </c>
      <c r="AW423" s="84">
        <v>503</v>
      </c>
      <c r="AX423" s="84" t="s">
        <v>264</v>
      </c>
      <c r="AY423" s="131"/>
      <c r="AZ423" s="84"/>
      <c r="BA423" s="84"/>
      <c r="BB423" s="84" t="s">
        <v>265</v>
      </c>
      <c r="BC423" s="84"/>
      <c r="BD423" s="131"/>
      <c r="BE423" s="84">
        <v>0</v>
      </c>
      <c r="BF423" s="38" t="s">
        <v>1306</v>
      </c>
      <c r="BG423" s="84"/>
      <c r="BH423" s="114"/>
      <c r="BI423" s="38"/>
      <c r="BJ423" s="85"/>
      <c r="BK423" s="84"/>
      <c r="BL423" s="38"/>
      <c r="BM423" s="38"/>
      <c r="BN423" s="116"/>
      <c r="BO423" s="84"/>
      <c r="BP423" s="84"/>
      <c r="BQ423" s="117"/>
      <c r="BR423" s="132"/>
    </row>
    <row r="424" spans="1:70" s="113" customFormat="1" ht="15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39992</v>
      </c>
      <c r="J424" s="38" t="s">
        <v>346</v>
      </c>
      <c r="K424" s="84">
        <v>39992</v>
      </c>
      <c r="L424" s="84" t="s">
        <v>252</v>
      </c>
      <c r="M424" s="38" t="s">
        <v>253</v>
      </c>
      <c r="N424" s="84">
        <v>61234</v>
      </c>
      <c r="O424" s="84">
        <v>471974</v>
      </c>
      <c r="P424" s="84">
        <v>89297</v>
      </c>
      <c r="Q424" s="38">
        <v>906896</v>
      </c>
      <c r="R424" s="38" t="s">
        <v>630</v>
      </c>
      <c r="S424" s="84" t="s">
        <v>687</v>
      </c>
      <c r="T424" s="84" t="s">
        <v>687</v>
      </c>
      <c r="U424" s="84" t="s">
        <v>258</v>
      </c>
      <c r="V424" s="84" t="s">
        <v>258</v>
      </c>
      <c r="W424" s="84">
        <v>541</v>
      </c>
      <c r="X424" s="38" t="s">
        <v>259</v>
      </c>
      <c r="Y424" s="84">
        <v>348423645</v>
      </c>
      <c r="Z424" s="38" t="s">
        <v>688</v>
      </c>
      <c r="AA424" s="131">
        <v>44742</v>
      </c>
      <c r="AB424" s="130">
        <v>44040</v>
      </c>
      <c r="AC424" s="131" t="s">
        <v>289</v>
      </c>
      <c r="AD424" s="84">
        <v>24</v>
      </c>
      <c r="AE424" s="84">
        <v>1</v>
      </c>
      <c r="AF424" s="84" t="s">
        <v>652</v>
      </c>
      <c r="AG424" s="131">
        <v>44742</v>
      </c>
      <c r="AH424" s="84" t="s">
        <v>552</v>
      </c>
      <c r="AI424" s="131">
        <v>44777</v>
      </c>
      <c r="AJ424" s="130">
        <v>1679</v>
      </c>
      <c r="AK424" s="130">
        <v>2300</v>
      </c>
      <c r="AL424" s="131">
        <v>45741</v>
      </c>
      <c r="AM424" s="130">
        <v>35230.58</v>
      </c>
      <c r="AN424" s="112">
        <v>10213.42</v>
      </c>
      <c r="AO424" s="112">
        <v>45444</v>
      </c>
      <c r="AP424" s="112">
        <v>8809.42</v>
      </c>
      <c r="AQ424" s="112">
        <v>325.58</v>
      </c>
      <c r="AR424" s="112">
        <v>9135</v>
      </c>
      <c r="AS424" s="112">
        <v>8809.42</v>
      </c>
      <c r="AT424" s="112">
        <v>325.58</v>
      </c>
      <c r="AU424" s="112">
        <v>9135</v>
      </c>
      <c r="AV424" s="84">
        <v>37</v>
      </c>
      <c r="AW424" s="84">
        <v>504</v>
      </c>
      <c r="AX424" s="84" t="s">
        <v>264</v>
      </c>
      <c r="AY424" s="131"/>
      <c r="AZ424" s="84"/>
      <c r="BA424" s="84"/>
      <c r="BB424" s="84" t="s">
        <v>265</v>
      </c>
      <c r="BC424" s="84"/>
      <c r="BD424" s="131"/>
      <c r="BE424" s="84">
        <v>0</v>
      </c>
      <c r="BF424" s="38" t="s">
        <v>687</v>
      </c>
      <c r="BG424" s="84"/>
      <c r="BH424" s="114"/>
      <c r="BI424" s="38"/>
      <c r="BJ424" s="85"/>
      <c r="BK424" s="84"/>
      <c r="BL424" s="38"/>
      <c r="BM424" s="38"/>
      <c r="BN424" s="116"/>
      <c r="BO424" s="84"/>
      <c r="BP424" s="84"/>
      <c r="BQ424" s="117"/>
      <c r="BR424" s="132"/>
    </row>
    <row r="425" spans="1:70" s="113" customFormat="1" ht="15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39970</v>
      </c>
      <c r="J425" s="38" t="s">
        <v>446</v>
      </c>
      <c r="K425" s="84">
        <v>39970</v>
      </c>
      <c r="L425" s="84" t="s">
        <v>252</v>
      </c>
      <c r="M425" s="38" t="s">
        <v>253</v>
      </c>
      <c r="N425" s="84">
        <v>61453</v>
      </c>
      <c r="O425" s="84">
        <v>558065</v>
      </c>
      <c r="P425" s="84">
        <v>89587</v>
      </c>
      <c r="Q425" s="38" t="s">
        <v>754</v>
      </c>
      <c r="R425" s="38" t="s">
        <v>630</v>
      </c>
      <c r="S425" s="84" t="s">
        <v>755</v>
      </c>
      <c r="T425" s="84" t="s">
        <v>755</v>
      </c>
      <c r="U425" s="84" t="s">
        <v>702</v>
      </c>
      <c r="V425" s="84" t="s">
        <v>258</v>
      </c>
      <c r="W425" s="84">
        <v>541</v>
      </c>
      <c r="X425" s="38" t="s">
        <v>723</v>
      </c>
      <c r="Y425" s="84">
        <v>350353614</v>
      </c>
      <c r="Z425" s="38" t="s">
        <v>756</v>
      </c>
      <c r="AA425" s="131">
        <v>44951</v>
      </c>
      <c r="AB425" s="130">
        <v>65959</v>
      </c>
      <c r="AC425" s="131" t="s">
        <v>289</v>
      </c>
      <c r="AD425" s="84">
        <v>24</v>
      </c>
      <c r="AE425" s="84">
        <v>3</v>
      </c>
      <c r="AF425" s="84" t="s">
        <v>262</v>
      </c>
      <c r="AG425" s="131">
        <v>43895</v>
      </c>
      <c r="AH425" s="84" t="s">
        <v>263</v>
      </c>
      <c r="AI425" s="131">
        <v>44988</v>
      </c>
      <c r="AJ425" s="130">
        <v>3345</v>
      </c>
      <c r="AK425" s="130">
        <v>3550</v>
      </c>
      <c r="AL425" s="131">
        <v>45354</v>
      </c>
      <c r="AM425" s="130">
        <v>31405.26</v>
      </c>
      <c r="AN425" s="112">
        <v>14539.74</v>
      </c>
      <c r="AO425" s="112">
        <v>45945</v>
      </c>
      <c r="AP425" s="112">
        <v>34553.74</v>
      </c>
      <c r="AQ425" s="112">
        <v>4496.26</v>
      </c>
      <c r="AR425" s="112">
        <v>39050</v>
      </c>
      <c r="AS425" s="112">
        <v>34553.74</v>
      </c>
      <c r="AT425" s="112">
        <v>4496.26</v>
      </c>
      <c r="AU425" s="112">
        <v>39050</v>
      </c>
      <c r="AV425" s="84">
        <v>31</v>
      </c>
      <c r="AW425" s="84">
        <v>504</v>
      </c>
      <c r="AX425" s="84" t="s">
        <v>264</v>
      </c>
      <c r="AY425" s="131"/>
      <c r="AZ425" s="84"/>
      <c r="BA425" s="84"/>
      <c r="BB425" s="84" t="s">
        <v>265</v>
      </c>
      <c r="BC425" s="84"/>
      <c r="BD425" s="131"/>
      <c r="BE425" s="84">
        <v>0</v>
      </c>
      <c r="BF425" s="38" t="s">
        <v>755</v>
      </c>
      <c r="BG425" s="84"/>
      <c r="BH425" s="114"/>
      <c r="BI425" s="38"/>
      <c r="BJ425" s="85"/>
      <c r="BK425" s="84"/>
      <c r="BL425" s="38"/>
      <c r="BM425" s="38"/>
      <c r="BN425" s="116"/>
      <c r="BO425" s="84"/>
      <c r="BP425" s="84"/>
      <c r="BQ425" s="117"/>
      <c r="BR425" s="132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40085</v>
      </c>
      <c r="J426" s="38" t="s">
        <v>367</v>
      </c>
      <c r="K426" s="84">
        <v>40085</v>
      </c>
      <c r="L426" s="84" t="s">
        <v>252</v>
      </c>
      <c r="M426" s="38" t="s">
        <v>253</v>
      </c>
      <c r="N426" s="84">
        <v>401526</v>
      </c>
      <c r="O426" s="84" t="s">
        <v>368</v>
      </c>
      <c r="P426" s="84">
        <v>601695</v>
      </c>
      <c r="Q426" s="38" t="s">
        <v>369</v>
      </c>
      <c r="R426" s="38" t="s">
        <v>630</v>
      </c>
      <c r="S426" s="84" t="s">
        <v>836</v>
      </c>
      <c r="T426" s="84" t="s">
        <v>836</v>
      </c>
      <c r="U426" s="84" t="s">
        <v>702</v>
      </c>
      <c r="V426" s="84" t="s">
        <v>258</v>
      </c>
      <c r="W426" s="84">
        <v>541</v>
      </c>
      <c r="X426" s="38" t="s">
        <v>723</v>
      </c>
      <c r="Y426" s="84">
        <v>351331818</v>
      </c>
      <c r="Z426" s="38" t="s">
        <v>837</v>
      </c>
      <c r="AA426" s="131">
        <v>45034</v>
      </c>
      <c r="AB426" s="130">
        <v>42000</v>
      </c>
      <c r="AC426" s="131" t="s">
        <v>289</v>
      </c>
      <c r="AD426" s="84">
        <v>24</v>
      </c>
      <c r="AE426" s="84">
        <v>1</v>
      </c>
      <c r="AF426" s="84" t="s">
        <v>838</v>
      </c>
      <c r="AG426" s="131">
        <v>45034</v>
      </c>
      <c r="AH426" s="84" t="s">
        <v>716</v>
      </c>
      <c r="AI426" s="131">
        <v>45084</v>
      </c>
      <c r="AJ426" s="130">
        <v>2250</v>
      </c>
      <c r="AK426" s="130">
        <v>2250</v>
      </c>
      <c r="AL426" s="131">
        <v>45372</v>
      </c>
      <c r="AM426" s="130">
        <v>14422.19</v>
      </c>
      <c r="AN426" s="112">
        <v>8077.81</v>
      </c>
      <c r="AO426" s="112">
        <v>22500</v>
      </c>
      <c r="AP426" s="112">
        <v>27577.81</v>
      </c>
      <c r="AQ426" s="112">
        <v>4610.1899999999996</v>
      </c>
      <c r="AR426" s="112">
        <v>32188</v>
      </c>
      <c r="AS426" s="112">
        <v>27577.81</v>
      </c>
      <c r="AT426" s="112">
        <v>4610.1899999999996</v>
      </c>
      <c r="AU426" s="112">
        <v>32188</v>
      </c>
      <c r="AV426" s="84">
        <v>27</v>
      </c>
      <c r="AW426" s="84">
        <v>504</v>
      </c>
      <c r="AX426" s="84" t="s">
        <v>264</v>
      </c>
      <c r="AY426" s="131"/>
      <c r="AZ426" s="84"/>
      <c r="BA426" s="84"/>
      <c r="BB426" s="84" t="s">
        <v>265</v>
      </c>
      <c r="BC426" s="84"/>
      <c r="BD426" s="131"/>
      <c r="BE426" s="84">
        <v>0</v>
      </c>
      <c r="BF426" s="38" t="s">
        <v>836</v>
      </c>
      <c r="BG426" s="84"/>
      <c r="BH426" s="114"/>
      <c r="BI426" s="38"/>
      <c r="BJ426" s="85"/>
      <c r="BK426" s="84"/>
      <c r="BL426" s="38"/>
      <c r="BM426" s="38"/>
      <c r="BN426" s="116"/>
      <c r="BO426" s="84"/>
      <c r="BP426" s="84"/>
      <c r="BQ426" s="117"/>
      <c r="BR426" s="132"/>
    </row>
    <row r="427" spans="1:70" s="113" customFormat="1" ht="15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40111</v>
      </c>
      <c r="J427" s="38" t="s">
        <v>543</v>
      </c>
      <c r="K427" s="84">
        <v>40111</v>
      </c>
      <c r="L427" s="84" t="s">
        <v>252</v>
      </c>
      <c r="M427" s="38" t="s">
        <v>253</v>
      </c>
      <c r="N427" s="84">
        <v>332023</v>
      </c>
      <c r="O427" s="84" t="s">
        <v>667</v>
      </c>
      <c r="P427" s="84">
        <v>469447</v>
      </c>
      <c r="Q427" s="38" t="s">
        <v>979</v>
      </c>
      <c r="R427" s="38" t="s">
        <v>630</v>
      </c>
      <c r="S427" s="84" t="s">
        <v>980</v>
      </c>
      <c r="T427" s="84" t="s">
        <v>980</v>
      </c>
      <c r="U427" s="84" t="s">
        <v>702</v>
      </c>
      <c r="V427" s="84" t="s">
        <v>258</v>
      </c>
      <c r="W427" s="84">
        <v>541</v>
      </c>
      <c r="X427" s="38" t="s">
        <v>723</v>
      </c>
      <c r="Y427" s="84">
        <v>353245691</v>
      </c>
      <c r="Z427" s="38" t="s">
        <v>981</v>
      </c>
      <c r="AA427" s="131">
        <v>45205</v>
      </c>
      <c r="AB427" s="130">
        <v>52000</v>
      </c>
      <c r="AC427" s="131" t="s">
        <v>289</v>
      </c>
      <c r="AD427" s="84">
        <v>24</v>
      </c>
      <c r="AE427" s="84">
        <v>2</v>
      </c>
      <c r="AF427" s="84" t="s">
        <v>652</v>
      </c>
      <c r="AG427" s="131">
        <v>44680</v>
      </c>
      <c r="AH427" s="84" t="s">
        <v>552</v>
      </c>
      <c r="AI427" s="131">
        <v>45231</v>
      </c>
      <c r="AJ427" s="130">
        <v>2780</v>
      </c>
      <c r="AK427" s="130">
        <v>2780</v>
      </c>
      <c r="AL427" s="131">
        <v>45374</v>
      </c>
      <c r="AM427" s="130">
        <v>8856.25</v>
      </c>
      <c r="AN427" s="112">
        <v>5043.75</v>
      </c>
      <c r="AO427" s="112">
        <v>13900</v>
      </c>
      <c r="AP427" s="112">
        <v>43143.75</v>
      </c>
      <c r="AQ427" s="112">
        <v>9457.25</v>
      </c>
      <c r="AR427" s="112">
        <v>52601</v>
      </c>
      <c r="AS427" s="112">
        <v>37951.22</v>
      </c>
      <c r="AT427" s="112">
        <v>9308.7800000000007</v>
      </c>
      <c r="AU427" s="112">
        <v>47260</v>
      </c>
      <c r="AV427" s="84">
        <v>22</v>
      </c>
      <c r="AW427" s="84">
        <v>504</v>
      </c>
      <c r="AX427" s="84" t="s">
        <v>264</v>
      </c>
      <c r="AY427" s="131"/>
      <c r="AZ427" s="84"/>
      <c r="BA427" s="84"/>
      <c r="BB427" s="84" t="s">
        <v>265</v>
      </c>
      <c r="BC427" s="84"/>
      <c r="BD427" s="131"/>
      <c r="BE427" s="84">
        <v>0</v>
      </c>
      <c r="BF427" s="38" t="s">
        <v>980</v>
      </c>
      <c r="BG427" s="84"/>
      <c r="BH427" s="114"/>
      <c r="BI427" s="38"/>
      <c r="BJ427" s="85"/>
      <c r="BK427" s="84"/>
      <c r="BL427" s="38"/>
      <c r="BM427" s="38"/>
      <c r="BN427" s="116"/>
      <c r="BO427" s="84"/>
      <c r="BP427" s="84"/>
      <c r="BQ427" s="117"/>
      <c r="BR427" s="132"/>
    </row>
    <row r="428" spans="1:70" s="113" customFormat="1" ht="15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40111</v>
      </c>
      <c r="J428" s="38" t="s">
        <v>543</v>
      </c>
      <c r="K428" s="84">
        <v>40111</v>
      </c>
      <c r="L428" s="84" t="s">
        <v>252</v>
      </c>
      <c r="M428" s="38" t="s">
        <v>253</v>
      </c>
      <c r="N428" s="84">
        <v>61306</v>
      </c>
      <c r="O428" s="84">
        <v>460247</v>
      </c>
      <c r="P428" s="84">
        <v>89394</v>
      </c>
      <c r="Q428" s="38">
        <v>1127900</v>
      </c>
      <c r="R428" s="38" t="s">
        <v>630</v>
      </c>
      <c r="S428" s="84" t="s">
        <v>1020</v>
      </c>
      <c r="T428" s="84" t="s">
        <v>1020</v>
      </c>
      <c r="U428" s="84" t="s">
        <v>702</v>
      </c>
      <c r="V428" s="84" t="s">
        <v>258</v>
      </c>
      <c r="W428" s="84">
        <v>541</v>
      </c>
      <c r="X428" s="38" t="s">
        <v>723</v>
      </c>
      <c r="Y428" s="84">
        <v>353504175</v>
      </c>
      <c r="Z428" s="38" t="s">
        <v>1021</v>
      </c>
      <c r="AA428" s="131">
        <v>45228</v>
      </c>
      <c r="AB428" s="130">
        <v>52000</v>
      </c>
      <c r="AC428" s="131" t="s">
        <v>289</v>
      </c>
      <c r="AD428" s="84">
        <v>24</v>
      </c>
      <c r="AE428" s="84">
        <v>2</v>
      </c>
      <c r="AF428" s="84" t="s">
        <v>581</v>
      </c>
      <c r="AG428" s="131">
        <v>44635</v>
      </c>
      <c r="AH428" s="84" t="s">
        <v>552</v>
      </c>
      <c r="AI428" s="131">
        <v>45266</v>
      </c>
      <c r="AJ428" s="130">
        <v>2780</v>
      </c>
      <c r="AK428" s="130">
        <v>2780</v>
      </c>
      <c r="AL428" s="131">
        <v>45374</v>
      </c>
      <c r="AM428" s="130">
        <v>6723.41</v>
      </c>
      <c r="AN428" s="112">
        <v>4396.59</v>
      </c>
      <c r="AO428" s="112">
        <v>11120</v>
      </c>
      <c r="AP428" s="112">
        <v>45276.59</v>
      </c>
      <c r="AQ428" s="112">
        <v>10541.41</v>
      </c>
      <c r="AR428" s="112">
        <v>55818</v>
      </c>
      <c r="AS428" s="112">
        <v>37054.080000000002</v>
      </c>
      <c r="AT428" s="112">
        <v>10205.92</v>
      </c>
      <c r="AU428" s="112">
        <v>47260</v>
      </c>
      <c r="AV428" s="84">
        <v>21</v>
      </c>
      <c r="AW428" s="84">
        <v>504</v>
      </c>
      <c r="AX428" s="84" t="s">
        <v>264</v>
      </c>
      <c r="AY428" s="131"/>
      <c r="AZ428" s="84"/>
      <c r="BA428" s="84"/>
      <c r="BB428" s="84" t="s">
        <v>265</v>
      </c>
      <c r="BC428" s="84"/>
      <c r="BD428" s="131"/>
      <c r="BE428" s="84">
        <v>0</v>
      </c>
      <c r="BF428" s="38" t="s">
        <v>1020</v>
      </c>
      <c r="BG428" s="84"/>
      <c r="BH428" s="114"/>
      <c r="BI428" s="38"/>
      <c r="BJ428" s="85"/>
      <c r="BK428" s="84"/>
      <c r="BL428" s="38"/>
      <c r="BM428" s="38"/>
      <c r="BN428" s="116"/>
      <c r="BO428" s="84"/>
      <c r="BP428" s="84"/>
      <c r="BQ428" s="117"/>
      <c r="BR428" s="132"/>
    </row>
    <row r="429" spans="1:70" s="113" customFormat="1" ht="15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40085</v>
      </c>
      <c r="J429" s="38" t="s">
        <v>367</v>
      </c>
      <c r="K429" s="84">
        <v>40085</v>
      </c>
      <c r="L429" s="84" t="s">
        <v>252</v>
      </c>
      <c r="M429" s="38" t="s">
        <v>253</v>
      </c>
      <c r="N429" s="84">
        <v>401526</v>
      </c>
      <c r="O429" s="84" t="s">
        <v>368</v>
      </c>
      <c r="P429" s="84">
        <v>601695</v>
      </c>
      <c r="Q429" s="38" t="s">
        <v>369</v>
      </c>
      <c r="R429" s="38" t="s">
        <v>839</v>
      </c>
      <c r="S429" s="84" t="s">
        <v>1074</v>
      </c>
      <c r="T429" s="84" t="s">
        <v>1074</v>
      </c>
      <c r="U429" s="84" t="s">
        <v>702</v>
      </c>
      <c r="V429" s="84" t="s">
        <v>258</v>
      </c>
      <c r="W429" s="84">
        <v>541</v>
      </c>
      <c r="X429" s="38" t="s">
        <v>723</v>
      </c>
      <c r="Y429" s="84">
        <v>353831818</v>
      </c>
      <c r="Z429" s="38" t="s">
        <v>1075</v>
      </c>
      <c r="AA429" s="131">
        <v>45255</v>
      </c>
      <c r="AB429" s="130">
        <v>20000</v>
      </c>
      <c r="AC429" s="131" t="s">
        <v>289</v>
      </c>
      <c r="AD429" s="84">
        <v>18</v>
      </c>
      <c r="AE429" s="84">
        <v>0</v>
      </c>
      <c r="AF429" s="84" t="s">
        <v>652</v>
      </c>
      <c r="AG429" s="131">
        <v>45016</v>
      </c>
      <c r="AH429" s="84" t="s">
        <v>716</v>
      </c>
      <c r="AI429" s="131">
        <v>45294</v>
      </c>
      <c r="AJ429" s="130">
        <v>1340</v>
      </c>
      <c r="AK429" s="130">
        <v>1340</v>
      </c>
      <c r="AL429" s="131">
        <v>45354</v>
      </c>
      <c r="AM429" s="130">
        <v>2674.38</v>
      </c>
      <c r="AN429" s="112">
        <v>1345.62</v>
      </c>
      <c r="AO429" s="112">
        <v>4020</v>
      </c>
      <c r="AP429" s="112">
        <v>17325.62</v>
      </c>
      <c r="AQ429" s="112">
        <v>3048.38</v>
      </c>
      <c r="AR429" s="112">
        <v>20374</v>
      </c>
      <c r="AS429" s="112">
        <v>17325.62</v>
      </c>
      <c r="AT429" s="112">
        <v>3048.38</v>
      </c>
      <c r="AU429" s="112">
        <v>20374</v>
      </c>
      <c r="AV429" s="84">
        <v>20</v>
      </c>
      <c r="AW429" s="84">
        <v>504</v>
      </c>
      <c r="AX429" s="84" t="s">
        <v>264</v>
      </c>
      <c r="AY429" s="131"/>
      <c r="AZ429" s="84"/>
      <c r="BA429" s="84"/>
      <c r="BB429" s="84" t="s">
        <v>265</v>
      </c>
      <c r="BC429" s="84"/>
      <c r="BD429" s="131"/>
      <c r="BE429" s="84">
        <v>0</v>
      </c>
      <c r="BF429" s="38" t="s">
        <v>1074</v>
      </c>
      <c r="BG429" s="84"/>
      <c r="BH429" s="114"/>
      <c r="BI429" s="38"/>
      <c r="BJ429" s="85"/>
      <c r="BK429" s="84"/>
      <c r="BL429" s="38"/>
      <c r="BM429" s="38"/>
      <c r="BN429" s="116"/>
      <c r="BO429" s="84"/>
      <c r="BP429" s="84"/>
      <c r="BQ429" s="117"/>
      <c r="BR429" s="132"/>
    </row>
    <row r="430" spans="1:70" s="113" customFormat="1" ht="15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40085</v>
      </c>
      <c r="J430" s="38" t="s">
        <v>367</v>
      </c>
      <c r="K430" s="84">
        <v>40085</v>
      </c>
      <c r="L430" s="84" t="s">
        <v>252</v>
      </c>
      <c r="M430" s="38" t="s">
        <v>253</v>
      </c>
      <c r="N430" s="84">
        <v>401526</v>
      </c>
      <c r="O430" s="84" t="s">
        <v>368</v>
      </c>
      <c r="P430" s="84">
        <v>601695</v>
      </c>
      <c r="Q430" s="38" t="s">
        <v>369</v>
      </c>
      <c r="R430" s="38" t="s">
        <v>630</v>
      </c>
      <c r="S430" s="84" t="s">
        <v>1089</v>
      </c>
      <c r="T430" s="84" t="s">
        <v>1089</v>
      </c>
      <c r="U430" s="84" t="s">
        <v>702</v>
      </c>
      <c r="V430" s="84" t="s">
        <v>258</v>
      </c>
      <c r="W430" s="84">
        <v>541</v>
      </c>
      <c r="X430" s="38" t="s">
        <v>723</v>
      </c>
      <c r="Y430" s="84">
        <v>353925248</v>
      </c>
      <c r="Z430" s="38" t="s">
        <v>1090</v>
      </c>
      <c r="AA430" s="131">
        <v>45262</v>
      </c>
      <c r="AB430" s="130">
        <v>40000</v>
      </c>
      <c r="AC430" s="131" t="s">
        <v>289</v>
      </c>
      <c r="AD430" s="84">
        <v>24</v>
      </c>
      <c r="AE430" s="84">
        <v>1</v>
      </c>
      <c r="AF430" s="84" t="s">
        <v>838</v>
      </c>
      <c r="AG430" s="131">
        <v>45262</v>
      </c>
      <c r="AH430" s="84" t="s">
        <v>716</v>
      </c>
      <c r="AI430" s="131">
        <v>45294</v>
      </c>
      <c r="AJ430" s="130">
        <v>2130</v>
      </c>
      <c r="AK430" s="130">
        <v>2130</v>
      </c>
      <c r="AL430" s="131">
        <v>45370</v>
      </c>
      <c r="AM430" s="130">
        <v>3864.38</v>
      </c>
      <c r="AN430" s="112">
        <v>2525.62</v>
      </c>
      <c r="AO430" s="112">
        <v>6390</v>
      </c>
      <c r="AP430" s="112">
        <v>36135.620000000003</v>
      </c>
      <c r="AQ430" s="112">
        <v>8860.3799999999992</v>
      </c>
      <c r="AR430" s="112">
        <v>44996</v>
      </c>
      <c r="AS430" s="112">
        <v>27782.42</v>
      </c>
      <c r="AT430" s="112">
        <v>8427.58</v>
      </c>
      <c r="AU430" s="112">
        <v>36210</v>
      </c>
      <c r="AV430" s="84">
        <v>20</v>
      </c>
      <c r="AW430" s="84">
        <v>504</v>
      </c>
      <c r="AX430" s="84" t="s">
        <v>264</v>
      </c>
      <c r="AY430" s="131"/>
      <c r="AZ430" s="84"/>
      <c r="BA430" s="84"/>
      <c r="BB430" s="84" t="s">
        <v>265</v>
      </c>
      <c r="BC430" s="84"/>
      <c r="BD430" s="131"/>
      <c r="BE430" s="84">
        <v>0</v>
      </c>
      <c r="BF430" s="38" t="s">
        <v>1089</v>
      </c>
      <c r="BG430" s="84"/>
      <c r="BH430" s="114"/>
      <c r="BI430" s="38"/>
      <c r="BJ430" s="85"/>
      <c r="BK430" s="84"/>
      <c r="BL430" s="38"/>
      <c r="BM430" s="38"/>
      <c r="BN430" s="116"/>
      <c r="BO430" s="84"/>
      <c r="BP430" s="84"/>
      <c r="BQ430" s="117"/>
      <c r="BR430" s="132"/>
    </row>
    <row r="431" spans="1:70" s="113" customFormat="1" ht="15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40038</v>
      </c>
      <c r="J431" s="38" t="s">
        <v>388</v>
      </c>
      <c r="K431" s="84">
        <v>40038</v>
      </c>
      <c r="L431" s="84" t="s">
        <v>252</v>
      </c>
      <c r="M431" s="38" t="s">
        <v>253</v>
      </c>
      <c r="N431" s="84">
        <v>61338</v>
      </c>
      <c r="O431" s="84">
        <v>468521</v>
      </c>
      <c r="P431" s="84">
        <v>89430</v>
      </c>
      <c r="Q431" s="38">
        <v>902623</v>
      </c>
      <c r="R431" s="38" t="s">
        <v>630</v>
      </c>
      <c r="S431" s="84" t="s">
        <v>1144</v>
      </c>
      <c r="T431" s="84" t="s">
        <v>1144</v>
      </c>
      <c r="U431" s="84" t="s">
        <v>702</v>
      </c>
      <c r="V431" s="84" t="s">
        <v>258</v>
      </c>
      <c r="W431" s="84">
        <v>0</v>
      </c>
      <c r="X431" s="38" t="s">
        <v>699</v>
      </c>
      <c r="Y431" s="84">
        <v>354184748</v>
      </c>
      <c r="Z431" s="38" t="s">
        <v>1145</v>
      </c>
      <c r="AA431" s="131">
        <v>45320</v>
      </c>
      <c r="AB431" s="130">
        <v>63000</v>
      </c>
      <c r="AC431" s="131" t="s">
        <v>289</v>
      </c>
      <c r="AD431" s="84">
        <v>24</v>
      </c>
      <c r="AE431" s="84">
        <v>4</v>
      </c>
      <c r="AF431" s="84" t="s">
        <v>262</v>
      </c>
      <c r="AG431" s="131">
        <v>43790</v>
      </c>
      <c r="AH431" s="84" t="s">
        <v>325</v>
      </c>
      <c r="AI431" s="131">
        <v>45357</v>
      </c>
      <c r="AJ431" s="130">
        <v>3360</v>
      </c>
      <c r="AK431" s="130">
        <v>3360</v>
      </c>
      <c r="AL431" s="131">
        <v>45374</v>
      </c>
      <c r="AM431" s="130">
        <v>1763.42</v>
      </c>
      <c r="AN431" s="112">
        <v>1596.58</v>
      </c>
      <c r="AO431" s="112">
        <v>3360</v>
      </c>
      <c r="AP431" s="112">
        <v>61236.58</v>
      </c>
      <c r="AQ431" s="112">
        <v>16501.419999999998</v>
      </c>
      <c r="AR431" s="112">
        <v>77738</v>
      </c>
      <c r="AS431" s="112">
        <v>42044.88</v>
      </c>
      <c r="AT431" s="112">
        <v>15075.12</v>
      </c>
      <c r="AU431" s="112">
        <v>57120</v>
      </c>
      <c r="AV431" s="84">
        <v>18</v>
      </c>
      <c r="AW431" s="84">
        <v>504</v>
      </c>
      <c r="AX431" s="84" t="s">
        <v>264</v>
      </c>
      <c r="AY431" s="131"/>
      <c r="AZ431" s="84"/>
      <c r="BA431" s="84"/>
      <c r="BB431" s="84" t="s">
        <v>265</v>
      </c>
      <c r="BC431" s="84"/>
      <c r="BD431" s="131"/>
      <c r="BE431" s="84">
        <v>0</v>
      </c>
      <c r="BF431" s="38" t="s">
        <v>1144</v>
      </c>
      <c r="BG431" s="84"/>
      <c r="BH431" s="114"/>
      <c r="BI431" s="38"/>
      <c r="BJ431" s="85"/>
      <c r="BK431" s="84"/>
      <c r="BL431" s="38"/>
      <c r="BM431" s="38"/>
      <c r="BN431" s="116"/>
      <c r="BO431" s="84"/>
      <c r="BP431" s="84"/>
      <c r="BQ431" s="117"/>
      <c r="BR431" s="132"/>
    </row>
    <row r="432" spans="1:70" s="113" customFormat="1" ht="15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40007</v>
      </c>
      <c r="J432" s="38" t="s">
        <v>402</v>
      </c>
      <c r="K432" s="84">
        <v>40007</v>
      </c>
      <c r="L432" s="84" t="s">
        <v>252</v>
      </c>
      <c r="M432" s="38" t="s">
        <v>253</v>
      </c>
      <c r="N432" s="84">
        <v>377580</v>
      </c>
      <c r="O432" s="84" t="s">
        <v>760</v>
      </c>
      <c r="P432" s="84">
        <v>552312</v>
      </c>
      <c r="Q432" s="38" t="s">
        <v>761</v>
      </c>
      <c r="R432" s="38" t="s">
        <v>630</v>
      </c>
      <c r="S432" s="84" t="s">
        <v>1264</v>
      </c>
      <c r="T432" s="84" t="s">
        <v>1264</v>
      </c>
      <c r="U432" s="84" t="s">
        <v>702</v>
      </c>
      <c r="V432" s="84" t="s">
        <v>258</v>
      </c>
      <c r="W432" s="84">
        <v>0</v>
      </c>
      <c r="X432" s="38" t="s">
        <v>259</v>
      </c>
      <c r="Y432" s="84">
        <v>354759011</v>
      </c>
      <c r="Z432" s="38" t="s">
        <v>1265</v>
      </c>
      <c r="AA432" s="131">
        <v>45326</v>
      </c>
      <c r="AB432" s="130">
        <v>63000</v>
      </c>
      <c r="AC432" s="131" t="s">
        <v>289</v>
      </c>
      <c r="AD432" s="84">
        <v>24</v>
      </c>
      <c r="AE432" s="84">
        <v>3</v>
      </c>
      <c r="AF432" s="84" t="s">
        <v>581</v>
      </c>
      <c r="AG432" s="131">
        <v>44463</v>
      </c>
      <c r="AH432" s="84" t="s">
        <v>552</v>
      </c>
      <c r="AI432" s="131">
        <v>45357</v>
      </c>
      <c r="AJ432" s="130">
        <v>3360</v>
      </c>
      <c r="AK432" s="130">
        <v>3360</v>
      </c>
      <c r="AL432" s="131">
        <v>45372</v>
      </c>
      <c r="AM432" s="130">
        <v>2022.33</v>
      </c>
      <c r="AN432" s="112">
        <v>1337.67</v>
      </c>
      <c r="AO432" s="112">
        <v>3360</v>
      </c>
      <c r="AP432" s="112">
        <v>60977.67</v>
      </c>
      <c r="AQ432" s="112">
        <v>16344.33</v>
      </c>
      <c r="AR432" s="112">
        <v>77322</v>
      </c>
      <c r="AS432" s="112">
        <v>42153.82</v>
      </c>
      <c r="AT432" s="112">
        <v>14966.18</v>
      </c>
      <c r="AU432" s="112">
        <v>57120</v>
      </c>
      <c r="AV432" s="84">
        <v>18</v>
      </c>
      <c r="AW432" s="84">
        <v>504</v>
      </c>
      <c r="AX432" s="84" t="s">
        <v>264</v>
      </c>
      <c r="AY432" s="131"/>
      <c r="AZ432" s="84"/>
      <c r="BA432" s="84"/>
      <c r="BB432" s="84" t="s">
        <v>265</v>
      </c>
      <c r="BC432" s="84"/>
      <c r="BD432" s="131"/>
      <c r="BE432" s="84">
        <v>0</v>
      </c>
      <c r="BF432" s="38" t="s">
        <v>1264</v>
      </c>
      <c r="BG432" s="84"/>
      <c r="BH432" s="114"/>
      <c r="BI432" s="38"/>
      <c r="BJ432" s="85"/>
      <c r="BK432" s="84"/>
      <c r="BL432" s="38"/>
      <c r="BM432" s="38"/>
      <c r="BN432" s="116"/>
      <c r="BO432" s="84"/>
      <c r="BP432" s="84"/>
      <c r="BQ432" s="117"/>
      <c r="BR432" s="132"/>
    </row>
    <row r="433" spans="1:70" s="113" customFormat="1" ht="15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39936</v>
      </c>
      <c r="J433" s="38" t="s">
        <v>275</v>
      </c>
      <c r="K433" s="84">
        <v>39936</v>
      </c>
      <c r="L433" s="84" t="s">
        <v>252</v>
      </c>
      <c r="M433" s="38" t="s">
        <v>253</v>
      </c>
      <c r="N433" s="84">
        <v>61313</v>
      </c>
      <c r="O433" s="84">
        <v>442491</v>
      </c>
      <c r="P433" s="84">
        <v>89401</v>
      </c>
      <c r="Q433" s="38" t="s">
        <v>379</v>
      </c>
      <c r="R433" s="38" t="s">
        <v>630</v>
      </c>
      <c r="S433" s="84" t="s">
        <v>1138</v>
      </c>
      <c r="T433" s="84" t="s">
        <v>1138</v>
      </c>
      <c r="U433" s="84" t="s">
        <v>702</v>
      </c>
      <c r="V433" s="84" t="s">
        <v>258</v>
      </c>
      <c r="W433" s="84">
        <v>0</v>
      </c>
      <c r="X433" s="38" t="s">
        <v>703</v>
      </c>
      <c r="Y433" s="84">
        <v>354184731</v>
      </c>
      <c r="Z433" s="38" t="s">
        <v>1139</v>
      </c>
      <c r="AA433" s="131">
        <v>45286</v>
      </c>
      <c r="AB433" s="130">
        <v>65000</v>
      </c>
      <c r="AC433" s="131" t="s">
        <v>279</v>
      </c>
      <c r="AD433" s="84">
        <v>24</v>
      </c>
      <c r="AE433" s="84">
        <v>5</v>
      </c>
      <c r="AF433" s="84" t="s">
        <v>262</v>
      </c>
      <c r="AG433" s="131">
        <v>44431</v>
      </c>
      <c r="AH433" s="84" t="s">
        <v>325</v>
      </c>
      <c r="AI433" s="131">
        <v>45328</v>
      </c>
      <c r="AJ433" s="130">
        <v>3470</v>
      </c>
      <c r="AK433" s="130">
        <v>3470</v>
      </c>
      <c r="AL433" s="131">
        <v>45354</v>
      </c>
      <c r="AM433" s="130">
        <v>3854.25</v>
      </c>
      <c r="AN433" s="112">
        <v>3085.75</v>
      </c>
      <c r="AO433" s="112">
        <v>6940</v>
      </c>
      <c r="AP433" s="112">
        <v>61145.75</v>
      </c>
      <c r="AQ433" s="112">
        <v>15821.25</v>
      </c>
      <c r="AR433" s="112">
        <v>76967</v>
      </c>
      <c r="AS433" s="112">
        <v>44261.81</v>
      </c>
      <c r="AT433" s="112">
        <v>14728.19</v>
      </c>
      <c r="AU433" s="112">
        <v>58990</v>
      </c>
      <c r="AV433" s="84">
        <v>19</v>
      </c>
      <c r="AW433" s="84">
        <v>505</v>
      </c>
      <c r="AX433" s="84" t="s">
        <v>264</v>
      </c>
      <c r="AY433" s="131"/>
      <c r="AZ433" s="84"/>
      <c r="BA433" s="84"/>
      <c r="BB433" s="84" t="s">
        <v>265</v>
      </c>
      <c r="BC433" s="84"/>
      <c r="BD433" s="131"/>
      <c r="BE433" s="84">
        <v>0</v>
      </c>
      <c r="BF433" s="38" t="s">
        <v>1138</v>
      </c>
      <c r="BG433" s="84"/>
      <c r="BH433" s="114"/>
      <c r="BI433" s="38"/>
      <c r="BJ433" s="85"/>
      <c r="BK433" s="84"/>
      <c r="BL433" s="38"/>
      <c r="BM433" s="38"/>
      <c r="BN433" s="116"/>
      <c r="BO433" s="84"/>
      <c r="BP433" s="84"/>
      <c r="BQ433" s="117"/>
      <c r="BR433" s="132"/>
    </row>
    <row r="434" spans="1:70" s="113" customFormat="1" ht="15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40092</v>
      </c>
      <c r="J434" s="38" t="s">
        <v>468</v>
      </c>
      <c r="K434" s="84">
        <v>40092</v>
      </c>
      <c r="L434" s="84" t="s">
        <v>252</v>
      </c>
      <c r="M434" s="38" t="s">
        <v>253</v>
      </c>
      <c r="N434" s="84">
        <v>360237</v>
      </c>
      <c r="O434" s="84" t="s">
        <v>740</v>
      </c>
      <c r="P434" s="84">
        <v>524614</v>
      </c>
      <c r="Q434" s="38" t="s">
        <v>1149</v>
      </c>
      <c r="R434" s="38" t="s">
        <v>630</v>
      </c>
      <c r="S434" s="84" t="s">
        <v>1150</v>
      </c>
      <c r="T434" s="84" t="s">
        <v>1150</v>
      </c>
      <c r="U434" s="84" t="s">
        <v>702</v>
      </c>
      <c r="V434" s="84" t="s">
        <v>258</v>
      </c>
      <c r="W434" s="84">
        <v>0</v>
      </c>
      <c r="X434" s="38" t="s">
        <v>631</v>
      </c>
      <c r="Y434" s="84">
        <v>354184768</v>
      </c>
      <c r="Z434" s="38" t="s">
        <v>1151</v>
      </c>
      <c r="AA434" s="131">
        <v>45299</v>
      </c>
      <c r="AB434" s="130">
        <v>52000</v>
      </c>
      <c r="AC434" s="131" t="s">
        <v>272</v>
      </c>
      <c r="AD434" s="84">
        <v>24</v>
      </c>
      <c r="AE434" s="84">
        <v>2</v>
      </c>
      <c r="AF434" s="84" t="s">
        <v>652</v>
      </c>
      <c r="AG434" s="131">
        <v>44856</v>
      </c>
      <c r="AH434" s="84" t="s">
        <v>716</v>
      </c>
      <c r="AI434" s="131">
        <v>45327</v>
      </c>
      <c r="AJ434" s="130">
        <v>2780</v>
      </c>
      <c r="AK434" s="130">
        <v>2780</v>
      </c>
      <c r="AL434" s="131">
        <v>45355</v>
      </c>
      <c r="AM434" s="130">
        <v>3599.67</v>
      </c>
      <c r="AN434" s="112">
        <v>1960.33</v>
      </c>
      <c r="AO434" s="112">
        <v>5560</v>
      </c>
      <c r="AP434" s="112">
        <v>48400.33</v>
      </c>
      <c r="AQ434" s="112">
        <v>12385.67</v>
      </c>
      <c r="AR434" s="112">
        <v>60786</v>
      </c>
      <c r="AS434" s="112">
        <v>35663.699999999997</v>
      </c>
      <c r="AT434" s="112">
        <v>11596.3</v>
      </c>
      <c r="AU434" s="112">
        <v>47260</v>
      </c>
      <c r="AV434" s="84">
        <v>19</v>
      </c>
      <c r="AW434" s="84">
        <v>506</v>
      </c>
      <c r="AX434" s="84" t="s">
        <v>264</v>
      </c>
      <c r="AY434" s="131"/>
      <c r="AZ434" s="84"/>
      <c r="BA434" s="84"/>
      <c r="BB434" s="84" t="s">
        <v>265</v>
      </c>
      <c r="BC434" s="84"/>
      <c r="BD434" s="131"/>
      <c r="BE434" s="84">
        <v>0</v>
      </c>
      <c r="BF434" s="38" t="s">
        <v>1150</v>
      </c>
      <c r="BG434" s="84"/>
      <c r="BH434" s="114"/>
      <c r="BI434" s="38"/>
      <c r="BJ434" s="85"/>
      <c r="BK434" s="84"/>
      <c r="BL434" s="38"/>
      <c r="BM434" s="38"/>
      <c r="BN434" s="116"/>
      <c r="BO434" s="84"/>
      <c r="BP434" s="84"/>
      <c r="BQ434" s="117"/>
      <c r="BR434" s="132"/>
    </row>
    <row r="435" spans="1:70" s="113" customFormat="1" ht="15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186139</v>
      </c>
      <c r="J435" s="38" t="s">
        <v>782</v>
      </c>
      <c r="K435" s="84">
        <v>186139</v>
      </c>
      <c r="L435" s="84" t="s">
        <v>252</v>
      </c>
      <c r="M435" s="38" t="s">
        <v>253</v>
      </c>
      <c r="N435" s="84">
        <v>330899</v>
      </c>
      <c r="O435" s="84" t="s">
        <v>783</v>
      </c>
      <c r="P435" s="84">
        <v>464304</v>
      </c>
      <c r="Q435" s="38" t="s">
        <v>784</v>
      </c>
      <c r="R435" s="38" t="s">
        <v>630</v>
      </c>
      <c r="S435" s="84" t="s">
        <v>825</v>
      </c>
      <c r="T435" s="84" t="s">
        <v>825</v>
      </c>
      <c r="U435" s="84" t="s">
        <v>702</v>
      </c>
      <c r="V435" s="84" t="s">
        <v>258</v>
      </c>
      <c r="W435" s="84">
        <v>541</v>
      </c>
      <c r="X435" s="38" t="s">
        <v>259</v>
      </c>
      <c r="Y435" s="84">
        <v>351176582</v>
      </c>
      <c r="Z435" s="38" t="s">
        <v>826</v>
      </c>
      <c r="AA435" s="131">
        <v>45010</v>
      </c>
      <c r="AB435" s="130">
        <v>36733</v>
      </c>
      <c r="AC435" s="131" t="s">
        <v>261</v>
      </c>
      <c r="AD435" s="84">
        <v>24</v>
      </c>
      <c r="AE435" s="84">
        <v>1</v>
      </c>
      <c r="AF435" s="84" t="s">
        <v>652</v>
      </c>
      <c r="AG435" s="131">
        <v>45010</v>
      </c>
      <c r="AH435" s="84" t="s">
        <v>716</v>
      </c>
      <c r="AI435" s="131">
        <v>45048</v>
      </c>
      <c r="AJ435" s="130">
        <v>1471</v>
      </c>
      <c r="AK435" s="130">
        <v>2000</v>
      </c>
      <c r="AL435" s="131">
        <v>45412</v>
      </c>
      <c r="AM435" s="130">
        <v>12653.65</v>
      </c>
      <c r="AN435" s="112">
        <v>6817.35</v>
      </c>
      <c r="AO435" s="112">
        <v>19471</v>
      </c>
      <c r="AP435" s="112">
        <v>24079.35</v>
      </c>
      <c r="AQ435" s="112">
        <v>3920.65</v>
      </c>
      <c r="AR435" s="112">
        <v>28000</v>
      </c>
      <c r="AS435" s="112">
        <v>24079.35</v>
      </c>
      <c r="AT435" s="112">
        <v>3920.65</v>
      </c>
      <c r="AU435" s="112">
        <v>28000</v>
      </c>
      <c r="AV435" s="84">
        <v>29</v>
      </c>
      <c r="AW435" s="84">
        <v>531</v>
      </c>
      <c r="AX435" s="84" t="s">
        <v>264</v>
      </c>
      <c r="AY435" s="131"/>
      <c r="AZ435" s="84"/>
      <c r="BA435" s="84"/>
      <c r="BB435" s="84" t="s">
        <v>265</v>
      </c>
      <c r="BC435" s="84"/>
      <c r="BD435" s="131"/>
      <c r="BE435" s="84">
        <v>0</v>
      </c>
      <c r="BF435" s="38" t="s">
        <v>825</v>
      </c>
      <c r="BG435" s="84"/>
      <c r="BH435" s="114"/>
      <c r="BI435" s="38"/>
      <c r="BJ435" s="85"/>
      <c r="BK435" s="84"/>
      <c r="BL435" s="38"/>
      <c r="BM435" s="38"/>
      <c r="BN435" s="116"/>
      <c r="BO435" s="84"/>
      <c r="BP435" s="84"/>
      <c r="BQ435" s="117"/>
      <c r="BR435" s="132"/>
    </row>
    <row r="436" spans="1:70" s="113" customFormat="1" ht="15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39974</v>
      </c>
      <c r="J436" s="38" t="s">
        <v>463</v>
      </c>
      <c r="K436" s="84">
        <v>39974</v>
      </c>
      <c r="L436" s="84" t="s">
        <v>252</v>
      </c>
      <c r="M436" s="38" t="s">
        <v>253</v>
      </c>
      <c r="N436" s="84">
        <v>61402</v>
      </c>
      <c r="O436" s="84">
        <v>588383</v>
      </c>
      <c r="P436" s="84">
        <v>89632</v>
      </c>
      <c r="Q436" s="38" t="s">
        <v>1069</v>
      </c>
      <c r="R436" s="38" t="s">
        <v>630</v>
      </c>
      <c r="S436" s="84" t="s">
        <v>1101</v>
      </c>
      <c r="T436" s="84" t="s">
        <v>1101</v>
      </c>
      <c r="U436" s="84" t="s">
        <v>702</v>
      </c>
      <c r="V436" s="84" t="s">
        <v>258</v>
      </c>
      <c r="W436" s="84">
        <v>0</v>
      </c>
      <c r="X436" s="38" t="s">
        <v>259</v>
      </c>
      <c r="Y436" s="84">
        <v>353947386</v>
      </c>
      <c r="Z436" s="38" t="s">
        <v>1102</v>
      </c>
      <c r="AA436" s="131">
        <v>45262</v>
      </c>
      <c r="AB436" s="130">
        <v>63000</v>
      </c>
      <c r="AC436" s="131" t="s">
        <v>272</v>
      </c>
      <c r="AD436" s="84">
        <v>24</v>
      </c>
      <c r="AE436" s="84">
        <v>4</v>
      </c>
      <c r="AF436" s="84" t="s">
        <v>336</v>
      </c>
      <c r="AG436" s="131">
        <v>44086</v>
      </c>
      <c r="AH436" s="84" t="s">
        <v>263</v>
      </c>
      <c r="AI436" s="131">
        <v>45292</v>
      </c>
      <c r="AJ436" s="130">
        <v>3360</v>
      </c>
      <c r="AK436" s="130">
        <v>3360</v>
      </c>
      <c r="AL436" s="131">
        <v>45408</v>
      </c>
      <c r="AM436" s="130">
        <v>3964.72</v>
      </c>
      <c r="AN436" s="112">
        <v>2755.28</v>
      </c>
      <c r="AO436" s="112">
        <v>6720</v>
      </c>
      <c r="AP436" s="112">
        <v>59035.28</v>
      </c>
      <c r="AQ436" s="112">
        <v>15120.72</v>
      </c>
      <c r="AR436" s="112">
        <v>74156</v>
      </c>
      <c r="AS436" s="112">
        <v>46043.35</v>
      </c>
      <c r="AT436" s="112">
        <v>14436.65</v>
      </c>
      <c r="AU436" s="112">
        <v>60480</v>
      </c>
      <c r="AV436" s="84">
        <v>20</v>
      </c>
      <c r="AW436" s="84">
        <v>534</v>
      </c>
      <c r="AX436" s="84" t="s">
        <v>264</v>
      </c>
      <c r="AY436" s="131"/>
      <c r="AZ436" s="84"/>
      <c r="BA436" s="84"/>
      <c r="BB436" s="84" t="s">
        <v>265</v>
      </c>
      <c r="BC436" s="84"/>
      <c r="BD436" s="131"/>
      <c r="BE436" s="84">
        <v>0</v>
      </c>
      <c r="BF436" s="38" t="s">
        <v>1101</v>
      </c>
      <c r="BG436" s="84"/>
      <c r="BH436" s="114"/>
      <c r="BI436" s="38"/>
      <c r="BJ436" s="85"/>
      <c r="BK436" s="84"/>
      <c r="BL436" s="38"/>
      <c r="BM436" s="38"/>
      <c r="BN436" s="116"/>
      <c r="BO436" s="84"/>
      <c r="BP436" s="84"/>
      <c r="BQ436" s="117"/>
      <c r="BR436" s="132"/>
    </row>
    <row r="437" spans="1:70" s="113" customFormat="1" ht="15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40085</v>
      </c>
      <c r="J437" s="38" t="s">
        <v>367</v>
      </c>
      <c r="K437" s="84">
        <v>40085</v>
      </c>
      <c r="L437" s="84" t="s">
        <v>252</v>
      </c>
      <c r="M437" s="38" t="s">
        <v>253</v>
      </c>
      <c r="N437" s="84">
        <v>401526</v>
      </c>
      <c r="O437" s="84" t="s">
        <v>368</v>
      </c>
      <c r="P437" s="84">
        <v>601695</v>
      </c>
      <c r="Q437" s="38" t="s">
        <v>369</v>
      </c>
      <c r="R437" s="38" t="s">
        <v>630</v>
      </c>
      <c r="S437" s="84" t="s">
        <v>850</v>
      </c>
      <c r="T437" s="84" t="s">
        <v>850</v>
      </c>
      <c r="U437" s="84" t="s">
        <v>702</v>
      </c>
      <c r="V437" s="84" t="s">
        <v>258</v>
      </c>
      <c r="W437" s="84">
        <v>541</v>
      </c>
      <c r="X437" s="38" t="s">
        <v>723</v>
      </c>
      <c r="Y437" s="84">
        <v>351524861</v>
      </c>
      <c r="Z437" s="38" t="s">
        <v>851</v>
      </c>
      <c r="AA437" s="131">
        <v>45045</v>
      </c>
      <c r="AB437" s="130">
        <v>38000</v>
      </c>
      <c r="AC437" s="131" t="s">
        <v>289</v>
      </c>
      <c r="AD437" s="84">
        <v>24</v>
      </c>
      <c r="AE437" s="84">
        <v>1</v>
      </c>
      <c r="AF437" s="84" t="s">
        <v>838</v>
      </c>
      <c r="AG437" s="131">
        <v>45045</v>
      </c>
      <c r="AH437" s="84" t="s">
        <v>716</v>
      </c>
      <c r="AI437" s="131">
        <v>45084</v>
      </c>
      <c r="AJ437" s="130">
        <v>2050</v>
      </c>
      <c r="AK437" s="130">
        <v>2050</v>
      </c>
      <c r="AL437" s="131">
        <v>45320</v>
      </c>
      <c r="AM437" s="130">
        <v>10549.34</v>
      </c>
      <c r="AN437" s="112">
        <v>5850.66</v>
      </c>
      <c r="AO437" s="112">
        <v>16400</v>
      </c>
      <c r="AP437" s="112">
        <v>27450.66</v>
      </c>
      <c r="AQ437" s="112">
        <v>5072.34</v>
      </c>
      <c r="AR437" s="112">
        <v>32523</v>
      </c>
      <c r="AS437" s="112">
        <v>27450.66</v>
      </c>
      <c r="AT437" s="112">
        <v>5072.34</v>
      </c>
      <c r="AU437" s="112">
        <v>32523</v>
      </c>
      <c r="AV437" s="84">
        <v>27</v>
      </c>
      <c r="AW437" s="84">
        <v>560</v>
      </c>
      <c r="AX437" s="84" t="s">
        <v>264</v>
      </c>
      <c r="AY437" s="131"/>
      <c r="AZ437" s="84"/>
      <c r="BA437" s="84"/>
      <c r="BB437" s="84" t="s">
        <v>265</v>
      </c>
      <c r="BC437" s="84"/>
      <c r="BD437" s="131"/>
      <c r="BE437" s="84">
        <v>0</v>
      </c>
      <c r="BF437" s="38" t="s">
        <v>850</v>
      </c>
      <c r="BG437" s="84"/>
      <c r="BH437" s="114"/>
      <c r="BI437" s="38"/>
      <c r="BJ437" s="85"/>
      <c r="BK437" s="84"/>
      <c r="BL437" s="38"/>
      <c r="BM437" s="38"/>
      <c r="BN437" s="116"/>
      <c r="BO437" s="84"/>
      <c r="BP437" s="84"/>
      <c r="BQ437" s="117"/>
      <c r="BR437" s="132"/>
    </row>
    <row r="438" spans="1:70" s="113" customFormat="1" ht="15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39974</v>
      </c>
      <c r="J438" s="38" t="s">
        <v>463</v>
      </c>
      <c r="K438" s="84">
        <v>39974</v>
      </c>
      <c r="L438" s="84" t="s">
        <v>252</v>
      </c>
      <c r="M438" s="38" t="s">
        <v>253</v>
      </c>
      <c r="N438" s="84">
        <v>61402</v>
      </c>
      <c r="O438" s="84">
        <v>588383</v>
      </c>
      <c r="P438" s="84">
        <v>89508</v>
      </c>
      <c r="Q438" s="38" t="s">
        <v>464</v>
      </c>
      <c r="R438" s="38" t="s">
        <v>630</v>
      </c>
      <c r="S438" s="84" t="s">
        <v>660</v>
      </c>
      <c r="T438" s="84" t="s">
        <v>660</v>
      </c>
      <c r="U438" s="84" t="s">
        <v>258</v>
      </c>
      <c r="V438" s="84" t="s">
        <v>258</v>
      </c>
      <c r="W438" s="84">
        <v>541</v>
      </c>
      <c r="X438" s="38" t="s">
        <v>259</v>
      </c>
      <c r="Y438" s="84">
        <v>347833239</v>
      </c>
      <c r="Z438" s="38" t="s">
        <v>661</v>
      </c>
      <c r="AA438" s="131">
        <v>44645</v>
      </c>
      <c r="AB438" s="130">
        <v>59497</v>
      </c>
      <c r="AC438" s="131" t="s">
        <v>272</v>
      </c>
      <c r="AD438" s="84">
        <v>24</v>
      </c>
      <c r="AE438" s="84">
        <v>4</v>
      </c>
      <c r="AF438" s="84" t="s">
        <v>336</v>
      </c>
      <c r="AG438" s="131">
        <v>44086</v>
      </c>
      <c r="AH438" s="84" t="s">
        <v>263</v>
      </c>
      <c r="AI438" s="131">
        <v>44690</v>
      </c>
      <c r="AJ438" s="130">
        <v>2993</v>
      </c>
      <c r="AK438" s="130">
        <v>3100</v>
      </c>
      <c r="AL438" s="131">
        <v>45354</v>
      </c>
      <c r="AM438" s="130">
        <v>50517.39</v>
      </c>
      <c r="AN438" s="112">
        <v>14475.61</v>
      </c>
      <c r="AO438" s="112">
        <v>64993</v>
      </c>
      <c r="AP438" s="112">
        <v>8979.61</v>
      </c>
      <c r="AQ438" s="112">
        <v>320.39</v>
      </c>
      <c r="AR438" s="112">
        <v>9300</v>
      </c>
      <c r="AS438" s="112">
        <v>8979.61</v>
      </c>
      <c r="AT438" s="112">
        <v>320.39</v>
      </c>
      <c r="AU438" s="112">
        <v>9300</v>
      </c>
      <c r="AV438" s="84">
        <v>40</v>
      </c>
      <c r="AW438" s="84">
        <v>562</v>
      </c>
      <c r="AX438" s="84" t="s">
        <v>264</v>
      </c>
      <c r="AY438" s="131"/>
      <c r="AZ438" s="84"/>
      <c r="BA438" s="84"/>
      <c r="BB438" s="84" t="s">
        <v>265</v>
      </c>
      <c r="BC438" s="84"/>
      <c r="BD438" s="131"/>
      <c r="BE438" s="84">
        <v>0</v>
      </c>
      <c r="BF438" s="38" t="s">
        <v>660</v>
      </c>
      <c r="BG438" s="84"/>
      <c r="BH438" s="114"/>
      <c r="BI438" s="38"/>
      <c r="BJ438" s="85"/>
      <c r="BK438" s="84"/>
      <c r="BL438" s="38"/>
      <c r="BM438" s="38"/>
      <c r="BN438" s="116"/>
      <c r="BO438" s="84"/>
      <c r="BP438" s="84"/>
      <c r="BQ438" s="117"/>
      <c r="BR438" s="132"/>
    </row>
    <row r="439" spans="1:70" s="113" customFormat="1" ht="15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40092</v>
      </c>
      <c r="J439" s="38" t="s">
        <v>468</v>
      </c>
      <c r="K439" s="84">
        <v>40092</v>
      </c>
      <c r="L439" s="84" t="s">
        <v>252</v>
      </c>
      <c r="M439" s="38" t="s">
        <v>253</v>
      </c>
      <c r="N439" s="84">
        <v>61457</v>
      </c>
      <c r="O439" s="84">
        <v>521236</v>
      </c>
      <c r="P439" s="84">
        <v>89591</v>
      </c>
      <c r="Q439" s="38" t="s">
        <v>375</v>
      </c>
      <c r="R439" s="38" t="s">
        <v>630</v>
      </c>
      <c r="S439" s="84" t="s">
        <v>632</v>
      </c>
      <c r="T439" s="84" t="s">
        <v>632</v>
      </c>
      <c r="U439" s="84" t="s">
        <v>258</v>
      </c>
      <c r="V439" s="84" t="s">
        <v>258</v>
      </c>
      <c r="W439" s="84">
        <v>541</v>
      </c>
      <c r="X439" s="38" t="s">
        <v>259</v>
      </c>
      <c r="Y439" s="84">
        <v>347516528</v>
      </c>
      <c r="Z439" s="38" t="s">
        <v>633</v>
      </c>
      <c r="AA439" s="131">
        <v>44618</v>
      </c>
      <c r="AB439" s="130">
        <v>48015</v>
      </c>
      <c r="AC439" s="131" t="s">
        <v>273</v>
      </c>
      <c r="AD439" s="84">
        <v>24</v>
      </c>
      <c r="AE439" s="84">
        <v>3</v>
      </c>
      <c r="AF439" s="84" t="s">
        <v>262</v>
      </c>
      <c r="AG439" s="131">
        <v>43901</v>
      </c>
      <c r="AH439" s="84" t="s">
        <v>325</v>
      </c>
      <c r="AI439" s="131">
        <v>44657</v>
      </c>
      <c r="AJ439" s="130">
        <v>2267</v>
      </c>
      <c r="AK439" s="130">
        <v>2500</v>
      </c>
      <c r="AL439" s="131">
        <v>45315</v>
      </c>
      <c r="AM439" s="130">
        <v>43144.95</v>
      </c>
      <c r="AN439" s="112">
        <v>11622.05</v>
      </c>
      <c r="AO439" s="112">
        <v>54767</v>
      </c>
      <c r="AP439" s="112">
        <v>4870.05</v>
      </c>
      <c r="AQ439" s="112">
        <v>129.94999999999999</v>
      </c>
      <c r="AR439" s="112">
        <v>5000</v>
      </c>
      <c r="AS439" s="112">
        <v>4870.05</v>
      </c>
      <c r="AT439" s="112">
        <v>129.94999999999999</v>
      </c>
      <c r="AU439" s="112">
        <v>5000</v>
      </c>
      <c r="AV439" s="84">
        <v>41</v>
      </c>
      <c r="AW439" s="84">
        <v>565</v>
      </c>
      <c r="AX439" s="84" t="s">
        <v>264</v>
      </c>
      <c r="AY439" s="131"/>
      <c r="AZ439" s="84"/>
      <c r="BA439" s="84"/>
      <c r="BB439" s="84" t="s">
        <v>265</v>
      </c>
      <c r="BC439" s="84"/>
      <c r="BD439" s="131"/>
      <c r="BE439" s="84">
        <v>0</v>
      </c>
      <c r="BF439" s="38" t="s">
        <v>632</v>
      </c>
      <c r="BG439" s="84"/>
      <c r="BH439" s="114"/>
      <c r="BI439" s="38"/>
      <c r="BJ439" s="85"/>
      <c r="BK439" s="84"/>
      <c r="BL439" s="38"/>
      <c r="BM439" s="38"/>
      <c r="BN439" s="116"/>
      <c r="BO439" s="84"/>
      <c r="BP439" s="84"/>
      <c r="BQ439" s="117"/>
      <c r="BR439" s="132"/>
    </row>
    <row r="440" spans="1:70" s="113" customFormat="1" ht="15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39951</v>
      </c>
      <c r="J440" s="38" t="s">
        <v>251</v>
      </c>
      <c r="K440" s="84">
        <v>39951</v>
      </c>
      <c r="L440" s="84" t="s">
        <v>252</v>
      </c>
      <c r="M440" s="38" t="s">
        <v>253</v>
      </c>
      <c r="N440" s="84">
        <v>61517</v>
      </c>
      <c r="O440" s="84">
        <v>486791</v>
      </c>
      <c r="P440" s="84">
        <v>89680</v>
      </c>
      <c r="Q440" s="38" t="s">
        <v>675</v>
      </c>
      <c r="R440" s="38" t="s">
        <v>630</v>
      </c>
      <c r="S440" s="84" t="s">
        <v>676</v>
      </c>
      <c r="T440" s="84" t="s">
        <v>676</v>
      </c>
      <c r="U440" s="84" t="s">
        <v>258</v>
      </c>
      <c r="V440" s="84" t="s">
        <v>258</v>
      </c>
      <c r="W440" s="84">
        <v>541</v>
      </c>
      <c r="X440" s="38" t="s">
        <v>259</v>
      </c>
      <c r="Y440" s="84">
        <v>347977735</v>
      </c>
      <c r="Z440" s="38" t="s">
        <v>677</v>
      </c>
      <c r="AA440" s="131">
        <v>44727</v>
      </c>
      <c r="AB440" s="130">
        <v>65959</v>
      </c>
      <c r="AC440" s="131" t="s">
        <v>261</v>
      </c>
      <c r="AD440" s="84">
        <v>24</v>
      </c>
      <c r="AE440" s="84">
        <v>4</v>
      </c>
      <c r="AF440" s="84" t="s">
        <v>324</v>
      </c>
      <c r="AG440" s="131">
        <v>44169</v>
      </c>
      <c r="AH440" s="84" t="s">
        <v>325</v>
      </c>
      <c r="AI440" s="131">
        <v>44778</v>
      </c>
      <c r="AJ440" s="130">
        <v>3962</v>
      </c>
      <c r="AK440" s="130">
        <v>3400</v>
      </c>
      <c r="AL440" s="131">
        <v>45315</v>
      </c>
      <c r="AM440" s="130">
        <v>46747.68</v>
      </c>
      <c r="AN440" s="112">
        <v>15014.32</v>
      </c>
      <c r="AO440" s="112">
        <v>61762</v>
      </c>
      <c r="AP440" s="112">
        <v>19211.32</v>
      </c>
      <c r="AQ440" s="112">
        <v>1188.68</v>
      </c>
      <c r="AR440" s="112">
        <v>20400</v>
      </c>
      <c r="AS440" s="112">
        <v>19211.32</v>
      </c>
      <c r="AT440" s="112">
        <v>1188.68</v>
      </c>
      <c r="AU440" s="112">
        <v>20400</v>
      </c>
      <c r="AV440" s="84">
        <v>37</v>
      </c>
      <c r="AW440" s="84">
        <v>566</v>
      </c>
      <c r="AX440" s="84" t="s">
        <v>264</v>
      </c>
      <c r="AY440" s="131"/>
      <c r="AZ440" s="84"/>
      <c r="BA440" s="84"/>
      <c r="BB440" s="84" t="s">
        <v>265</v>
      </c>
      <c r="BC440" s="84"/>
      <c r="BD440" s="131"/>
      <c r="BE440" s="84">
        <v>0</v>
      </c>
      <c r="BF440" s="38" t="s">
        <v>676</v>
      </c>
      <c r="BG440" s="84"/>
      <c r="BH440" s="114"/>
      <c r="BI440" s="38"/>
      <c r="BJ440" s="85"/>
      <c r="BK440" s="84"/>
      <c r="BL440" s="38"/>
      <c r="BM440" s="38"/>
      <c r="BN440" s="116"/>
      <c r="BO440" s="84"/>
      <c r="BP440" s="84"/>
      <c r="BQ440" s="117"/>
      <c r="BR440" s="132"/>
    </row>
    <row r="441" spans="1:70" s="113" customFormat="1" ht="15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40019</v>
      </c>
      <c r="J441" s="38" t="s">
        <v>499</v>
      </c>
      <c r="K441" s="84">
        <v>40019</v>
      </c>
      <c r="L441" s="84" t="s">
        <v>252</v>
      </c>
      <c r="M441" s="38" t="s">
        <v>253</v>
      </c>
      <c r="N441" s="84">
        <v>61285</v>
      </c>
      <c r="O441" s="84">
        <v>240</v>
      </c>
      <c r="P441" s="84">
        <v>587630</v>
      </c>
      <c r="Q441" s="38" t="s">
        <v>634</v>
      </c>
      <c r="R441" s="38" t="s">
        <v>630</v>
      </c>
      <c r="S441" s="84" t="s">
        <v>635</v>
      </c>
      <c r="T441" s="84" t="s">
        <v>635</v>
      </c>
      <c r="U441" s="84" t="s">
        <v>258</v>
      </c>
      <c r="V441" s="84" t="s">
        <v>258</v>
      </c>
      <c r="W441" s="84">
        <v>541</v>
      </c>
      <c r="X441" s="38" t="s">
        <v>259</v>
      </c>
      <c r="Y441" s="84">
        <v>347517210</v>
      </c>
      <c r="Z441" s="38" t="s">
        <v>636</v>
      </c>
      <c r="AA441" s="131">
        <v>44632</v>
      </c>
      <c r="AB441" s="130">
        <v>83504</v>
      </c>
      <c r="AC441" s="131" t="s">
        <v>279</v>
      </c>
      <c r="AD441" s="84">
        <v>24</v>
      </c>
      <c r="AE441" s="84">
        <v>5</v>
      </c>
      <c r="AF441" s="84" t="s">
        <v>336</v>
      </c>
      <c r="AG441" s="131">
        <v>43879</v>
      </c>
      <c r="AH441" s="84" t="s">
        <v>263</v>
      </c>
      <c r="AI441" s="131">
        <v>44687</v>
      </c>
      <c r="AJ441" s="130">
        <v>4705</v>
      </c>
      <c r="AK441" s="130">
        <v>4350</v>
      </c>
      <c r="AL441" s="131">
        <v>45728</v>
      </c>
      <c r="AM441" s="130">
        <v>67687.16</v>
      </c>
      <c r="AN441" s="112">
        <v>20801.419999999998</v>
      </c>
      <c r="AO441" s="112">
        <v>88488.58</v>
      </c>
      <c r="AP441" s="112">
        <v>15816.84</v>
      </c>
      <c r="AQ441" s="112">
        <v>449.58</v>
      </c>
      <c r="AR441" s="112">
        <v>16266.42</v>
      </c>
      <c r="AS441" s="112">
        <v>15816.84</v>
      </c>
      <c r="AT441" s="112">
        <v>449.58</v>
      </c>
      <c r="AU441" s="112">
        <v>16266.42</v>
      </c>
      <c r="AV441" s="84">
        <v>41</v>
      </c>
      <c r="AW441" s="84">
        <v>589</v>
      </c>
      <c r="AX441" s="84" t="s">
        <v>264</v>
      </c>
      <c r="AY441" s="131"/>
      <c r="AZ441" s="84"/>
      <c r="BA441" s="84"/>
      <c r="BB441" s="84" t="s">
        <v>265</v>
      </c>
      <c r="BC441" s="84"/>
      <c r="BD441" s="131"/>
      <c r="BE441" s="84">
        <v>0</v>
      </c>
      <c r="BF441" s="38" t="s">
        <v>635</v>
      </c>
      <c r="BG441" s="84"/>
      <c r="BH441" s="114"/>
      <c r="BI441" s="38"/>
      <c r="BJ441" s="85"/>
      <c r="BK441" s="84"/>
      <c r="BL441" s="38"/>
      <c r="BM441" s="38"/>
      <c r="BN441" s="116"/>
      <c r="BO441" s="84"/>
      <c r="BP441" s="84"/>
      <c r="BQ441" s="117"/>
      <c r="BR441" s="132"/>
    </row>
    <row r="442" spans="1:70" s="113" customFormat="1" ht="15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40092</v>
      </c>
      <c r="J442" s="38" t="s">
        <v>468</v>
      </c>
      <c r="K442" s="84">
        <v>40092</v>
      </c>
      <c r="L442" s="84" t="s">
        <v>252</v>
      </c>
      <c r="M442" s="38" t="s">
        <v>253</v>
      </c>
      <c r="N442" s="84">
        <v>61438</v>
      </c>
      <c r="O442" s="84">
        <v>506460</v>
      </c>
      <c r="P442" s="84">
        <v>89564</v>
      </c>
      <c r="Q442" s="38" t="s">
        <v>469</v>
      </c>
      <c r="R442" s="38" t="s">
        <v>678</v>
      </c>
      <c r="S442" s="84" t="s">
        <v>691</v>
      </c>
      <c r="T442" s="84" t="s">
        <v>691</v>
      </c>
      <c r="U442" s="84" t="s">
        <v>270</v>
      </c>
      <c r="V442" s="84" t="s">
        <v>258</v>
      </c>
      <c r="W442" s="84">
        <v>0</v>
      </c>
      <c r="X442" s="38" t="s">
        <v>259</v>
      </c>
      <c r="Y442" s="84">
        <v>348454129</v>
      </c>
      <c r="Z442" s="38" t="s">
        <v>692</v>
      </c>
      <c r="AA442" s="131">
        <v>44734</v>
      </c>
      <c r="AB442" s="130">
        <v>13048</v>
      </c>
      <c r="AC442" s="131" t="s">
        <v>272</v>
      </c>
      <c r="AD442" s="84">
        <v>18</v>
      </c>
      <c r="AE442" s="84">
        <v>0</v>
      </c>
      <c r="AF442" s="84" t="s">
        <v>262</v>
      </c>
      <c r="AG442" s="131">
        <v>43885</v>
      </c>
      <c r="AH442" s="84" t="s">
        <v>325</v>
      </c>
      <c r="AI442" s="131">
        <v>44779</v>
      </c>
      <c r="AJ442" s="130">
        <v>833</v>
      </c>
      <c r="AK442" s="130">
        <v>860</v>
      </c>
      <c r="AL442" s="131">
        <v>45350</v>
      </c>
      <c r="AM442" s="130">
        <v>12422.04</v>
      </c>
      <c r="AN442" s="112">
        <v>2405</v>
      </c>
      <c r="AO442" s="112">
        <v>14827.04</v>
      </c>
      <c r="AP442" s="112">
        <v>625.96</v>
      </c>
      <c r="AQ442" s="112">
        <v>0</v>
      </c>
      <c r="AR442" s="112">
        <v>625.96</v>
      </c>
      <c r="AS442" s="112">
        <v>625.96</v>
      </c>
      <c r="AT442" s="112">
        <v>0</v>
      </c>
      <c r="AU442" s="112">
        <v>625.96</v>
      </c>
      <c r="AV442" s="84">
        <v>37</v>
      </c>
      <c r="AW442" s="84">
        <v>592</v>
      </c>
      <c r="AX442" s="84" t="s">
        <v>264</v>
      </c>
      <c r="AY442" s="131"/>
      <c r="AZ442" s="84"/>
      <c r="BA442" s="84"/>
      <c r="BB442" s="84" t="s">
        <v>265</v>
      </c>
      <c r="BC442" s="84"/>
      <c r="BD442" s="131"/>
      <c r="BE442" s="84">
        <v>0</v>
      </c>
      <c r="BF442" s="38" t="s">
        <v>691</v>
      </c>
      <c r="BG442" s="84"/>
      <c r="BH442" s="114"/>
      <c r="BI442" s="38"/>
      <c r="BJ442" s="85"/>
      <c r="BK442" s="84"/>
      <c r="BL442" s="38"/>
      <c r="BM442" s="38"/>
      <c r="BN442" s="116"/>
      <c r="BO442" s="84"/>
      <c r="BP442" s="84"/>
      <c r="BQ442" s="117"/>
      <c r="BR442" s="132"/>
    </row>
    <row r="443" spans="1:70" s="113" customFormat="1" ht="15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39936</v>
      </c>
      <c r="J443" s="38" t="s">
        <v>275</v>
      </c>
      <c r="K443" s="84">
        <v>39936</v>
      </c>
      <c r="L443" s="84" t="s">
        <v>252</v>
      </c>
      <c r="M443" s="38" t="s">
        <v>253</v>
      </c>
      <c r="N443" s="84">
        <v>61351</v>
      </c>
      <c r="O443" s="84">
        <v>426683</v>
      </c>
      <c r="P443" s="84">
        <v>89447</v>
      </c>
      <c r="Q443" s="38" t="s">
        <v>345</v>
      </c>
      <c r="R443" s="38" t="s">
        <v>630</v>
      </c>
      <c r="S443" s="84" t="s">
        <v>694</v>
      </c>
      <c r="T443" s="84" t="s">
        <v>694</v>
      </c>
      <c r="U443" s="84" t="s">
        <v>258</v>
      </c>
      <c r="V443" s="84" t="s">
        <v>258</v>
      </c>
      <c r="W443" s="84">
        <v>541</v>
      </c>
      <c r="X443" s="38" t="s">
        <v>259</v>
      </c>
      <c r="Y443" s="84">
        <v>348552937</v>
      </c>
      <c r="Z443" s="38" t="s">
        <v>695</v>
      </c>
      <c r="AA443" s="131">
        <v>44742</v>
      </c>
      <c r="AB443" s="130">
        <v>65959</v>
      </c>
      <c r="AC443" s="131" t="s">
        <v>261</v>
      </c>
      <c r="AD443" s="84">
        <v>24</v>
      </c>
      <c r="AE443" s="84">
        <v>3</v>
      </c>
      <c r="AF443" s="84" t="s">
        <v>336</v>
      </c>
      <c r="AG443" s="131">
        <v>44127</v>
      </c>
      <c r="AH443" s="84" t="s">
        <v>263</v>
      </c>
      <c r="AI443" s="131">
        <v>44780</v>
      </c>
      <c r="AJ443" s="130">
        <v>3469</v>
      </c>
      <c r="AK443" s="130">
        <v>3400</v>
      </c>
      <c r="AL443" s="131">
        <v>45295</v>
      </c>
      <c r="AM443" s="130">
        <v>43743.34</v>
      </c>
      <c r="AN443" s="112">
        <v>14125.66</v>
      </c>
      <c r="AO443" s="112">
        <v>57869</v>
      </c>
      <c r="AP443" s="112">
        <v>22215.66</v>
      </c>
      <c r="AQ443" s="112">
        <v>1584.34</v>
      </c>
      <c r="AR443" s="112">
        <v>23800</v>
      </c>
      <c r="AS443" s="112">
        <v>22215.66</v>
      </c>
      <c r="AT443" s="112">
        <v>1584.34</v>
      </c>
      <c r="AU443" s="112">
        <v>23800</v>
      </c>
      <c r="AV443" s="84">
        <v>37</v>
      </c>
      <c r="AW443" s="84">
        <v>594</v>
      </c>
      <c r="AX443" s="84" t="s">
        <v>264</v>
      </c>
      <c r="AY443" s="131"/>
      <c r="AZ443" s="84"/>
      <c r="BA443" s="84"/>
      <c r="BB443" s="84" t="s">
        <v>265</v>
      </c>
      <c r="BC443" s="84"/>
      <c r="BD443" s="131"/>
      <c r="BE443" s="84">
        <v>0</v>
      </c>
      <c r="BF443" s="38" t="s">
        <v>694</v>
      </c>
      <c r="BG443" s="84"/>
      <c r="BH443" s="114"/>
      <c r="BI443" s="38"/>
      <c r="BJ443" s="85"/>
      <c r="BK443" s="84"/>
      <c r="BL443" s="38"/>
      <c r="BM443" s="38"/>
      <c r="BN443" s="116"/>
      <c r="BO443" s="84"/>
      <c r="BP443" s="84"/>
      <c r="BQ443" s="117"/>
      <c r="BR443" s="132"/>
    </row>
    <row r="444" spans="1:70" s="113" customFormat="1" ht="15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40119</v>
      </c>
      <c r="J444" s="38" t="s">
        <v>577</v>
      </c>
      <c r="K444" s="84">
        <v>40119</v>
      </c>
      <c r="L444" s="84" t="s">
        <v>252</v>
      </c>
      <c r="M444" s="38" t="s">
        <v>253</v>
      </c>
      <c r="N444" s="84">
        <v>61535</v>
      </c>
      <c r="O444" s="84">
        <v>232</v>
      </c>
      <c r="P444" s="84">
        <v>89704</v>
      </c>
      <c r="Q444" s="38" t="s">
        <v>519</v>
      </c>
      <c r="R444" s="38" t="s">
        <v>630</v>
      </c>
      <c r="S444" s="84" t="s">
        <v>766</v>
      </c>
      <c r="T444" s="84" t="s">
        <v>766</v>
      </c>
      <c r="U444" s="84" t="s">
        <v>309</v>
      </c>
      <c r="V444" s="84" t="s">
        <v>258</v>
      </c>
      <c r="W444" s="84">
        <v>541</v>
      </c>
      <c r="X444" s="38" t="s">
        <v>259</v>
      </c>
      <c r="Y444" s="84">
        <v>350479015</v>
      </c>
      <c r="Z444" s="38" t="s">
        <v>767</v>
      </c>
      <c r="AA444" s="131">
        <v>44958</v>
      </c>
      <c r="AB444" s="130">
        <v>83704</v>
      </c>
      <c r="AC444" s="131" t="s">
        <v>261</v>
      </c>
      <c r="AD444" s="84">
        <v>24</v>
      </c>
      <c r="AE444" s="84">
        <v>5</v>
      </c>
      <c r="AF444" s="84" t="s">
        <v>353</v>
      </c>
      <c r="AG444" s="131">
        <v>44277</v>
      </c>
      <c r="AH444" s="84" t="s">
        <v>325</v>
      </c>
      <c r="AI444" s="131">
        <v>44990</v>
      </c>
      <c r="AJ444" s="130">
        <v>4050</v>
      </c>
      <c r="AK444" s="130">
        <v>4500</v>
      </c>
      <c r="AL444" s="131">
        <v>45352</v>
      </c>
      <c r="AM444" s="130">
        <v>29571.83</v>
      </c>
      <c r="AN444" s="112">
        <v>14978.17</v>
      </c>
      <c r="AO444" s="112">
        <v>44550</v>
      </c>
      <c r="AP444" s="112">
        <v>54132.17</v>
      </c>
      <c r="AQ444" s="112">
        <v>8867.83</v>
      </c>
      <c r="AR444" s="112">
        <v>63000</v>
      </c>
      <c r="AS444" s="112">
        <v>54132.17</v>
      </c>
      <c r="AT444" s="112">
        <v>8867.83</v>
      </c>
      <c r="AU444" s="112">
        <v>63000</v>
      </c>
      <c r="AV444" s="84">
        <v>31</v>
      </c>
      <c r="AW444" s="84">
        <v>594</v>
      </c>
      <c r="AX444" s="84" t="s">
        <v>264</v>
      </c>
      <c r="AY444" s="131"/>
      <c r="AZ444" s="84"/>
      <c r="BA444" s="84"/>
      <c r="BB444" s="84" t="s">
        <v>265</v>
      </c>
      <c r="BC444" s="84"/>
      <c r="BD444" s="131"/>
      <c r="BE444" s="84">
        <v>0</v>
      </c>
      <c r="BF444" s="38" t="s">
        <v>766</v>
      </c>
      <c r="BG444" s="84"/>
      <c r="BH444" s="114"/>
      <c r="BI444" s="38"/>
      <c r="BJ444" s="85"/>
      <c r="BK444" s="84"/>
      <c r="BL444" s="38"/>
      <c r="BM444" s="38"/>
      <c r="BN444" s="116"/>
      <c r="BO444" s="84"/>
      <c r="BP444" s="84"/>
      <c r="BQ444" s="117"/>
      <c r="BR444" s="132"/>
    </row>
    <row r="445" spans="1:70" s="113" customFormat="1" ht="15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39951</v>
      </c>
      <c r="J445" s="38" t="s">
        <v>251</v>
      </c>
      <c r="K445" s="84">
        <v>39951</v>
      </c>
      <c r="L445" s="84" t="s">
        <v>252</v>
      </c>
      <c r="M445" s="38" t="s">
        <v>253</v>
      </c>
      <c r="N445" s="84">
        <v>61517</v>
      </c>
      <c r="O445" s="84">
        <v>486791</v>
      </c>
      <c r="P445" s="84">
        <v>89680</v>
      </c>
      <c r="Q445" s="38" t="s">
        <v>675</v>
      </c>
      <c r="R445" s="38" t="s">
        <v>630</v>
      </c>
      <c r="S445" s="84" t="s">
        <v>1011</v>
      </c>
      <c r="T445" s="84" t="s">
        <v>1011</v>
      </c>
      <c r="U445" s="84" t="s">
        <v>702</v>
      </c>
      <c r="V445" s="84" t="s">
        <v>258</v>
      </c>
      <c r="W445" s="84">
        <v>0</v>
      </c>
      <c r="X445" s="38" t="s">
        <v>723</v>
      </c>
      <c r="Y445" s="84">
        <v>353444740</v>
      </c>
      <c r="Z445" s="38" t="s">
        <v>1012</v>
      </c>
      <c r="AA445" s="131">
        <v>45236</v>
      </c>
      <c r="AB445" s="130">
        <v>70000</v>
      </c>
      <c r="AC445" s="131" t="s">
        <v>261</v>
      </c>
      <c r="AD445" s="84">
        <v>24</v>
      </c>
      <c r="AE445" s="84">
        <v>5</v>
      </c>
      <c r="AF445" s="84" t="s">
        <v>324</v>
      </c>
      <c r="AG445" s="131">
        <v>44169</v>
      </c>
      <c r="AH445" s="84" t="s">
        <v>325</v>
      </c>
      <c r="AI445" s="131">
        <v>45267</v>
      </c>
      <c r="AJ445" s="130">
        <v>3740</v>
      </c>
      <c r="AK445" s="130">
        <v>3740</v>
      </c>
      <c r="AL445" s="131">
        <v>45269</v>
      </c>
      <c r="AM445" s="130">
        <v>2253.6999999999998</v>
      </c>
      <c r="AN445" s="112">
        <v>1486.3</v>
      </c>
      <c r="AO445" s="112">
        <v>3740</v>
      </c>
      <c r="AP445" s="112">
        <v>67746.3</v>
      </c>
      <c r="AQ445" s="112">
        <v>18027.7</v>
      </c>
      <c r="AR445" s="112">
        <v>85774</v>
      </c>
      <c r="AS445" s="112">
        <v>57191.24</v>
      </c>
      <c r="AT445" s="112">
        <v>17608.759999999998</v>
      </c>
      <c r="AU445" s="112">
        <v>74800</v>
      </c>
      <c r="AV445" s="84">
        <v>21</v>
      </c>
      <c r="AW445" s="84">
        <v>594</v>
      </c>
      <c r="AX445" s="84" t="s">
        <v>264</v>
      </c>
      <c r="AY445" s="131"/>
      <c r="AZ445" s="84"/>
      <c r="BA445" s="84"/>
      <c r="BB445" s="84" t="s">
        <v>265</v>
      </c>
      <c r="BC445" s="84"/>
      <c r="BD445" s="131"/>
      <c r="BE445" s="84">
        <v>0</v>
      </c>
      <c r="BF445" s="38" t="s">
        <v>1011</v>
      </c>
      <c r="BG445" s="84"/>
      <c r="BH445" s="114"/>
      <c r="BI445" s="38"/>
      <c r="BJ445" s="85"/>
      <c r="BK445" s="84"/>
      <c r="BL445" s="38"/>
      <c r="BM445" s="38"/>
      <c r="BN445" s="116"/>
      <c r="BO445" s="84"/>
      <c r="BP445" s="84"/>
      <c r="BQ445" s="117"/>
      <c r="BR445" s="132"/>
    </row>
    <row r="446" spans="1:70" s="113" customFormat="1" ht="15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39970</v>
      </c>
      <c r="J446" s="38" t="s">
        <v>446</v>
      </c>
      <c r="K446" s="84">
        <v>39970</v>
      </c>
      <c r="L446" s="84" t="s">
        <v>252</v>
      </c>
      <c r="M446" s="38" t="s">
        <v>253</v>
      </c>
      <c r="N446" s="84">
        <v>410711</v>
      </c>
      <c r="O446" s="84" t="s">
        <v>858</v>
      </c>
      <c r="P446" s="84">
        <v>625178</v>
      </c>
      <c r="Q446" s="38" t="s">
        <v>859</v>
      </c>
      <c r="R446" s="38" t="s">
        <v>630</v>
      </c>
      <c r="S446" s="84" t="s">
        <v>880</v>
      </c>
      <c r="T446" s="84" t="s">
        <v>880</v>
      </c>
      <c r="U446" s="84" t="s">
        <v>702</v>
      </c>
      <c r="V446" s="84" t="s">
        <v>258</v>
      </c>
      <c r="W446" s="84">
        <v>541</v>
      </c>
      <c r="X446" s="38" t="s">
        <v>723</v>
      </c>
      <c r="Y446" s="84">
        <v>352151051</v>
      </c>
      <c r="Z446" s="38" t="s">
        <v>881</v>
      </c>
      <c r="AA446" s="131">
        <v>45143</v>
      </c>
      <c r="AB446" s="130">
        <v>42000</v>
      </c>
      <c r="AC446" s="131">
        <v>36528</v>
      </c>
      <c r="AD446" s="84">
        <v>24</v>
      </c>
      <c r="AE446" s="84">
        <v>1</v>
      </c>
      <c r="AF446" s="84" t="s">
        <v>838</v>
      </c>
      <c r="AG446" s="131">
        <v>45143</v>
      </c>
      <c r="AH446" s="84" t="s">
        <v>716</v>
      </c>
      <c r="AI446" s="131">
        <v>45202</v>
      </c>
      <c r="AJ446" s="130">
        <v>2240</v>
      </c>
      <c r="AK446" s="130">
        <v>2240</v>
      </c>
      <c r="AL446" s="131">
        <v>45346</v>
      </c>
      <c r="AM446" s="130">
        <v>3318.56</v>
      </c>
      <c r="AN446" s="112">
        <v>3401.44</v>
      </c>
      <c r="AO446" s="112">
        <v>6720</v>
      </c>
      <c r="AP446" s="112">
        <v>38681.440000000002</v>
      </c>
      <c r="AQ446" s="112">
        <v>9764.56</v>
      </c>
      <c r="AR446" s="112">
        <v>48446</v>
      </c>
      <c r="AS446" s="112">
        <v>35112.019999999997</v>
      </c>
      <c r="AT446" s="112">
        <v>9687.98</v>
      </c>
      <c r="AU446" s="112">
        <v>44800</v>
      </c>
      <c r="AV446" s="84">
        <v>23</v>
      </c>
      <c r="AW446" s="84">
        <v>595</v>
      </c>
      <c r="AX446" s="84" t="s">
        <v>264</v>
      </c>
      <c r="AY446" s="131"/>
      <c r="AZ446" s="84"/>
      <c r="BA446" s="84"/>
      <c r="BB446" s="84" t="s">
        <v>265</v>
      </c>
      <c r="BC446" s="84"/>
      <c r="BD446" s="131"/>
      <c r="BE446" s="84">
        <v>0</v>
      </c>
      <c r="BF446" s="38" t="s">
        <v>880</v>
      </c>
      <c r="BG446" s="84"/>
      <c r="BH446" s="114"/>
      <c r="BI446" s="38"/>
      <c r="BJ446" s="85"/>
      <c r="BK446" s="84"/>
      <c r="BL446" s="38"/>
      <c r="BM446" s="38"/>
      <c r="BN446" s="116"/>
      <c r="BO446" s="84"/>
      <c r="BP446" s="84"/>
      <c r="BQ446" s="117"/>
      <c r="BR446" s="132"/>
    </row>
    <row r="447" spans="1:70" s="113" customFormat="1" ht="15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40111</v>
      </c>
      <c r="J447" s="38" t="s">
        <v>543</v>
      </c>
      <c r="K447" s="84">
        <v>40111</v>
      </c>
      <c r="L447" s="84" t="s">
        <v>252</v>
      </c>
      <c r="M447" s="38" t="s">
        <v>253</v>
      </c>
      <c r="N447" s="84">
        <v>332023</v>
      </c>
      <c r="O447" s="84" t="s">
        <v>667</v>
      </c>
      <c r="P447" s="84">
        <v>466047</v>
      </c>
      <c r="Q447" s="38" t="s">
        <v>668</v>
      </c>
      <c r="R447" s="38" t="s">
        <v>630</v>
      </c>
      <c r="S447" s="84" t="s">
        <v>671</v>
      </c>
      <c r="T447" s="84" t="s">
        <v>671</v>
      </c>
      <c r="U447" s="84" t="s">
        <v>309</v>
      </c>
      <c r="V447" s="84" t="s">
        <v>258</v>
      </c>
      <c r="W447" s="84">
        <v>541</v>
      </c>
      <c r="X447" s="38" t="s">
        <v>259</v>
      </c>
      <c r="Y447" s="84">
        <v>347951824</v>
      </c>
      <c r="Z447" s="38" t="s">
        <v>672</v>
      </c>
      <c r="AA447" s="131">
        <v>44678</v>
      </c>
      <c r="AB447" s="130">
        <v>44040</v>
      </c>
      <c r="AC447" s="131" t="s">
        <v>289</v>
      </c>
      <c r="AD447" s="84">
        <v>24</v>
      </c>
      <c r="AE447" s="84">
        <v>1</v>
      </c>
      <c r="AF447" s="84" t="s">
        <v>652</v>
      </c>
      <c r="AG447" s="131">
        <v>44678</v>
      </c>
      <c r="AH447" s="84" t="s">
        <v>552</v>
      </c>
      <c r="AI447" s="131">
        <v>44715</v>
      </c>
      <c r="AJ447" s="130">
        <v>1732</v>
      </c>
      <c r="AK447" s="130">
        <v>2300</v>
      </c>
      <c r="AL447" s="131">
        <v>45263</v>
      </c>
      <c r="AM447" s="130">
        <v>27006.51</v>
      </c>
      <c r="AN447" s="112">
        <v>9225.49</v>
      </c>
      <c r="AO447" s="112">
        <v>36232</v>
      </c>
      <c r="AP447" s="112">
        <v>17033.490000000002</v>
      </c>
      <c r="AQ447" s="112">
        <v>1366.51</v>
      </c>
      <c r="AR447" s="112">
        <v>18400</v>
      </c>
      <c r="AS447" s="112">
        <v>17033.490000000002</v>
      </c>
      <c r="AT447" s="112">
        <v>1366.51</v>
      </c>
      <c r="AU447" s="112">
        <v>18400</v>
      </c>
      <c r="AV447" s="84">
        <v>39</v>
      </c>
      <c r="AW447" s="84">
        <v>686</v>
      </c>
      <c r="AX447" s="84" t="s">
        <v>264</v>
      </c>
      <c r="AY447" s="131"/>
      <c r="AZ447" s="84"/>
      <c r="BA447" s="84"/>
      <c r="BB447" s="84" t="s">
        <v>265</v>
      </c>
      <c r="BC447" s="84"/>
      <c r="BD447" s="131"/>
      <c r="BE447" s="84">
        <v>0</v>
      </c>
      <c r="BF447" s="38" t="s">
        <v>671</v>
      </c>
      <c r="BG447" s="84"/>
      <c r="BH447" s="114"/>
      <c r="BI447" s="38"/>
      <c r="BJ447" s="85"/>
      <c r="BK447" s="84"/>
      <c r="BL447" s="38"/>
      <c r="BM447" s="38"/>
      <c r="BN447" s="116"/>
      <c r="BO447" s="84"/>
      <c r="BP447" s="84"/>
      <c r="BQ447" s="117"/>
      <c r="BR447" s="132"/>
    </row>
    <row r="448" spans="1:70" s="113" customFormat="1" ht="15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39936</v>
      </c>
      <c r="J448" s="38" t="s">
        <v>275</v>
      </c>
      <c r="K448" s="84">
        <v>39936</v>
      </c>
      <c r="L448" s="84" t="s">
        <v>252</v>
      </c>
      <c r="M448" s="38" t="s">
        <v>253</v>
      </c>
      <c r="N448" s="84">
        <v>61163</v>
      </c>
      <c r="O448" s="84">
        <v>568202</v>
      </c>
      <c r="P448" s="84">
        <v>89216</v>
      </c>
      <c r="Q448" s="38">
        <v>1033821</v>
      </c>
      <c r="R448" s="38" t="s">
        <v>630</v>
      </c>
      <c r="S448" s="84" t="s">
        <v>731</v>
      </c>
      <c r="T448" s="84" t="s">
        <v>731</v>
      </c>
      <c r="U448" s="84" t="s">
        <v>270</v>
      </c>
      <c r="V448" s="84" t="s">
        <v>258</v>
      </c>
      <c r="W448" s="84">
        <v>541</v>
      </c>
      <c r="X448" s="38" t="s">
        <v>259</v>
      </c>
      <c r="Y448" s="84">
        <v>349893976</v>
      </c>
      <c r="Z448" s="38" t="s">
        <v>732</v>
      </c>
      <c r="AA448" s="131">
        <v>44911</v>
      </c>
      <c r="AB448" s="130">
        <v>44040</v>
      </c>
      <c r="AC448" s="131" t="s">
        <v>289</v>
      </c>
      <c r="AD448" s="84">
        <v>24</v>
      </c>
      <c r="AE448" s="84">
        <v>1</v>
      </c>
      <c r="AF448" s="84" t="s">
        <v>652</v>
      </c>
      <c r="AG448" s="131">
        <v>44911</v>
      </c>
      <c r="AH448" s="84" t="s">
        <v>716</v>
      </c>
      <c r="AI448" s="131">
        <v>44960</v>
      </c>
      <c r="AJ448" s="130">
        <v>1983</v>
      </c>
      <c r="AK448" s="130">
        <v>2400</v>
      </c>
      <c r="AL448" s="131">
        <v>45140</v>
      </c>
      <c r="AM448" s="130">
        <v>9996.81</v>
      </c>
      <c r="AN448" s="112">
        <v>6386.19</v>
      </c>
      <c r="AO448" s="112">
        <v>16383</v>
      </c>
      <c r="AP448" s="112">
        <v>34043.19</v>
      </c>
      <c r="AQ448" s="112">
        <v>6756.81</v>
      </c>
      <c r="AR448" s="112">
        <v>40800</v>
      </c>
      <c r="AS448" s="112">
        <v>34043.19</v>
      </c>
      <c r="AT448" s="112">
        <v>6756.81</v>
      </c>
      <c r="AU448" s="112">
        <v>40800</v>
      </c>
      <c r="AV448" s="84">
        <v>31</v>
      </c>
      <c r="AW448" s="84">
        <v>714</v>
      </c>
      <c r="AX448" s="84" t="s">
        <v>264</v>
      </c>
      <c r="AY448" s="131"/>
      <c r="AZ448" s="84"/>
      <c r="BA448" s="84"/>
      <c r="BB448" s="84" t="s">
        <v>265</v>
      </c>
      <c r="BC448" s="84"/>
      <c r="BD448" s="131"/>
      <c r="BE448" s="84">
        <v>0</v>
      </c>
      <c r="BF448" s="38" t="s">
        <v>731</v>
      </c>
      <c r="BG448" s="84"/>
      <c r="BH448" s="114"/>
      <c r="BI448" s="38"/>
      <c r="BJ448" s="85"/>
      <c r="BK448" s="84"/>
      <c r="BL448" s="38"/>
      <c r="BM448" s="38"/>
      <c r="BN448" s="116"/>
      <c r="BO448" s="84"/>
      <c r="BP448" s="84"/>
      <c r="BQ448" s="117"/>
      <c r="BR448" s="132"/>
    </row>
    <row r="449" spans="1:70" s="113" customFormat="1" ht="15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40019</v>
      </c>
      <c r="J449" s="38" t="s">
        <v>499</v>
      </c>
      <c r="K449" s="84">
        <v>40019</v>
      </c>
      <c r="L449" s="84" t="s">
        <v>252</v>
      </c>
      <c r="M449" s="38" t="s">
        <v>253</v>
      </c>
      <c r="N449" s="84">
        <v>61437</v>
      </c>
      <c r="O449" s="84">
        <v>549356</v>
      </c>
      <c r="P449" s="84">
        <v>89563</v>
      </c>
      <c r="Q449" s="38" t="s">
        <v>500</v>
      </c>
      <c r="R449" s="38" t="s">
        <v>529</v>
      </c>
      <c r="S449" s="84" t="s">
        <v>604</v>
      </c>
      <c r="T449" s="84" t="s">
        <v>604</v>
      </c>
      <c r="U449" s="84" t="s">
        <v>270</v>
      </c>
      <c r="V449" s="84" t="s">
        <v>258</v>
      </c>
      <c r="W449" s="84">
        <v>0</v>
      </c>
      <c r="X449" s="38" t="s">
        <v>259</v>
      </c>
      <c r="Y449" s="84">
        <v>33776718</v>
      </c>
      <c r="Z449" s="38" t="s">
        <v>605</v>
      </c>
      <c r="AA449" s="131">
        <v>44463</v>
      </c>
      <c r="AB449" s="130">
        <v>31316</v>
      </c>
      <c r="AC449" s="131" t="s">
        <v>261</v>
      </c>
      <c r="AD449" s="84">
        <v>24</v>
      </c>
      <c r="AE449" s="84">
        <v>2</v>
      </c>
      <c r="AF449" s="84" t="s">
        <v>581</v>
      </c>
      <c r="AG449" s="131">
        <v>44463</v>
      </c>
      <c r="AH449" s="84" t="s">
        <v>552</v>
      </c>
      <c r="AI449" s="131">
        <v>44463</v>
      </c>
      <c r="AJ449" s="130">
        <v>1154</v>
      </c>
      <c r="AK449" s="130">
        <v>1650</v>
      </c>
      <c r="AL449" s="131">
        <v>45200</v>
      </c>
      <c r="AM449" s="130">
        <v>26538.94</v>
      </c>
      <c r="AN449" s="112">
        <v>7615.06</v>
      </c>
      <c r="AO449" s="112">
        <v>34154</v>
      </c>
      <c r="AP449" s="112">
        <v>4777.0600000000004</v>
      </c>
      <c r="AQ449" s="112">
        <v>172.94</v>
      </c>
      <c r="AR449" s="112">
        <v>4950</v>
      </c>
      <c r="AS449" s="112">
        <v>4777.0600000000004</v>
      </c>
      <c r="AT449" s="112">
        <v>172.94</v>
      </c>
      <c r="AU449" s="112">
        <v>4950</v>
      </c>
      <c r="AV449" s="84">
        <v>46</v>
      </c>
      <c r="AW449" s="84">
        <v>748</v>
      </c>
      <c r="AX449" s="84" t="s">
        <v>264</v>
      </c>
      <c r="AY449" s="131"/>
      <c r="AZ449" s="84"/>
      <c r="BA449" s="84"/>
      <c r="BB449" s="84" t="s">
        <v>265</v>
      </c>
      <c r="BC449" s="84"/>
      <c r="BD449" s="131"/>
      <c r="BE449" s="84">
        <v>0</v>
      </c>
      <c r="BF449" s="38" t="s">
        <v>604</v>
      </c>
      <c r="BG449" s="84"/>
      <c r="BH449" s="114"/>
      <c r="BI449" s="38"/>
      <c r="BJ449" s="85"/>
      <c r="BK449" s="84"/>
      <c r="BL449" s="38"/>
      <c r="BM449" s="38"/>
      <c r="BN449" s="116"/>
      <c r="BO449" s="84"/>
      <c r="BP449" s="84"/>
      <c r="BQ449" s="117"/>
      <c r="BR449" s="132"/>
    </row>
    <row r="450" spans="1:70" s="113" customFormat="1" ht="15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40038</v>
      </c>
      <c r="J450" s="38" t="s">
        <v>388</v>
      </c>
      <c r="K450" s="84">
        <v>40038</v>
      </c>
      <c r="L450" s="84" t="s">
        <v>252</v>
      </c>
      <c r="M450" s="38" t="s">
        <v>253</v>
      </c>
      <c r="N450" s="84">
        <v>61364</v>
      </c>
      <c r="O450" s="84">
        <v>424325</v>
      </c>
      <c r="P450" s="84">
        <v>89463</v>
      </c>
      <c r="Q450" s="38" t="s">
        <v>438</v>
      </c>
      <c r="R450" s="38" t="s">
        <v>630</v>
      </c>
      <c r="S450" s="84" t="s">
        <v>648</v>
      </c>
      <c r="T450" s="84" t="s">
        <v>648</v>
      </c>
      <c r="U450" s="84" t="s">
        <v>258</v>
      </c>
      <c r="V450" s="84" t="s">
        <v>258</v>
      </c>
      <c r="W450" s="84">
        <v>541</v>
      </c>
      <c r="X450" s="38" t="s">
        <v>631</v>
      </c>
      <c r="Y450" s="84">
        <v>347785956</v>
      </c>
      <c r="Z450" s="38" t="s">
        <v>649</v>
      </c>
      <c r="AA450" s="131">
        <v>44670</v>
      </c>
      <c r="AB450" s="130">
        <v>57609</v>
      </c>
      <c r="AC450" s="131" t="s">
        <v>289</v>
      </c>
      <c r="AD450" s="84">
        <v>24</v>
      </c>
      <c r="AE450" s="84">
        <v>3</v>
      </c>
      <c r="AF450" s="84" t="s">
        <v>262</v>
      </c>
      <c r="AG450" s="131">
        <v>43811</v>
      </c>
      <c r="AH450" s="84" t="s">
        <v>325</v>
      </c>
      <c r="AI450" s="131">
        <v>44718</v>
      </c>
      <c r="AJ450" s="130">
        <v>2792</v>
      </c>
      <c r="AK450" s="130">
        <v>3000</v>
      </c>
      <c r="AL450" s="131">
        <v>45686</v>
      </c>
      <c r="AM450" s="130">
        <v>30992.36</v>
      </c>
      <c r="AN450" s="112">
        <v>11959.31</v>
      </c>
      <c r="AO450" s="112">
        <v>42951.67</v>
      </c>
      <c r="AP450" s="112">
        <v>26616.639999999999</v>
      </c>
      <c r="AQ450" s="112">
        <v>2223.69</v>
      </c>
      <c r="AR450" s="112">
        <v>28840.33</v>
      </c>
      <c r="AS450" s="112">
        <v>26616.639999999999</v>
      </c>
      <c r="AT450" s="112">
        <v>2223.69</v>
      </c>
      <c r="AU450" s="112">
        <v>28840.33</v>
      </c>
      <c r="AV450" s="84">
        <v>39</v>
      </c>
      <c r="AW450" s="84">
        <v>749</v>
      </c>
      <c r="AX450" s="84" t="s">
        <v>264</v>
      </c>
      <c r="AY450" s="131"/>
      <c r="AZ450" s="84"/>
      <c r="BA450" s="84"/>
      <c r="BB450" s="84" t="s">
        <v>265</v>
      </c>
      <c r="BC450" s="84"/>
      <c r="BD450" s="131"/>
      <c r="BE450" s="84">
        <v>0</v>
      </c>
      <c r="BF450" s="38" t="s">
        <v>648</v>
      </c>
      <c r="BG450" s="84"/>
      <c r="BH450" s="114"/>
      <c r="BI450" s="38"/>
      <c r="BJ450" s="85"/>
      <c r="BK450" s="84"/>
      <c r="BL450" s="38"/>
      <c r="BM450" s="38"/>
      <c r="BN450" s="116"/>
      <c r="BO450" s="84"/>
      <c r="BP450" s="84"/>
      <c r="BQ450" s="117"/>
      <c r="BR450" s="132"/>
    </row>
    <row r="451" spans="1:70" s="113" customFormat="1" ht="15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40007</v>
      </c>
      <c r="J451" s="38" t="s">
        <v>402</v>
      </c>
      <c r="K451" s="84">
        <v>40007</v>
      </c>
      <c r="L451" s="84" t="s">
        <v>252</v>
      </c>
      <c r="M451" s="38" t="s">
        <v>253</v>
      </c>
      <c r="N451" s="84">
        <v>61330</v>
      </c>
      <c r="O451" s="84">
        <v>223</v>
      </c>
      <c r="P451" s="84">
        <v>89439</v>
      </c>
      <c r="Q451" s="38" t="s">
        <v>403</v>
      </c>
      <c r="R451" s="38" t="s">
        <v>630</v>
      </c>
      <c r="S451" s="84" t="s">
        <v>642</v>
      </c>
      <c r="T451" s="84" t="s">
        <v>642</v>
      </c>
      <c r="U451" s="84" t="s">
        <v>258</v>
      </c>
      <c r="V451" s="84" t="s">
        <v>258</v>
      </c>
      <c r="W451" s="84">
        <v>541</v>
      </c>
      <c r="X451" s="38" t="s">
        <v>259</v>
      </c>
      <c r="Y451" s="84">
        <v>347556641</v>
      </c>
      <c r="Z451" s="38" t="s">
        <v>643</v>
      </c>
      <c r="AA451" s="131">
        <v>44632</v>
      </c>
      <c r="AB451" s="130">
        <v>43840</v>
      </c>
      <c r="AC451" s="131" t="s">
        <v>261</v>
      </c>
      <c r="AD451" s="84">
        <v>24</v>
      </c>
      <c r="AE451" s="84">
        <v>1</v>
      </c>
      <c r="AF451" s="84" t="s">
        <v>581</v>
      </c>
      <c r="AG451" s="131">
        <v>44632</v>
      </c>
      <c r="AH451" s="84" t="s">
        <v>552</v>
      </c>
      <c r="AI451" s="131">
        <v>44688</v>
      </c>
      <c r="AJ451" s="130">
        <v>2192</v>
      </c>
      <c r="AK451" s="130">
        <v>2300</v>
      </c>
      <c r="AL451" s="131">
        <v>45091</v>
      </c>
      <c r="AM451" s="130">
        <v>22945.47</v>
      </c>
      <c r="AN451" s="112">
        <v>9146.5300000000007</v>
      </c>
      <c r="AO451" s="112">
        <v>32092</v>
      </c>
      <c r="AP451" s="112">
        <v>20894.53</v>
      </c>
      <c r="AQ451" s="112">
        <v>2105.4699999999998</v>
      </c>
      <c r="AR451" s="112">
        <v>23000</v>
      </c>
      <c r="AS451" s="112">
        <v>20894.53</v>
      </c>
      <c r="AT451" s="112">
        <v>2105.4699999999998</v>
      </c>
      <c r="AU451" s="112">
        <v>23000</v>
      </c>
      <c r="AV451" s="84">
        <v>40</v>
      </c>
      <c r="AW451" s="84">
        <v>776</v>
      </c>
      <c r="AX451" s="84" t="s">
        <v>264</v>
      </c>
      <c r="AY451" s="131"/>
      <c r="AZ451" s="84"/>
      <c r="BA451" s="84"/>
      <c r="BB451" s="84" t="s">
        <v>265</v>
      </c>
      <c r="BC451" s="84"/>
      <c r="BD451" s="131"/>
      <c r="BE451" s="84">
        <v>0</v>
      </c>
      <c r="BF451" s="38" t="s">
        <v>642</v>
      </c>
      <c r="BG451" s="84"/>
      <c r="BH451" s="114"/>
      <c r="BI451" s="38"/>
      <c r="BJ451" s="85"/>
      <c r="BK451" s="84"/>
      <c r="BL451" s="38"/>
      <c r="BM451" s="38"/>
      <c r="BN451" s="116"/>
      <c r="BO451" s="84"/>
      <c r="BP451" s="84"/>
      <c r="BQ451" s="117"/>
      <c r="BR451" s="132"/>
    </row>
    <row r="452" spans="1:70" s="113" customFormat="1" ht="15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39936</v>
      </c>
      <c r="J452" s="38" t="s">
        <v>275</v>
      </c>
      <c r="K452" s="84">
        <v>39936</v>
      </c>
      <c r="L452" s="84" t="s">
        <v>252</v>
      </c>
      <c r="M452" s="38" t="s">
        <v>253</v>
      </c>
      <c r="N452" s="84">
        <v>61163</v>
      </c>
      <c r="O452" s="84">
        <v>568202</v>
      </c>
      <c r="P452" s="84">
        <v>89216</v>
      </c>
      <c r="Q452" s="38">
        <v>1033821</v>
      </c>
      <c r="R452" s="38" t="s">
        <v>630</v>
      </c>
      <c r="S452" s="84" t="s">
        <v>758</v>
      </c>
      <c r="T452" s="84" t="s">
        <v>758</v>
      </c>
      <c r="U452" s="84" t="s">
        <v>702</v>
      </c>
      <c r="V452" s="84" t="s">
        <v>258</v>
      </c>
      <c r="W452" s="84">
        <v>541</v>
      </c>
      <c r="X452" s="38" t="s">
        <v>701</v>
      </c>
      <c r="Y452" s="84">
        <v>350377312</v>
      </c>
      <c r="Z452" s="38" t="s">
        <v>759</v>
      </c>
      <c r="AA452" s="131">
        <v>44951</v>
      </c>
      <c r="AB452" s="130">
        <v>54478</v>
      </c>
      <c r="AC452" s="131" t="s">
        <v>289</v>
      </c>
      <c r="AD452" s="84">
        <v>24</v>
      </c>
      <c r="AE452" s="84">
        <v>2</v>
      </c>
      <c r="AF452" s="84" t="s">
        <v>262</v>
      </c>
      <c r="AG452" s="131">
        <v>43468</v>
      </c>
      <c r="AH452" s="84" t="s">
        <v>263</v>
      </c>
      <c r="AI452" s="131">
        <v>44988</v>
      </c>
      <c r="AJ452" s="130">
        <v>2438</v>
      </c>
      <c r="AK452" s="130">
        <v>2950</v>
      </c>
      <c r="AL452" s="131">
        <v>45098</v>
      </c>
      <c r="AM452" s="130">
        <v>6657.58</v>
      </c>
      <c r="AN452" s="112">
        <v>4844.92</v>
      </c>
      <c r="AO452" s="112">
        <v>11502.5</v>
      </c>
      <c r="AP452" s="112">
        <v>47820.42</v>
      </c>
      <c r="AQ452" s="112">
        <v>10965.08</v>
      </c>
      <c r="AR452" s="112">
        <v>58785.5</v>
      </c>
      <c r="AS452" s="112">
        <v>47820.42</v>
      </c>
      <c r="AT452" s="112">
        <v>10965.08</v>
      </c>
      <c r="AU452" s="112">
        <v>58785.5</v>
      </c>
      <c r="AV452" s="84">
        <v>31</v>
      </c>
      <c r="AW452" s="84">
        <v>777</v>
      </c>
      <c r="AX452" s="84" t="s">
        <v>264</v>
      </c>
      <c r="AY452" s="131"/>
      <c r="AZ452" s="84"/>
      <c r="BA452" s="84"/>
      <c r="BB452" s="84" t="s">
        <v>265</v>
      </c>
      <c r="BC452" s="84"/>
      <c r="BD452" s="131"/>
      <c r="BE452" s="84">
        <v>0</v>
      </c>
      <c r="BF452" s="38" t="s">
        <v>758</v>
      </c>
      <c r="BG452" s="84"/>
      <c r="BH452" s="114"/>
      <c r="BI452" s="38"/>
      <c r="BJ452" s="85"/>
      <c r="BK452" s="84"/>
      <c r="BL452" s="38"/>
      <c r="BM452" s="38"/>
      <c r="BN452" s="116"/>
      <c r="BO452" s="84"/>
      <c r="BP452" s="84"/>
      <c r="BQ452" s="117"/>
      <c r="BR452" s="132"/>
    </row>
    <row r="453" spans="1:70" s="113" customFormat="1" ht="15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39936</v>
      </c>
      <c r="J453" s="38" t="s">
        <v>275</v>
      </c>
      <c r="K453" s="84">
        <v>39936</v>
      </c>
      <c r="L453" s="84" t="s">
        <v>252</v>
      </c>
      <c r="M453" s="38" t="s">
        <v>253</v>
      </c>
      <c r="N453" s="84">
        <v>61313</v>
      </c>
      <c r="O453" s="84">
        <v>442491</v>
      </c>
      <c r="P453" s="84">
        <v>89401</v>
      </c>
      <c r="Q453" s="38" t="s">
        <v>379</v>
      </c>
      <c r="R453" s="38" t="s">
        <v>630</v>
      </c>
      <c r="S453" s="84" t="s">
        <v>637</v>
      </c>
      <c r="T453" s="84" t="s">
        <v>637</v>
      </c>
      <c r="U453" s="84" t="s">
        <v>258</v>
      </c>
      <c r="V453" s="84" t="s">
        <v>258</v>
      </c>
      <c r="W453" s="84">
        <v>541</v>
      </c>
      <c r="X453" s="38" t="s">
        <v>259</v>
      </c>
      <c r="Y453" s="84">
        <v>347555703</v>
      </c>
      <c r="Z453" s="38" t="s">
        <v>638</v>
      </c>
      <c r="AA453" s="131">
        <v>44635</v>
      </c>
      <c r="AB453" s="130">
        <v>43840</v>
      </c>
      <c r="AC453" s="131" t="s">
        <v>279</v>
      </c>
      <c r="AD453" s="84">
        <v>24</v>
      </c>
      <c r="AE453" s="84">
        <v>1</v>
      </c>
      <c r="AF453" s="84" t="s">
        <v>581</v>
      </c>
      <c r="AG453" s="131">
        <v>44635</v>
      </c>
      <c r="AH453" s="84" t="s">
        <v>552</v>
      </c>
      <c r="AI453" s="131">
        <v>44691</v>
      </c>
      <c r="AJ453" s="130">
        <v>2192</v>
      </c>
      <c r="AK453" s="130">
        <v>2300</v>
      </c>
      <c r="AL453" s="131">
        <v>45092</v>
      </c>
      <c r="AM453" s="130">
        <v>22945.47</v>
      </c>
      <c r="AN453" s="112">
        <v>9146.5300000000007</v>
      </c>
      <c r="AO453" s="112">
        <v>32092</v>
      </c>
      <c r="AP453" s="112">
        <v>20894.53</v>
      </c>
      <c r="AQ453" s="112">
        <v>2105.4699999999998</v>
      </c>
      <c r="AR453" s="112">
        <v>23000</v>
      </c>
      <c r="AS453" s="112">
        <v>20894.53</v>
      </c>
      <c r="AT453" s="112">
        <v>2105.4699999999998</v>
      </c>
      <c r="AU453" s="112">
        <v>23000</v>
      </c>
      <c r="AV453" s="84">
        <v>40</v>
      </c>
      <c r="AW453" s="84">
        <v>778</v>
      </c>
      <c r="AX453" s="84" t="s">
        <v>264</v>
      </c>
      <c r="AY453" s="131"/>
      <c r="AZ453" s="84"/>
      <c r="BA453" s="84"/>
      <c r="BB453" s="84" t="s">
        <v>265</v>
      </c>
      <c r="BC453" s="84"/>
      <c r="BD453" s="131"/>
      <c r="BE453" s="84">
        <v>0</v>
      </c>
      <c r="BF453" s="38" t="s">
        <v>637</v>
      </c>
      <c r="BG453" s="84"/>
      <c r="BH453" s="114"/>
      <c r="BI453" s="38"/>
      <c r="BJ453" s="85"/>
      <c r="BK453" s="84"/>
      <c r="BL453" s="38"/>
      <c r="BM453" s="38"/>
      <c r="BN453" s="116"/>
      <c r="BO453" s="84"/>
      <c r="BP453" s="84"/>
      <c r="BQ453" s="117"/>
      <c r="BR453" s="132"/>
    </row>
    <row r="454" spans="1:70" s="113" customFormat="1" ht="15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40092</v>
      </c>
      <c r="J454" s="38" t="s">
        <v>468</v>
      </c>
      <c r="K454" s="84">
        <v>40092</v>
      </c>
      <c r="L454" s="84" t="s">
        <v>252</v>
      </c>
      <c r="M454" s="38" t="s">
        <v>253</v>
      </c>
      <c r="N454" s="84">
        <v>61438</v>
      </c>
      <c r="O454" s="84">
        <v>506460</v>
      </c>
      <c r="P454" s="84">
        <v>89564</v>
      </c>
      <c r="Q454" s="38" t="s">
        <v>469</v>
      </c>
      <c r="R454" s="38" t="s">
        <v>630</v>
      </c>
      <c r="S454" s="84" t="s">
        <v>665</v>
      </c>
      <c r="T454" s="84" t="s">
        <v>665</v>
      </c>
      <c r="U454" s="84" t="s">
        <v>258</v>
      </c>
      <c r="V454" s="84" t="s">
        <v>258</v>
      </c>
      <c r="W454" s="84">
        <v>541</v>
      </c>
      <c r="X454" s="38" t="s">
        <v>259</v>
      </c>
      <c r="Y454" s="84">
        <v>347910057</v>
      </c>
      <c r="Z454" s="38" t="s">
        <v>666</v>
      </c>
      <c r="AA454" s="131">
        <v>44649</v>
      </c>
      <c r="AB454" s="130">
        <v>57409</v>
      </c>
      <c r="AC454" s="131" t="s">
        <v>272</v>
      </c>
      <c r="AD454" s="84">
        <v>24</v>
      </c>
      <c r="AE454" s="84">
        <v>3</v>
      </c>
      <c r="AF454" s="84" t="s">
        <v>262</v>
      </c>
      <c r="AG454" s="131">
        <v>43885</v>
      </c>
      <c r="AH454" s="84" t="s">
        <v>325</v>
      </c>
      <c r="AI454" s="131">
        <v>44687</v>
      </c>
      <c r="AJ454" s="130">
        <v>2488</v>
      </c>
      <c r="AK454" s="130">
        <v>3000</v>
      </c>
      <c r="AL454" s="131">
        <v>45287</v>
      </c>
      <c r="AM454" s="130">
        <v>30155.27</v>
      </c>
      <c r="AN454" s="112">
        <v>11451.46</v>
      </c>
      <c r="AO454" s="112">
        <v>41606.730000000003</v>
      </c>
      <c r="AP454" s="112">
        <v>27253.73</v>
      </c>
      <c r="AQ454" s="112">
        <v>2627.54</v>
      </c>
      <c r="AR454" s="112">
        <v>29881.27</v>
      </c>
      <c r="AS454" s="112">
        <v>27253.73</v>
      </c>
      <c r="AT454" s="112">
        <v>2627.54</v>
      </c>
      <c r="AU454" s="112">
        <v>29881.27</v>
      </c>
      <c r="AV454" s="84">
        <v>40</v>
      </c>
      <c r="AW454" s="84">
        <v>779</v>
      </c>
      <c r="AX454" s="84" t="s">
        <v>264</v>
      </c>
      <c r="AY454" s="131"/>
      <c r="AZ454" s="84"/>
      <c r="BA454" s="84"/>
      <c r="BB454" s="84" t="s">
        <v>265</v>
      </c>
      <c r="BC454" s="84"/>
      <c r="BD454" s="131"/>
      <c r="BE454" s="84">
        <v>0</v>
      </c>
      <c r="BF454" s="38" t="s">
        <v>665</v>
      </c>
      <c r="BG454" s="84"/>
      <c r="BH454" s="114"/>
      <c r="BI454" s="38"/>
      <c r="BJ454" s="85"/>
      <c r="BK454" s="84"/>
      <c r="BL454" s="38"/>
      <c r="BM454" s="38"/>
      <c r="BN454" s="116"/>
      <c r="BO454" s="84"/>
      <c r="BP454" s="84"/>
      <c r="BQ454" s="117"/>
      <c r="BR454" s="132"/>
    </row>
    <row r="455" spans="1:70" s="113" customFormat="1" ht="15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40092</v>
      </c>
      <c r="J455" s="38" t="s">
        <v>468</v>
      </c>
      <c r="K455" s="84">
        <v>40092</v>
      </c>
      <c r="L455" s="84" t="s">
        <v>252</v>
      </c>
      <c r="M455" s="38" t="s">
        <v>253</v>
      </c>
      <c r="N455" s="84">
        <v>334022</v>
      </c>
      <c r="O455" s="84" t="s">
        <v>681</v>
      </c>
      <c r="P455" s="84">
        <v>469775</v>
      </c>
      <c r="Q455" s="38" t="s">
        <v>682</v>
      </c>
      <c r="R455" s="38" t="s">
        <v>630</v>
      </c>
      <c r="S455" s="84" t="s">
        <v>683</v>
      </c>
      <c r="T455" s="84" t="s">
        <v>683</v>
      </c>
      <c r="U455" s="84" t="s">
        <v>258</v>
      </c>
      <c r="V455" s="84" t="s">
        <v>258</v>
      </c>
      <c r="W455" s="84">
        <v>541</v>
      </c>
      <c r="X455" s="38" t="s">
        <v>259</v>
      </c>
      <c r="Y455" s="84">
        <v>348375590</v>
      </c>
      <c r="Z455" s="38" t="s">
        <v>684</v>
      </c>
      <c r="AA455" s="131">
        <v>44726</v>
      </c>
      <c r="AB455" s="130">
        <v>44040</v>
      </c>
      <c r="AC455" s="131" t="s">
        <v>272</v>
      </c>
      <c r="AD455" s="84">
        <v>24</v>
      </c>
      <c r="AE455" s="84">
        <v>1</v>
      </c>
      <c r="AF455" s="84" t="s">
        <v>652</v>
      </c>
      <c r="AG455" s="131">
        <v>44726</v>
      </c>
      <c r="AH455" s="84" t="s">
        <v>552</v>
      </c>
      <c r="AI455" s="131">
        <v>44779</v>
      </c>
      <c r="AJ455" s="130">
        <v>2134</v>
      </c>
      <c r="AK455" s="130">
        <v>2300</v>
      </c>
      <c r="AL455" s="131">
        <v>45418</v>
      </c>
      <c r="AM455" s="130">
        <v>19290.830000000002</v>
      </c>
      <c r="AN455" s="112">
        <v>8083.17</v>
      </c>
      <c r="AO455" s="112">
        <v>27374</v>
      </c>
      <c r="AP455" s="112">
        <v>24749.17</v>
      </c>
      <c r="AQ455" s="112">
        <v>2910.83</v>
      </c>
      <c r="AR455" s="112">
        <v>27660</v>
      </c>
      <c r="AS455" s="112">
        <v>24749.17</v>
      </c>
      <c r="AT455" s="112">
        <v>2910.83</v>
      </c>
      <c r="AU455" s="112">
        <v>27660</v>
      </c>
      <c r="AV455" s="84">
        <v>37</v>
      </c>
      <c r="AW455" s="84">
        <v>779</v>
      </c>
      <c r="AX455" s="84" t="s">
        <v>264</v>
      </c>
      <c r="AY455" s="131"/>
      <c r="AZ455" s="84"/>
      <c r="BA455" s="84"/>
      <c r="BB455" s="84" t="s">
        <v>265</v>
      </c>
      <c r="BC455" s="84"/>
      <c r="BD455" s="131"/>
      <c r="BE455" s="84">
        <v>0</v>
      </c>
      <c r="BF455" s="38" t="s">
        <v>683</v>
      </c>
      <c r="BG455" s="84"/>
      <c r="BH455" s="114"/>
      <c r="BI455" s="38"/>
      <c r="BJ455" s="85"/>
      <c r="BK455" s="84"/>
      <c r="BL455" s="38"/>
      <c r="BM455" s="38"/>
      <c r="BN455" s="116"/>
      <c r="BO455" s="84"/>
      <c r="BP455" s="84"/>
      <c r="BQ455" s="117"/>
      <c r="BR455" s="132"/>
    </row>
    <row r="456" spans="1:70" s="113" customFormat="1" ht="15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39974</v>
      </c>
      <c r="J456" s="38" t="s">
        <v>463</v>
      </c>
      <c r="K456" s="84">
        <v>39974</v>
      </c>
      <c r="L456" s="84" t="s">
        <v>252</v>
      </c>
      <c r="M456" s="38" t="s">
        <v>253</v>
      </c>
      <c r="N456" s="84">
        <v>61402</v>
      </c>
      <c r="O456" s="84">
        <v>588383</v>
      </c>
      <c r="P456" s="84">
        <v>89633</v>
      </c>
      <c r="Q456" s="38" t="s">
        <v>517</v>
      </c>
      <c r="R456" s="38" t="s">
        <v>630</v>
      </c>
      <c r="S456" s="84" t="s">
        <v>725</v>
      </c>
      <c r="T456" s="84" t="s">
        <v>725</v>
      </c>
      <c r="U456" s="84" t="s">
        <v>702</v>
      </c>
      <c r="V456" s="84" t="s">
        <v>258</v>
      </c>
      <c r="W456" s="84">
        <v>541</v>
      </c>
      <c r="X456" s="38" t="s">
        <v>259</v>
      </c>
      <c r="Y456" s="84">
        <v>349706819</v>
      </c>
      <c r="Z456" s="38" t="s">
        <v>466</v>
      </c>
      <c r="AA456" s="131">
        <v>44900</v>
      </c>
      <c r="AB456" s="130">
        <v>76397</v>
      </c>
      <c r="AC456" s="131" t="s">
        <v>272</v>
      </c>
      <c r="AD456" s="84">
        <v>24</v>
      </c>
      <c r="AE456" s="84">
        <v>4</v>
      </c>
      <c r="AF456" s="84" t="s">
        <v>262</v>
      </c>
      <c r="AG456" s="131">
        <v>44086</v>
      </c>
      <c r="AH456" s="84" t="s">
        <v>263</v>
      </c>
      <c r="AI456" s="131">
        <v>44935</v>
      </c>
      <c r="AJ456" s="130">
        <v>3885</v>
      </c>
      <c r="AK456" s="130">
        <v>4100</v>
      </c>
      <c r="AL456" s="131">
        <v>45098</v>
      </c>
      <c r="AM456" s="130">
        <v>15411.52</v>
      </c>
      <c r="AN456" s="112">
        <v>8973.48</v>
      </c>
      <c r="AO456" s="112">
        <v>24385</v>
      </c>
      <c r="AP456" s="112">
        <v>60985.48</v>
      </c>
      <c r="AQ456" s="112">
        <v>12814.52</v>
      </c>
      <c r="AR456" s="112">
        <v>73800</v>
      </c>
      <c r="AS456" s="112">
        <v>60985.48</v>
      </c>
      <c r="AT456" s="112">
        <v>12814.52</v>
      </c>
      <c r="AU456" s="112">
        <v>73800</v>
      </c>
      <c r="AV456" s="84">
        <v>32</v>
      </c>
      <c r="AW456" s="84">
        <v>779</v>
      </c>
      <c r="AX456" s="84" t="s">
        <v>264</v>
      </c>
      <c r="AY456" s="131"/>
      <c r="AZ456" s="84"/>
      <c r="BA456" s="84"/>
      <c r="BB456" s="84" t="s">
        <v>265</v>
      </c>
      <c r="BC456" s="84"/>
      <c r="BD456" s="131"/>
      <c r="BE456" s="84">
        <v>0</v>
      </c>
      <c r="BF456" s="38" t="s">
        <v>725</v>
      </c>
      <c r="BG456" s="84"/>
      <c r="BH456" s="114"/>
      <c r="BI456" s="38"/>
      <c r="BJ456" s="85"/>
      <c r="BK456" s="84"/>
      <c r="BL456" s="38"/>
      <c r="BM456" s="38"/>
      <c r="BN456" s="116"/>
      <c r="BO456" s="84"/>
      <c r="BP456" s="84"/>
      <c r="BQ456" s="117"/>
      <c r="BR456" s="132"/>
    </row>
    <row r="457" spans="1:70" s="113" customFormat="1" ht="15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40082</v>
      </c>
      <c r="J457" s="38" t="s">
        <v>477</v>
      </c>
      <c r="K457" s="84">
        <v>40082</v>
      </c>
      <c r="L457" s="84" t="s">
        <v>252</v>
      </c>
      <c r="M457" s="38" t="s">
        <v>253</v>
      </c>
      <c r="N457" s="84">
        <v>61409</v>
      </c>
      <c r="O457" s="84">
        <v>525760</v>
      </c>
      <c r="P457" s="84">
        <v>407693</v>
      </c>
      <c r="Q457" s="38" t="s">
        <v>387</v>
      </c>
      <c r="R457" s="38" t="s">
        <v>529</v>
      </c>
      <c r="S457" s="84" t="s">
        <v>628</v>
      </c>
      <c r="T457" s="84" t="s">
        <v>628</v>
      </c>
      <c r="U457" s="84" t="s">
        <v>580</v>
      </c>
      <c r="V457" s="84"/>
      <c r="W457" s="84">
        <v>0</v>
      </c>
      <c r="X457" s="38" t="s">
        <v>259</v>
      </c>
      <c r="Y457" s="84">
        <v>34758738</v>
      </c>
      <c r="Z457" s="38" t="s">
        <v>629</v>
      </c>
      <c r="AA457" s="131">
        <v>44490</v>
      </c>
      <c r="AB457" s="130">
        <v>52360</v>
      </c>
      <c r="AC457" s="131" t="s">
        <v>273</v>
      </c>
      <c r="AD457" s="84">
        <v>24</v>
      </c>
      <c r="AE457" s="84">
        <v>1</v>
      </c>
      <c r="AF457" s="84" t="s">
        <v>262</v>
      </c>
      <c r="AG457" s="131">
        <v>43858</v>
      </c>
      <c r="AH457" s="84" t="s">
        <v>263</v>
      </c>
      <c r="AI457" s="131">
        <v>44490</v>
      </c>
      <c r="AJ457" s="130">
        <v>3120</v>
      </c>
      <c r="AK457" s="130">
        <v>2700</v>
      </c>
      <c r="AL457" s="131">
        <v>45287</v>
      </c>
      <c r="AM457" s="130">
        <v>37255.15</v>
      </c>
      <c r="AN457" s="112">
        <v>12168.31</v>
      </c>
      <c r="AO457" s="112">
        <v>49423.46</v>
      </c>
      <c r="AP457" s="112">
        <v>15104.85</v>
      </c>
      <c r="AQ457" s="112">
        <v>691.69</v>
      </c>
      <c r="AR457" s="112">
        <v>15796.54</v>
      </c>
      <c r="AS457" s="112">
        <v>15104.85</v>
      </c>
      <c r="AT457" s="112">
        <v>691.69</v>
      </c>
      <c r="AU457" s="112">
        <v>15796.54</v>
      </c>
      <c r="AV457" s="84">
        <v>45</v>
      </c>
      <c r="AW457" s="84">
        <v>806</v>
      </c>
      <c r="AX457" s="84" t="s">
        <v>264</v>
      </c>
      <c r="AY457" s="131"/>
      <c r="AZ457" s="84"/>
      <c r="BA457" s="84"/>
      <c r="BB457" s="84" t="s">
        <v>265</v>
      </c>
      <c r="BC457" s="84"/>
      <c r="BD457" s="131"/>
      <c r="BE457" s="84">
        <v>0</v>
      </c>
      <c r="BF457" s="38" t="s">
        <v>628</v>
      </c>
      <c r="BG457" s="84"/>
      <c r="BH457" s="114"/>
      <c r="BI457" s="38"/>
      <c r="BJ457" s="85"/>
      <c r="BK457" s="84"/>
      <c r="BL457" s="38"/>
      <c r="BM457" s="38"/>
      <c r="BN457" s="116"/>
      <c r="BO457" s="84"/>
      <c r="BP457" s="84"/>
      <c r="BQ457" s="117"/>
      <c r="BR457" s="132"/>
    </row>
    <row r="458" spans="1:70" s="113" customFormat="1" ht="15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39935</v>
      </c>
      <c r="J458" s="38" t="s">
        <v>326</v>
      </c>
      <c r="K458" s="84">
        <v>39935</v>
      </c>
      <c r="L458" s="84" t="s">
        <v>252</v>
      </c>
      <c r="M458" s="38" t="s">
        <v>253</v>
      </c>
      <c r="N458" s="84">
        <v>61151</v>
      </c>
      <c r="O458" s="84">
        <v>545590</v>
      </c>
      <c r="P458" s="84">
        <v>89580</v>
      </c>
      <c r="Q458" s="38" t="s">
        <v>522</v>
      </c>
      <c r="R458" s="38" t="s">
        <v>527</v>
      </c>
      <c r="S458" s="84" t="s">
        <v>586</v>
      </c>
      <c r="T458" s="84" t="s">
        <v>586</v>
      </c>
      <c r="U458" s="84" t="s">
        <v>270</v>
      </c>
      <c r="V458" s="84" t="s">
        <v>258</v>
      </c>
      <c r="W458" s="84">
        <v>0</v>
      </c>
      <c r="X458" s="38" t="s">
        <v>528</v>
      </c>
      <c r="Y458" s="84">
        <v>34428963</v>
      </c>
      <c r="Z458" s="38" t="s">
        <v>587</v>
      </c>
      <c r="AA458" s="131">
        <v>44468</v>
      </c>
      <c r="AB458" s="130">
        <v>13898</v>
      </c>
      <c r="AC458" s="131" t="s">
        <v>279</v>
      </c>
      <c r="AD458" s="84">
        <v>20</v>
      </c>
      <c r="AE458" s="84">
        <v>2</v>
      </c>
      <c r="AF458" s="84" t="s">
        <v>262</v>
      </c>
      <c r="AG458" s="131">
        <v>44468</v>
      </c>
      <c r="AH458" s="84" t="s">
        <v>263</v>
      </c>
      <c r="AI458" s="131">
        <v>44468</v>
      </c>
      <c r="AJ458" s="130">
        <v>478</v>
      </c>
      <c r="AK458" s="130">
        <v>850</v>
      </c>
      <c r="AL458" s="131">
        <v>45056</v>
      </c>
      <c r="AM458" s="130">
        <v>12094.09</v>
      </c>
      <c r="AN458" s="112">
        <v>2833.91</v>
      </c>
      <c r="AO458" s="112">
        <v>14928</v>
      </c>
      <c r="AP458" s="112">
        <v>1803.91</v>
      </c>
      <c r="AQ458" s="112">
        <v>44.09</v>
      </c>
      <c r="AR458" s="112">
        <v>1848</v>
      </c>
      <c r="AS458" s="112">
        <v>1655.91</v>
      </c>
      <c r="AT458" s="112">
        <v>44.09</v>
      </c>
      <c r="AU458" s="112">
        <v>1700</v>
      </c>
      <c r="AV458" s="84">
        <v>46</v>
      </c>
      <c r="AW458" s="84">
        <v>833</v>
      </c>
      <c r="AX458" s="84" t="s">
        <v>264</v>
      </c>
      <c r="AY458" s="131"/>
      <c r="AZ458" s="84"/>
      <c r="BA458" s="84"/>
      <c r="BB458" s="84" t="s">
        <v>265</v>
      </c>
      <c r="BC458" s="84"/>
      <c r="BD458" s="131"/>
      <c r="BE458" s="84">
        <v>0</v>
      </c>
      <c r="BF458" s="38" t="s">
        <v>586</v>
      </c>
      <c r="BG458" s="84"/>
      <c r="BH458" s="114"/>
      <c r="BI458" s="38"/>
      <c r="BJ458" s="85"/>
      <c r="BK458" s="84"/>
      <c r="BL458" s="38"/>
      <c r="BM458" s="38"/>
      <c r="BN458" s="116"/>
      <c r="BO458" s="84"/>
      <c r="BP458" s="84"/>
      <c r="BQ458" s="117"/>
      <c r="BR458" s="132"/>
    </row>
    <row r="459" spans="1:70" s="113" customFormat="1" ht="15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40092</v>
      </c>
      <c r="J459" s="38" t="s">
        <v>468</v>
      </c>
      <c r="K459" s="84">
        <v>40092</v>
      </c>
      <c r="L459" s="84" t="s">
        <v>252</v>
      </c>
      <c r="M459" s="38" t="s">
        <v>253</v>
      </c>
      <c r="N459" s="84">
        <v>61438</v>
      </c>
      <c r="O459" s="84">
        <v>506460</v>
      </c>
      <c r="P459" s="84">
        <v>89727</v>
      </c>
      <c r="Q459" s="38" t="s">
        <v>565</v>
      </c>
      <c r="R459" s="38" t="s">
        <v>678</v>
      </c>
      <c r="S459" s="84" t="s">
        <v>566</v>
      </c>
      <c r="T459" s="84" t="s">
        <v>566</v>
      </c>
      <c r="U459" s="84" t="s">
        <v>270</v>
      </c>
      <c r="V459" s="84" t="s">
        <v>258</v>
      </c>
      <c r="W459" s="84">
        <v>0</v>
      </c>
      <c r="X459" s="38" t="s">
        <v>259</v>
      </c>
      <c r="Y459" s="84">
        <v>348076764</v>
      </c>
      <c r="Z459" s="38" t="s">
        <v>567</v>
      </c>
      <c r="AA459" s="131">
        <v>44708</v>
      </c>
      <c r="AB459" s="130">
        <v>9764</v>
      </c>
      <c r="AC459" s="131" t="s">
        <v>272</v>
      </c>
      <c r="AD459" s="84">
        <v>12</v>
      </c>
      <c r="AE459" s="84">
        <v>0</v>
      </c>
      <c r="AF459" s="84" t="s">
        <v>336</v>
      </c>
      <c r="AG459" s="131">
        <v>44277</v>
      </c>
      <c r="AH459" s="84" t="s">
        <v>263</v>
      </c>
      <c r="AI459" s="131">
        <v>44748</v>
      </c>
      <c r="AJ459" s="130">
        <v>957</v>
      </c>
      <c r="AK459" s="130">
        <v>910</v>
      </c>
      <c r="AL459" s="131">
        <v>45111</v>
      </c>
      <c r="AM459" s="130">
        <v>7990.49</v>
      </c>
      <c r="AN459" s="112">
        <v>1156.51</v>
      </c>
      <c r="AO459" s="112">
        <v>9147</v>
      </c>
      <c r="AP459" s="112">
        <v>1773.51</v>
      </c>
      <c r="AQ459" s="112">
        <v>46.49</v>
      </c>
      <c r="AR459" s="112">
        <v>1820</v>
      </c>
      <c r="AS459" s="112">
        <v>1773.51</v>
      </c>
      <c r="AT459" s="112">
        <v>46.49</v>
      </c>
      <c r="AU459" s="112">
        <v>1820</v>
      </c>
      <c r="AV459" s="84">
        <v>38</v>
      </c>
      <c r="AW459" s="84">
        <v>837</v>
      </c>
      <c r="AX459" s="84" t="s">
        <v>264</v>
      </c>
      <c r="AY459" s="131"/>
      <c r="AZ459" s="84"/>
      <c r="BA459" s="84"/>
      <c r="BB459" s="84" t="s">
        <v>265</v>
      </c>
      <c r="BC459" s="84"/>
      <c r="BD459" s="131"/>
      <c r="BE459" s="84">
        <v>0</v>
      </c>
      <c r="BF459" s="38" t="s">
        <v>566</v>
      </c>
      <c r="BG459" s="84"/>
      <c r="BH459" s="114"/>
      <c r="BI459" s="38"/>
      <c r="BJ459" s="85"/>
      <c r="BK459" s="84"/>
      <c r="BL459" s="38"/>
      <c r="BM459" s="38"/>
      <c r="BN459" s="116"/>
      <c r="BO459" s="84"/>
      <c r="BP459" s="84"/>
      <c r="BQ459" s="117"/>
      <c r="BR459" s="132"/>
    </row>
    <row r="460" spans="1:70" s="113" customFormat="1" ht="15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40046</v>
      </c>
      <c r="J460" s="38" t="s">
        <v>621</v>
      </c>
      <c r="K460" s="84">
        <v>40046</v>
      </c>
      <c r="L460" s="84" t="s">
        <v>252</v>
      </c>
      <c r="M460" s="38" t="s">
        <v>253</v>
      </c>
      <c r="N460" s="84">
        <v>61332</v>
      </c>
      <c r="O460" s="84">
        <v>466825</v>
      </c>
      <c r="P460" s="84">
        <v>89424</v>
      </c>
      <c r="Q460" s="38">
        <v>900778</v>
      </c>
      <c r="R460" s="38" t="s">
        <v>529</v>
      </c>
      <c r="S460" s="84" t="s">
        <v>622</v>
      </c>
      <c r="T460" s="84" t="s">
        <v>622</v>
      </c>
      <c r="U460" s="84" t="s">
        <v>580</v>
      </c>
      <c r="V460" s="84"/>
      <c r="W460" s="84">
        <v>0</v>
      </c>
      <c r="X460" s="38" t="s">
        <v>259</v>
      </c>
      <c r="Y460" s="84">
        <v>34606781</v>
      </c>
      <c r="Z460" s="38" t="s">
        <v>623</v>
      </c>
      <c r="AA460" s="131">
        <v>44492</v>
      </c>
      <c r="AB460" s="130">
        <v>52390</v>
      </c>
      <c r="AC460" s="131" t="s">
        <v>261</v>
      </c>
      <c r="AD460" s="84">
        <v>24</v>
      </c>
      <c r="AE460" s="84">
        <v>1</v>
      </c>
      <c r="AF460" s="84" t="s">
        <v>262</v>
      </c>
      <c r="AG460" s="131">
        <v>43785</v>
      </c>
      <c r="AH460" s="84" t="s">
        <v>325</v>
      </c>
      <c r="AI460" s="131">
        <v>44492</v>
      </c>
      <c r="AJ460" s="130">
        <v>3059</v>
      </c>
      <c r="AK460" s="130">
        <v>2700</v>
      </c>
      <c r="AL460" s="131">
        <v>45236</v>
      </c>
      <c r="AM460" s="130">
        <v>36111.599999999999</v>
      </c>
      <c r="AN460" s="112">
        <v>11802.12</v>
      </c>
      <c r="AO460" s="112">
        <v>47913.72</v>
      </c>
      <c r="AP460" s="112">
        <v>16278.4</v>
      </c>
      <c r="AQ460" s="112">
        <v>966.88</v>
      </c>
      <c r="AR460" s="112">
        <v>17245.28</v>
      </c>
      <c r="AS460" s="112">
        <v>16278.4</v>
      </c>
      <c r="AT460" s="112">
        <v>966.88</v>
      </c>
      <c r="AU460" s="112">
        <v>17245.28</v>
      </c>
      <c r="AV460" s="84">
        <v>45</v>
      </c>
      <c r="AW460" s="84">
        <v>838</v>
      </c>
      <c r="AX460" s="84" t="s">
        <v>264</v>
      </c>
      <c r="AY460" s="131"/>
      <c r="AZ460" s="84"/>
      <c r="BA460" s="84"/>
      <c r="BB460" s="84" t="s">
        <v>265</v>
      </c>
      <c r="BC460" s="84"/>
      <c r="BD460" s="131"/>
      <c r="BE460" s="84">
        <v>0</v>
      </c>
      <c r="BF460" s="38" t="s">
        <v>622</v>
      </c>
      <c r="BG460" s="84"/>
      <c r="BH460" s="114"/>
      <c r="BI460" s="38"/>
      <c r="BJ460" s="85"/>
      <c r="BK460" s="84"/>
      <c r="BL460" s="38"/>
      <c r="BM460" s="38"/>
      <c r="BN460" s="116"/>
      <c r="BO460" s="84"/>
      <c r="BP460" s="84"/>
      <c r="BQ460" s="117"/>
      <c r="BR460" s="132"/>
    </row>
    <row r="461" spans="1:70" s="113" customFormat="1" ht="15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40046</v>
      </c>
      <c r="J461" s="38" t="s">
        <v>621</v>
      </c>
      <c r="K461" s="84">
        <v>40046</v>
      </c>
      <c r="L461" s="84" t="s">
        <v>252</v>
      </c>
      <c r="M461" s="38" t="s">
        <v>253</v>
      </c>
      <c r="N461" s="84">
        <v>61332</v>
      </c>
      <c r="O461" s="84">
        <v>466825</v>
      </c>
      <c r="P461" s="84">
        <v>89424</v>
      </c>
      <c r="Q461" s="38">
        <v>900778</v>
      </c>
      <c r="R461" s="38" t="s">
        <v>529</v>
      </c>
      <c r="S461" s="84" t="s">
        <v>624</v>
      </c>
      <c r="T461" s="84" t="s">
        <v>624</v>
      </c>
      <c r="U461" s="84" t="s">
        <v>580</v>
      </c>
      <c r="V461" s="84"/>
      <c r="W461" s="84">
        <v>0</v>
      </c>
      <c r="X461" s="38" t="s">
        <v>259</v>
      </c>
      <c r="Y461" s="84">
        <v>34607205</v>
      </c>
      <c r="Z461" s="38" t="s">
        <v>625</v>
      </c>
      <c r="AA461" s="131">
        <v>44492</v>
      </c>
      <c r="AB461" s="130">
        <v>52390</v>
      </c>
      <c r="AC461" s="131" t="s">
        <v>261</v>
      </c>
      <c r="AD461" s="84">
        <v>24</v>
      </c>
      <c r="AE461" s="84">
        <v>1</v>
      </c>
      <c r="AF461" s="84" t="s">
        <v>262</v>
      </c>
      <c r="AG461" s="131">
        <v>43784</v>
      </c>
      <c r="AH461" s="84" t="s">
        <v>325</v>
      </c>
      <c r="AI461" s="131">
        <v>44492</v>
      </c>
      <c r="AJ461" s="130">
        <v>3059</v>
      </c>
      <c r="AK461" s="130">
        <v>2700</v>
      </c>
      <c r="AL461" s="131">
        <v>45236</v>
      </c>
      <c r="AM461" s="130">
        <v>36316.6</v>
      </c>
      <c r="AN461" s="112">
        <v>11802.12</v>
      </c>
      <c r="AO461" s="112">
        <v>48118.720000000001</v>
      </c>
      <c r="AP461" s="112">
        <v>16073.4</v>
      </c>
      <c r="AQ461" s="112">
        <v>966.88</v>
      </c>
      <c r="AR461" s="112">
        <v>17040.28</v>
      </c>
      <c r="AS461" s="112">
        <v>16073.4</v>
      </c>
      <c r="AT461" s="112">
        <v>966.88</v>
      </c>
      <c r="AU461" s="112">
        <v>17040.28</v>
      </c>
      <c r="AV461" s="84">
        <v>45</v>
      </c>
      <c r="AW461" s="84">
        <v>838</v>
      </c>
      <c r="AX461" s="84" t="s">
        <v>264</v>
      </c>
      <c r="AY461" s="131"/>
      <c r="AZ461" s="84"/>
      <c r="BA461" s="84"/>
      <c r="BB461" s="84" t="s">
        <v>265</v>
      </c>
      <c r="BC461" s="84"/>
      <c r="BD461" s="131"/>
      <c r="BE461" s="84">
        <v>0</v>
      </c>
      <c r="BF461" s="38" t="s">
        <v>624</v>
      </c>
      <c r="BG461" s="84"/>
      <c r="BH461" s="114"/>
      <c r="BI461" s="38"/>
      <c r="BJ461" s="85"/>
      <c r="BK461" s="84"/>
      <c r="BL461" s="38"/>
      <c r="BM461" s="38"/>
      <c r="BN461" s="116"/>
      <c r="BO461" s="84"/>
      <c r="BP461" s="84"/>
      <c r="BQ461" s="117"/>
      <c r="BR461" s="132"/>
    </row>
    <row r="462" spans="1:70" s="113" customFormat="1" ht="15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39935</v>
      </c>
      <c r="J462" s="38" t="s">
        <v>326</v>
      </c>
      <c r="K462" s="84">
        <v>39935</v>
      </c>
      <c r="L462" s="84" t="s">
        <v>252</v>
      </c>
      <c r="M462" s="38" t="s">
        <v>253</v>
      </c>
      <c r="N462" s="84">
        <v>61189</v>
      </c>
      <c r="O462" s="84">
        <v>545590</v>
      </c>
      <c r="P462" s="84">
        <v>89583</v>
      </c>
      <c r="Q462" s="38">
        <v>1010665</v>
      </c>
      <c r="R462" s="38" t="s">
        <v>529</v>
      </c>
      <c r="S462" s="84" t="s">
        <v>619</v>
      </c>
      <c r="T462" s="84" t="s">
        <v>619</v>
      </c>
      <c r="U462" s="84" t="s">
        <v>580</v>
      </c>
      <c r="V462" s="84"/>
      <c r="W462" s="84">
        <v>0</v>
      </c>
      <c r="X462" s="38" t="s">
        <v>259</v>
      </c>
      <c r="Y462" s="84">
        <v>34494233</v>
      </c>
      <c r="Z462" s="38" t="s">
        <v>620</v>
      </c>
      <c r="AA462" s="131">
        <v>44479</v>
      </c>
      <c r="AB462" s="130">
        <v>62432</v>
      </c>
      <c r="AC462" s="131" t="s">
        <v>279</v>
      </c>
      <c r="AD462" s="84">
        <v>24</v>
      </c>
      <c r="AE462" s="84">
        <v>1</v>
      </c>
      <c r="AF462" s="84" t="s">
        <v>262</v>
      </c>
      <c r="AG462" s="131">
        <v>43893</v>
      </c>
      <c r="AH462" s="84" t="s">
        <v>263</v>
      </c>
      <c r="AI462" s="131">
        <v>44479</v>
      </c>
      <c r="AJ462" s="130">
        <v>2585</v>
      </c>
      <c r="AK462" s="130">
        <v>3250</v>
      </c>
      <c r="AL462" s="131">
        <v>45199</v>
      </c>
      <c r="AM462" s="130">
        <v>41221.99</v>
      </c>
      <c r="AN462" s="112">
        <v>13539.1</v>
      </c>
      <c r="AO462" s="112">
        <v>54761.09</v>
      </c>
      <c r="AP462" s="112">
        <v>21210.01</v>
      </c>
      <c r="AQ462" s="112">
        <v>1363.9</v>
      </c>
      <c r="AR462" s="112">
        <v>22573.91</v>
      </c>
      <c r="AS462" s="112">
        <v>21210.01</v>
      </c>
      <c r="AT462" s="112">
        <v>1363.9</v>
      </c>
      <c r="AU462" s="112">
        <v>22573.91</v>
      </c>
      <c r="AV462" s="84">
        <v>46</v>
      </c>
      <c r="AW462" s="84">
        <v>863</v>
      </c>
      <c r="AX462" s="84" t="s">
        <v>264</v>
      </c>
      <c r="AY462" s="131"/>
      <c r="AZ462" s="84"/>
      <c r="BA462" s="84"/>
      <c r="BB462" s="84" t="s">
        <v>265</v>
      </c>
      <c r="BC462" s="84"/>
      <c r="BD462" s="131"/>
      <c r="BE462" s="84">
        <v>0</v>
      </c>
      <c r="BF462" s="38" t="s">
        <v>619</v>
      </c>
      <c r="BG462" s="84"/>
      <c r="BH462" s="114"/>
      <c r="BI462" s="38"/>
      <c r="BJ462" s="85"/>
      <c r="BK462" s="84"/>
      <c r="BL462" s="38"/>
      <c r="BM462" s="38"/>
      <c r="BN462" s="116"/>
      <c r="BO462" s="84"/>
      <c r="BP462" s="84"/>
      <c r="BQ462" s="117"/>
      <c r="BR462" s="132"/>
    </row>
    <row r="463" spans="1:70" s="113" customFormat="1" ht="15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40007</v>
      </c>
      <c r="J463" s="38" t="s">
        <v>402</v>
      </c>
      <c r="K463" s="84">
        <v>40007</v>
      </c>
      <c r="L463" s="84" t="s">
        <v>252</v>
      </c>
      <c r="M463" s="38" t="s">
        <v>253</v>
      </c>
      <c r="N463" s="84">
        <v>61330</v>
      </c>
      <c r="O463" s="84">
        <v>223</v>
      </c>
      <c r="P463" s="84">
        <v>89439</v>
      </c>
      <c r="Q463" s="38" t="s">
        <v>403</v>
      </c>
      <c r="R463" s="38" t="s">
        <v>630</v>
      </c>
      <c r="S463" s="84" t="s">
        <v>644</v>
      </c>
      <c r="T463" s="84" t="s">
        <v>644</v>
      </c>
      <c r="U463" s="84" t="s">
        <v>258</v>
      </c>
      <c r="V463" s="84" t="s">
        <v>258</v>
      </c>
      <c r="W463" s="84">
        <v>541</v>
      </c>
      <c r="X463" s="38" t="s">
        <v>259</v>
      </c>
      <c r="Y463" s="84">
        <v>347556642</v>
      </c>
      <c r="Z463" s="38" t="s">
        <v>645</v>
      </c>
      <c r="AA463" s="131">
        <v>44632</v>
      </c>
      <c r="AB463" s="130">
        <v>43840</v>
      </c>
      <c r="AC463" s="131" t="s">
        <v>261</v>
      </c>
      <c r="AD463" s="84">
        <v>24</v>
      </c>
      <c r="AE463" s="84">
        <v>1</v>
      </c>
      <c r="AF463" s="84" t="s">
        <v>581</v>
      </c>
      <c r="AG463" s="131">
        <v>44632</v>
      </c>
      <c r="AH463" s="84" t="s">
        <v>552</v>
      </c>
      <c r="AI463" s="131">
        <v>44688</v>
      </c>
      <c r="AJ463" s="130">
        <v>2192</v>
      </c>
      <c r="AK463" s="130">
        <v>2300</v>
      </c>
      <c r="AL463" s="131">
        <v>45003</v>
      </c>
      <c r="AM463" s="130">
        <v>17370.45</v>
      </c>
      <c r="AN463" s="112">
        <v>7821.55</v>
      </c>
      <c r="AO463" s="112">
        <v>25192</v>
      </c>
      <c r="AP463" s="112">
        <v>26469.55</v>
      </c>
      <c r="AQ463" s="112">
        <v>3430.45</v>
      </c>
      <c r="AR463" s="112">
        <v>29900</v>
      </c>
      <c r="AS463" s="112">
        <v>26469.55</v>
      </c>
      <c r="AT463" s="112">
        <v>3430.45</v>
      </c>
      <c r="AU463" s="112">
        <v>29900</v>
      </c>
      <c r="AV463" s="84">
        <v>40</v>
      </c>
      <c r="AW463" s="84">
        <v>866</v>
      </c>
      <c r="AX463" s="84" t="s">
        <v>264</v>
      </c>
      <c r="AY463" s="131"/>
      <c r="AZ463" s="84"/>
      <c r="BA463" s="84"/>
      <c r="BB463" s="84" t="s">
        <v>265</v>
      </c>
      <c r="BC463" s="84"/>
      <c r="BD463" s="131"/>
      <c r="BE463" s="84">
        <v>0</v>
      </c>
      <c r="BF463" s="38" t="s">
        <v>644</v>
      </c>
      <c r="BG463" s="84"/>
      <c r="BH463" s="114"/>
      <c r="BI463" s="38"/>
      <c r="BJ463" s="85"/>
      <c r="BK463" s="84"/>
      <c r="BL463" s="38"/>
      <c r="BM463" s="38"/>
      <c r="BN463" s="116"/>
      <c r="BO463" s="84"/>
      <c r="BP463" s="84"/>
      <c r="BQ463" s="117"/>
      <c r="BR463" s="132"/>
    </row>
    <row r="464" spans="1:70" s="113" customFormat="1" ht="15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40092</v>
      </c>
      <c r="J464" s="38" t="s">
        <v>468</v>
      </c>
      <c r="K464" s="84">
        <v>40092</v>
      </c>
      <c r="L464" s="84" t="s">
        <v>252</v>
      </c>
      <c r="M464" s="38" t="s">
        <v>253</v>
      </c>
      <c r="N464" s="84">
        <v>61438</v>
      </c>
      <c r="O464" s="84">
        <v>506460</v>
      </c>
      <c r="P464" s="84">
        <v>89727</v>
      </c>
      <c r="Q464" s="38" t="s">
        <v>565</v>
      </c>
      <c r="R464" s="38" t="s">
        <v>529</v>
      </c>
      <c r="S464" s="84" t="s">
        <v>566</v>
      </c>
      <c r="T464" s="84" t="s">
        <v>566</v>
      </c>
      <c r="U464" s="84" t="s">
        <v>270</v>
      </c>
      <c r="V464" s="84" t="s">
        <v>258</v>
      </c>
      <c r="W464" s="84">
        <v>0</v>
      </c>
      <c r="X464" s="38" t="s">
        <v>259</v>
      </c>
      <c r="Y464" s="84">
        <v>30622653</v>
      </c>
      <c r="Z464" s="38" t="s">
        <v>567</v>
      </c>
      <c r="AA464" s="131">
        <v>44277</v>
      </c>
      <c r="AB464" s="130">
        <v>52060</v>
      </c>
      <c r="AC464" s="131" t="s">
        <v>272</v>
      </c>
      <c r="AD464" s="84">
        <v>24</v>
      </c>
      <c r="AE464" s="84">
        <v>2</v>
      </c>
      <c r="AF464" s="84" t="s">
        <v>336</v>
      </c>
      <c r="AG464" s="131">
        <v>44277</v>
      </c>
      <c r="AH464" s="84" t="s">
        <v>263</v>
      </c>
      <c r="AI464" s="131">
        <v>44277</v>
      </c>
      <c r="AJ464" s="130">
        <v>2700</v>
      </c>
      <c r="AK464" s="130">
        <v>2700</v>
      </c>
      <c r="AL464" s="131">
        <v>45001</v>
      </c>
      <c r="AM464" s="130">
        <v>49408.3</v>
      </c>
      <c r="AN464" s="112">
        <v>7985.7</v>
      </c>
      <c r="AO464" s="112">
        <v>57394</v>
      </c>
      <c r="AP464" s="112">
        <v>2651.7</v>
      </c>
      <c r="AQ464" s="112">
        <v>47.3</v>
      </c>
      <c r="AR464" s="112">
        <v>2699</v>
      </c>
      <c r="AS464" s="112">
        <v>2651.7</v>
      </c>
      <c r="AT464" s="112">
        <v>47.3</v>
      </c>
      <c r="AU464" s="112">
        <v>2699</v>
      </c>
      <c r="AV464" s="84">
        <v>47</v>
      </c>
      <c r="AW464" s="84">
        <v>867</v>
      </c>
      <c r="AX464" s="84" t="s">
        <v>264</v>
      </c>
      <c r="AY464" s="131"/>
      <c r="AZ464" s="84"/>
      <c r="BA464" s="84"/>
      <c r="BB464" s="84" t="s">
        <v>265</v>
      </c>
      <c r="BC464" s="84"/>
      <c r="BD464" s="131"/>
      <c r="BE464" s="84">
        <v>0</v>
      </c>
      <c r="BF464" s="38" t="s">
        <v>566</v>
      </c>
      <c r="BG464" s="84"/>
      <c r="BH464" s="114"/>
      <c r="BI464" s="38"/>
      <c r="BJ464" s="85"/>
      <c r="BK464" s="84"/>
      <c r="BL464" s="38"/>
      <c r="BM464" s="38"/>
      <c r="BN464" s="116"/>
      <c r="BO464" s="84"/>
      <c r="BP464" s="84"/>
      <c r="BQ464" s="117"/>
      <c r="BR464" s="132"/>
    </row>
    <row r="465" spans="1:70" s="113" customFormat="1" ht="15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40092</v>
      </c>
      <c r="J465" s="38" t="s">
        <v>468</v>
      </c>
      <c r="K465" s="84">
        <v>40092</v>
      </c>
      <c r="L465" s="84" t="s">
        <v>252</v>
      </c>
      <c r="M465" s="38" t="s">
        <v>253</v>
      </c>
      <c r="N465" s="84">
        <v>334022</v>
      </c>
      <c r="O465" s="84" t="s">
        <v>681</v>
      </c>
      <c r="P465" s="84">
        <v>469775</v>
      </c>
      <c r="Q465" s="38" t="s">
        <v>682</v>
      </c>
      <c r="R465" s="38" t="s">
        <v>630</v>
      </c>
      <c r="S465" s="84" t="s">
        <v>685</v>
      </c>
      <c r="T465" s="84" t="s">
        <v>685</v>
      </c>
      <c r="U465" s="84" t="s">
        <v>258</v>
      </c>
      <c r="V465" s="84" t="s">
        <v>258</v>
      </c>
      <c r="W465" s="84">
        <v>541</v>
      </c>
      <c r="X465" s="38" t="s">
        <v>259</v>
      </c>
      <c r="Y465" s="84">
        <v>348383796</v>
      </c>
      <c r="Z465" s="38" t="s">
        <v>686</v>
      </c>
      <c r="AA465" s="131">
        <v>44726</v>
      </c>
      <c r="AB465" s="130">
        <v>44040</v>
      </c>
      <c r="AC465" s="131" t="s">
        <v>272</v>
      </c>
      <c r="AD465" s="84">
        <v>24</v>
      </c>
      <c r="AE465" s="84">
        <v>1</v>
      </c>
      <c r="AF465" s="84" t="s">
        <v>652</v>
      </c>
      <c r="AG465" s="131">
        <v>44726</v>
      </c>
      <c r="AH465" s="84" t="s">
        <v>552</v>
      </c>
      <c r="AI465" s="131">
        <v>44779</v>
      </c>
      <c r="AJ465" s="130">
        <v>2134</v>
      </c>
      <c r="AK465" s="130">
        <v>2300</v>
      </c>
      <c r="AL465" s="131">
        <v>45000</v>
      </c>
      <c r="AM465" s="130">
        <v>12198.67</v>
      </c>
      <c r="AN465" s="112">
        <v>6035.33</v>
      </c>
      <c r="AO465" s="112">
        <v>18234</v>
      </c>
      <c r="AP465" s="112">
        <v>31841.33</v>
      </c>
      <c r="AQ465" s="112">
        <v>4958.67</v>
      </c>
      <c r="AR465" s="112">
        <v>36800</v>
      </c>
      <c r="AS465" s="112">
        <v>31841.33</v>
      </c>
      <c r="AT465" s="112">
        <v>4958.67</v>
      </c>
      <c r="AU465" s="112">
        <v>36800</v>
      </c>
      <c r="AV465" s="84">
        <v>37</v>
      </c>
      <c r="AW465" s="84">
        <v>867</v>
      </c>
      <c r="AX465" s="84" t="s">
        <v>264</v>
      </c>
      <c r="AY465" s="131"/>
      <c r="AZ465" s="84"/>
      <c r="BA465" s="84"/>
      <c r="BB465" s="84" t="s">
        <v>265</v>
      </c>
      <c r="BC465" s="84"/>
      <c r="BD465" s="131"/>
      <c r="BE465" s="84">
        <v>0</v>
      </c>
      <c r="BF465" s="38" t="s">
        <v>685</v>
      </c>
      <c r="BG465" s="84"/>
      <c r="BH465" s="114"/>
      <c r="BI465" s="38"/>
      <c r="BJ465" s="85"/>
      <c r="BK465" s="84"/>
      <c r="BL465" s="38"/>
      <c r="BM465" s="38"/>
      <c r="BN465" s="116"/>
      <c r="BO465" s="84"/>
      <c r="BP465" s="84"/>
      <c r="BQ465" s="117"/>
      <c r="BR465" s="132"/>
    </row>
    <row r="466" spans="1:70" s="113" customFormat="1" ht="15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39936</v>
      </c>
      <c r="J466" s="38" t="s">
        <v>275</v>
      </c>
      <c r="K466" s="84">
        <v>39936</v>
      </c>
      <c r="L466" s="84" t="s">
        <v>252</v>
      </c>
      <c r="M466" s="38" t="s">
        <v>253</v>
      </c>
      <c r="N466" s="84">
        <v>61474</v>
      </c>
      <c r="O466" s="84">
        <v>568202</v>
      </c>
      <c r="P466" s="84">
        <v>89609</v>
      </c>
      <c r="Q466" s="38" t="s">
        <v>555</v>
      </c>
      <c r="R466" s="38" t="s">
        <v>598</v>
      </c>
      <c r="S466" s="84" t="s">
        <v>599</v>
      </c>
      <c r="T466" s="84" t="s">
        <v>599</v>
      </c>
      <c r="U466" s="84" t="s">
        <v>270</v>
      </c>
      <c r="V466" s="84" t="s">
        <v>258</v>
      </c>
      <c r="W466" s="84">
        <v>0</v>
      </c>
      <c r="X466" s="38" t="s">
        <v>259</v>
      </c>
      <c r="Y466" s="84">
        <v>32747814</v>
      </c>
      <c r="Z466" s="38" t="s">
        <v>600</v>
      </c>
      <c r="AA466" s="131">
        <v>44421</v>
      </c>
      <c r="AB466" s="130">
        <v>31316</v>
      </c>
      <c r="AC466" s="131" t="s">
        <v>261</v>
      </c>
      <c r="AD466" s="84">
        <v>24</v>
      </c>
      <c r="AE466" s="84">
        <v>2</v>
      </c>
      <c r="AF466" s="84" t="s">
        <v>262</v>
      </c>
      <c r="AG466" s="131">
        <v>44025</v>
      </c>
      <c r="AH466" s="84" t="s">
        <v>263</v>
      </c>
      <c r="AI466" s="131">
        <v>44421</v>
      </c>
      <c r="AJ466" s="130">
        <v>927</v>
      </c>
      <c r="AK466" s="130">
        <v>1650</v>
      </c>
      <c r="AL466" s="131">
        <v>45078</v>
      </c>
      <c r="AM466" s="130">
        <v>22761.37</v>
      </c>
      <c r="AN466" s="112">
        <v>7138.63</v>
      </c>
      <c r="AO466" s="112">
        <v>29900</v>
      </c>
      <c r="AP466" s="112">
        <v>8554.6299999999992</v>
      </c>
      <c r="AQ466" s="112">
        <v>422.37</v>
      </c>
      <c r="AR466" s="112">
        <v>8977</v>
      </c>
      <c r="AS466" s="112">
        <v>8554.6299999999992</v>
      </c>
      <c r="AT466" s="112">
        <v>422.37</v>
      </c>
      <c r="AU466" s="112">
        <v>8977</v>
      </c>
      <c r="AV466" s="84">
        <v>48</v>
      </c>
      <c r="AW466" s="84">
        <v>870</v>
      </c>
      <c r="AX466" s="84" t="s">
        <v>264</v>
      </c>
      <c r="AY466" s="131"/>
      <c r="AZ466" s="84"/>
      <c r="BA466" s="84"/>
      <c r="BB466" s="84" t="s">
        <v>265</v>
      </c>
      <c r="BC466" s="84"/>
      <c r="BD466" s="131"/>
      <c r="BE466" s="84">
        <v>0</v>
      </c>
      <c r="BF466" s="38" t="s">
        <v>599</v>
      </c>
      <c r="BG466" s="84"/>
      <c r="BH466" s="114"/>
      <c r="BI466" s="38"/>
      <c r="BJ466" s="85"/>
      <c r="BK466" s="84"/>
      <c r="BL466" s="38"/>
      <c r="BM466" s="38"/>
      <c r="BN466" s="116"/>
      <c r="BO466" s="84"/>
      <c r="BP466" s="84"/>
      <c r="BQ466" s="117"/>
      <c r="BR466" s="132"/>
    </row>
    <row r="467" spans="1:70" s="113" customFormat="1" ht="15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39936</v>
      </c>
      <c r="J467" s="38" t="s">
        <v>275</v>
      </c>
      <c r="K467" s="84">
        <v>39936</v>
      </c>
      <c r="L467" s="84" t="s">
        <v>252</v>
      </c>
      <c r="M467" s="38" t="s">
        <v>253</v>
      </c>
      <c r="N467" s="84">
        <v>61163</v>
      </c>
      <c r="O467" s="84">
        <v>568202</v>
      </c>
      <c r="P467" s="84">
        <v>89216</v>
      </c>
      <c r="Q467" s="38">
        <v>1033821</v>
      </c>
      <c r="R467" s="38" t="s">
        <v>529</v>
      </c>
      <c r="S467" s="84" t="s">
        <v>602</v>
      </c>
      <c r="T467" s="84" t="s">
        <v>602</v>
      </c>
      <c r="U467" s="84" t="s">
        <v>580</v>
      </c>
      <c r="V467" s="84"/>
      <c r="W467" s="84">
        <v>0</v>
      </c>
      <c r="X467" s="38" t="s">
        <v>259</v>
      </c>
      <c r="Y467" s="84">
        <v>33249022</v>
      </c>
      <c r="Z467" s="38" t="s">
        <v>603</v>
      </c>
      <c r="AA467" s="131">
        <v>44475</v>
      </c>
      <c r="AB467" s="130">
        <v>49985</v>
      </c>
      <c r="AC467" s="131" t="s">
        <v>289</v>
      </c>
      <c r="AD467" s="84">
        <v>24</v>
      </c>
      <c r="AE467" s="84">
        <v>1</v>
      </c>
      <c r="AF467" s="84" t="s">
        <v>262</v>
      </c>
      <c r="AG467" s="131">
        <v>43468</v>
      </c>
      <c r="AH467" s="84" t="s">
        <v>263</v>
      </c>
      <c r="AI467" s="131">
        <v>44475</v>
      </c>
      <c r="AJ467" s="130">
        <v>2877</v>
      </c>
      <c r="AK467" s="130">
        <v>2600</v>
      </c>
      <c r="AL467" s="131">
        <v>44987</v>
      </c>
      <c r="AM467" s="130">
        <v>30760.07</v>
      </c>
      <c r="AN467" s="112">
        <v>11131.43</v>
      </c>
      <c r="AO467" s="112">
        <v>41891.5</v>
      </c>
      <c r="AP467" s="112">
        <v>19224.93</v>
      </c>
      <c r="AQ467" s="112">
        <v>1560.57</v>
      </c>
      <c r="AR467" s="112">
        <v>20785.5</v>
      </c>
      <c r="AS467" s="112">
        <v>19224.93</v>
      </c>
      <c r="AT467" s="112">
        <v>1560.57</v>
      </c>
      <c r="AU467" s="112">
        <v>20785.5</v>
      </c>
      <c r="AV467" s="84">
        <v>45</v>
      </c>
      <c r="AW467" s="84">
        <v>871</v>
      </c>
      <c r="AX467" s="84" t="s">
        <v>264</v>
      </c>
      <c r="AY467" s="131"/>
      <c r="AZ467" s="84"/>
      <c r="BA467" s="84"/>
      <c r="BB467" s="84" t="s">
        <v>265</v>
      </c>
      <c r="BC467" s="84"/>
      <c r="BD467" s="131"/>
      <c r="BE467" s="84">
        <v>0</v>
      </c>
      <c r="BF467" s="38" t="s">
        <v>602</v>
      </c>
      <c r="BG467" s="84"/>
      <c r="BH467" s="114"/>
      <c r="BI467" s="38"/>
      <c r="BJ467" s="85"/>
      <c r="BK467" s="84"/>
      <c r="BL467" s="38"/>
      <c r="BM467" s="38"/>
      <c r="BN467" s="116"/>
      <c r="BO467" s="84"/>
      <c r="BP467" s="84"/>
      <c r="BQ467" s="117"/>
      <c r="BR467" s="132"/>
    </row>
    <row r="468" spans="1:70" s="113" customFormat="1" ht="15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40007</v>
      </c>
      <c r="J468" s="38" t="s">
        <v>402</v>
      </c>
      <c r="K468" s="84">
        <v>40007</v>
      </c>
      <c r="L468" s="84" t="s">
        <v>252</v>
      </c>
      <c r="M468" s="38" t="s">
        <v>253</v>
      </c>
      <c r="N468" s="84">
        <v>61330</v>
      </c>
      <c r="O468" s="84">
        <v>223</v>
      </c>
      <c r="P468" s="84">
        <v>89439</v>
      </c>
      <c r="Q468" s="38" t="s">
        <v>403</v>
      </c>
      <c r="R468" s="38" t="s">
        <v>529</v>
      </c>
      <c r="S468" s="84" t="s">
        <v>596</v>
      </c>
      <c r="T468" s="84" t="s">
        <v>596</v>
      </c>
      <c r="U468" s="84" t="s">
        <v>257</v>
      </c>
      <c r="V468" s="84" t="s">
        <v>258</v>
      </c>
      <c r="W468" s="84">
        <v>0</v>
      </c>
      <c r="X468" s="38" t="s">
        <v>259</v>
      </c>
      <c r="Y468" s="84">
        <v>32275689</v>
      </c>
      <c r="Z468" s="38" t="s">
        <v>597</v>
      </c>
      <c r="AA468" s="131">
        <v>44450</v>
      </c>
      <c r="AB468" s="130">
        <v>56209</v>
      </c>
      <c r="AC468" s="131" t="s">
        <v>261</v>
      </c>
      <c r="AD468" s="84">
        <v>24</v>
      </c>
      <c r="AE468" s="84">
        <v>4</v>
      </c>
      <c r="AF468" s="84" t="s">
        <v>361</v>
      </c>
      <c r="AG468" s="131">
        <v>44450</v>
      </c>
      <c r="AH468" s="84" t="s">
        <v>325</v>
      </c>
      <c r="AI468" s="131">
        <v>44450</v>
      </c>
      <c r="AJ468" s="130">
        <v>3685</v>
      </c>
      <c r="AK468" s="130">
        <v>2900</v>
      </c>
      <c r="AL468" s="131">
        <v>45287</v>
      </c>
      <c r="AM468" s="130">
        <v>32536.22</v>
      </c>
      <c r="AN468" s="112">
        <v>12449.15</v>
      </c>
      <c r="AO468" s="112">
        <v>44985.37</v>
      </c>
      <c r="AP468" s="112">
        <v>23672.78</v>
      </c>
      <c r="AQ468" s="112">
        <v>1726.85</v>
      </c>
      <c r="AR468" s="112">
        <v>25399.63</v>
      </c>
      <c r="AS468" s="112">
        <v>23672.78</v>
      </c>
      <c r="AT468" s="112">
        <v>1726.85</v>
      </c>
      <c r="AU468" s="112">
        <v>25399.63</v>
      </c>
      <c r="AV468" s="84">
        <v>46</v>
      </c>
      <c r="AW468" s="84">
        <v>925</v>
      </c>
      <c r="AX468" s="84" t="s">
        <v>264</v>
      </c>
      <c r="AY468" s="131"/>
      <c r="AZ468" s="84"/>
      <c r="BA468" s="84"/>
      <c r="BB468" s="84" t="s">
        <v>265</v>
      </c>
      <c r="BC468" s="84"/>
      <c r="BD468" s="131"/>
      <c r="BE468" s="84">
        <v>0</v>
      </c>
      <c r="BF468" s="38" t="s">
        <v>596</v>
      </c>
      <c r="BG468" s="84"/>
      <c r="BH468" s="114"/>
      <c r="BI468" s="38"/>
      <c r="BJ468" s="85"/>
      <c r="BK468" s="84"/>
      <c r="BL468" s="38"/>
      <c r="BM468" s="38"/>
      <c r="BN468" s="116"/>
      <c r="BO468" s="84"/>
      <c r="BP468" s="84"/>
      <c r="BQ468" s="117"/>
      <c r="BR468" s="132"/>
    </row>
    <row r="469" spans="1:70" s="113" customFormat="1" ht="15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40092</v>
      </c>
      <c r="J469" s="38" t="s">
        <v>468</v>
      </c>
      <c r="K469" s="84">
        <v>40092</v>
      </c>
      <c r="L469" s="84" t="s">
        <v>252</v>
      </c>
      <c r="M469" s="38" t="s">
        <v>253</v>
      </c>
      <c r="N469" s="84">
        <v>61451</v>
      </c>
      <c r="O469" s="84">
        <v>510507</v>
      </c>
      <c r="P469" s="84">
        <v>89585</v>
      </c>
      <c r="Q469" s="38" t="s">
        <v>480</v>
      </c>
      <c r="R469" s="38" t="s">
        <v>678</v>
      </c>
      <c r="S469" s="84" t="s">
        <v>689</v>
      </c>
      <c r="T469" s="84" t="s">
        <v>689</v>
      </c>
      <c r="U469" s="84" t="s">
        <v>258</v>
      </c>
      <c r="V469" s="84" t="s">
        <v>258</v>
      </c>
      <c r="W469" s="84">
        <v>0</v>
      </c>
      <c r="X469" s="38" t="s">
        <v>259</v>
      </c>
      <c r="Y469" s="84">
        <v>348454102</v>
      </c>
      <c r="Z469" s="38" t="s">
        <v>690</v>
      </c>
      <c r="AA469" s="131">
        <v>44739</v>
      </c>
      <c r="AB469" s="130">
        <v>13048</v>
      </c>
      <c r="AC469" s="131" t="s">
        <v>272</v>
      </c>
      <c r="AD469" s="84">
        <v>18</v>
      </c>
      <c r="AE469" s="84">
        <v>0</v>
      </c>
      <c r="AF469" s="84" t="s">
        <v>262</v>
      </c>
      <c r="AG469" s="131">
        <v>43894</v>
      </c>
      <c r="AH469" s="84" t="s">
        <v>325</v>
      </c>
      <c r="AI469" s="131">
        <v>44779</v>
      </c>
      <c r="AJ469" s="130">
        <v>795</v>
      </c>
      <c r="AK469" s="130">
        <v>860</v>
      </c>
      <c r="AL469" s="131">
        <v>45300</v>
      </c>
      <c r="AM469" s="130">
        <v>3806.35</v>
      </c>
      <c r="AN469" s="112">
        <v>1288.6500000000001</v>
      </c>
      <c r="AO469" s="112">
        <v>5095</v>
      </c>
      <c r="AP469" s="112">
        <v>9241.65</v>
      </c>
      <c r="AQ469" s="112">
        <v>1078.3499999999999</v>
      </c>
      <c r="AR469" s="112">
        <v>10320</v>
      </c>
      <c r="AS469" s="112">
        <v>9241.65</v>
      </c>
      <c r="AT469" s="112">
        <v>1078.3499999999999</v>
      </c>
      <c r="AU469" s="112">
        <v>10320</v>
      </c>
      <c r="AV469" s="84">
        <v>38</v>
      </c>
      <c r="AW469" s="84">
        <v>926</v>
      </c>
      <c r="AX469" s="84" t="s">
        <v>264</v>
      </c>
      <c r="AY469" s="131"/>
      <c r="AZ469" s="84"/>
      <c r="BA469" s="84"/>
      <c r="BB469" s="84" t="s">
        <v>265</v>
      </c>
      <c r="BC469" s="84"/>
      <c r="BD469" s="131"/>
      <c r="BE469" s="84">
        <v>0</v>
      </c>
      <c r="BF469" s="38" t="s">
        <v>689</v>
      </c>
      <c r="BG469" s="84"/>
      <c r="BH469" s="114"/>
      <c r="BI469" s="38"/>
      <c r="BJ469" s="85"/>
      <c r="BK469" s="84"/>
      <c r="BL469" s="38"/>
      <c r="BM469" s="38"/>
      <c r="BN469" s="116"/>
      <c r="BO469" s="84"/>
      <c r="BP469" s="84"/>
      <c r="BQ469" s="117"/>
      <c r="BR469" s="132"/>
    </row>
    <row r="470" spans="1:70" s="113" customFormat="1" ht="15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39974</v>
      </c>
      <c r="J470" s="38" t="s">
        <v>463</v>
      </c>
      <c r="K470" s="84">
        <v>39974</v>
      </c>
      <c r="L470" s="84" t="s">
        <v>252</v>
      </c>
      <c r="M470" s="38" t="s">
        <v>253</v>
      </c>
      <c r="N470" s="84">
        <v>61402</v>
      </c>
      <c r="O470" s="84">
        <v>588383</v>
      </c>
      <c r="P470" s="84">
        <v>89631</v>
      </c>
      <c r="Q470" s="38" t="s">
        <v>533</v>
      </c>
      <c r="R470" s="38" t="s">
        <v>630</v>
      </c>
      <c r="S470" s="84" t="s">
        <v>639</v>
      </c>
      <c r="T470" s="84" t="s">
        <v>639</v>
      </c>
      <c r="U470" s="84" t="s">
        <v>258</v>
      </c>
      <c r="V470" s="84" t="s">
        <v>258</v>
      </c>
      <c r="W470" s="84">
        <v>541</v>
      </c>
      <c r="X470" s="38" t="s">
        <v>259</v>
      </c>
      <c r="Y470" s="84">
        <v>347556120</v>
      </c>
      <c r="Z470" s="38" t="s">
        <v>640</v>
      </c>
      <c r="AA470" s="131">
        <v>44646</v>
      </c>
      <c r="AB470" s="130">
        <v>58453</v>
      </c>
      <c r="AC470" s="131" t="s">
        <v>272</v>
      </c>
      <c r="AD470" s="84">
        <v>24</v>
      </c>
      <c r="AE470" s="84">
        <v>3</v>
      </c>
      <c r="AF470" s="84" t="s">
        <v>336</v>
      </c>
      <c r="AG470" s="131">
        <v>44086</v>
      </c>
      <c r="AH470" s="84" t="s">
        <v>263</v>
      </c>
      <c r="AI470" s="131">
        <v>44690</v>
      </c>
      <c r="AJ470" s="130">
        <v>2824</v>
      </c>
      <c r="AK470" s="130">
        <v>3050</v>
      </c>
      <c r="AL470" s="131">
        <v>44994</v>
      </c>
      <c r="AM470" s="130">
        <v>16303.03</v>
      </c>
      <c r="AN470" s="112">
        <v>7870.97</v>
      </c>
      <c r="AO470" s="112">
        <v>24174</v>
      </c>
      <c r="AP470" s="112">
        <v>42149.97</v>
      </c>
      <c r="AQ470" s="112">
        <v>6650.03</v>
      </c>
      <c r="AR470" s="112">
        <v>48800</v>
      </c>
      <c r="AS470" s="112">
        <v>42149.97</v>
      </c>
      <c r="AT470" s="112">
        <v>6650.03</v>
      </c>
      <c r="AU470" s="112">
        <v>48800</v>
      </c>
      <c r="AV470" s="84">
        <v>40</v>
      </c>
      <c r="AW470" s="84">
        <v>954</v>
      </c>
      <c r="AX470" s="84" t="s">
        <v>264</v>
      </c>
      <c r="AY470" s="131"/>
      <c r="AZ470" s="84"/>
      <c r="BA470" s="84"/>
      <c r="BB470" s="84" t="s">
        <v>265</v>
      </c>
      <c r="BC470" s="84"/>
      <c r="BD470" s="131"/>
      <c r="BE470" s="84">
        <v>0</v>
      </c>
      <c r="BF470" s="38" t="s">
        <v>639</v>
      </c>
      <c r="BG470" s="84"/>
      <c r="BH470" s="114"/>
      <c r="BI470" s="38"/>
      <c r="BJ470" s="85"/>
      <c r="BK470" s="84"/>
      <c r="BL470" s="38"/>
      <c r="BM470" s="38"/>
      <c r="BN470" s="116"/>
      <c r="BO470" s="84"/>
      <c r="BP470" s="84"/>
      <c r="BQ470" s="117"/>
      <c r="BR470" s="132"/>
    </row>
    <row r="471" spans="1:70" s="113" customFormat="1" ht="15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40010</v>
      </c>
      <c r="J471" s="38" t="s">
        <v>331</v>
      </c>
      <c r="K471" s="84">
        <v>40010</v>
      </c>
      <c r="L471" s="84" t="s">
        <v>252</v>
      </c>
      <c r="M471" s="38" t="s">
        <v>253</v>
      </c>
      <c r="N471" s="84">
        <v>61265</v>
      </c>
      <c r="O471" s="84">
        <v>633528</v>
      </c>
      <c r="P471" s="84">
        <v>89336</v>
      </c>
      <c r="Q471" s="38">
        <v>1110977</v>
      </c>
      <c r="R471" s="38" t="s">
        <v>529</v>
      </c>
      <c r="S471" s="84" t="s">
        <v>601</v>
      </c>
      <c r="T471" s="84" t="s">
        <v>601</v>
      </c>
      <c r="U471" s="84" t="s">
        <v>257</v>
      </c>
      <c r="V471" s="84" t="s">
        <v>258</v>
      </c>
      <c r="W471" s="84">
        <v>0</v>
      </c>
      <c r="X471" s="38" t="s">
        <v>259</v>
      </c>
      <c r="Y471" s="84">
        <v>33242602</v>
      </c>
      <c r="Z471" s="38" t="s">
        <v>462</v>
      </c>
      <c r="AA471" s="131">
        <v>44440</v>
      </c>
      <c r="AB471" s="130">
        <v>49985</v>
      </c>
      <c r="AC471" s="131" t="s">
        <v>273</v>
      </c>
      <c r="AD471" s="84">
        <v>24</v>
      </c>
      <c r="AE471" s="84">
        <v>2</v>
      </c>
      <c r="AF471" s="84" t="s">
        <v>336</v>
      </c>
      <c r="AG471" s="131">
        <v>43670</v>
      </c>
      <c r="AH471" s="84" t="s">
        <v>263</v>
      </c>
      <c r="AI471" s="131">
        <v>44440</v>
      </c>
      <c r="AJ471" s="130">
        <v>2111</v>
      </c>
      <c r="AK471" s="130">
        <v>2600</v>
      </c>
      <c r="AL471" s="131">
        <v>45287</v>
      </c>
      <c r="AM471" s="130">
        <v>28843.88</v>
      </c>
      <c r="AN471" s="112">
        <v>10369.31</v>
      </c>
      <c r="AO471" s="112">
        <v>39213.19</v>
      </c>
      <c r="AP471" s="112">
        <v>21141.119999999999</v>
      </c>
      <c r="AQ471" s="112">
        <v>1556.69</v>
      </c>
      <c r="AR471" s="112">
        <v>22697.81</v>
      </c>
      <c r="AS471" s="112">
        <v>21141.119999999999</v>
      </c>
      <c r="AT471" s="112">
        <v>1556.69</v>
      </c>
      <c r="AU471" s="112">
        <v>22697.81</v>
      </c>
      <c r="AV471" s="84">
        <v>47</v>
      </c>
      <c r="AW471" s="84">
        <v>955</v>
      </c>
      <c r="AX471" s="84" t="s">
        <v>264</v>
      </c>
      <c r="AY471" s="131"/>
      <c r="AZ471" s="84"/>
      <c r="BA471" s="84"/>
      <c r="BB471" s="84" t="s">
        <v>265</v>
      </c>
      <c r="BC471" s="84"/>
      <c r="BD471" s="131"/>
      <c r="BE471" s="84">
        <v>0</v>
      </c>
      <c r="BF471" s="38" t="s">
        <v>601</v>
      </c>
      <c r="BG471" s="84"/>
      <c r="BH471" s="114"/>
      <c r="BI471" s="38"/>
      <c r="BJ471" s="85"/>
      <c r="BK471" s="84"/>
      <c r="BL471" s="38"/>
      <c r="BM471" s="38"/>
      <c r="BN471" s="116"/>
      <c r="BO471" s="84"/>
      <c r="BP471" s="84"/>
      <c r="BQ471" s="117"/>
      <c r="BR471" s="132"/>
    </row>
    <row r="472" spans="1:70" s="113" customFormat="1" ht="15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39936</v>
      </c>
      <c r="J472" s="38" t="s">
        <v>275</v>
      </c>
      <c r="K472" s="84">
        <v>39936</v>
      </c>
      <c r="L472" s="84" t="s">
        <v>252</v>
      </c>
      <c r="M472" s="38" t="s">
        <v>253</v>
      </c>
      <c r="N472" s="84">
        <v>61164</v>
      </c>
      <c r="O472" s="84">
        <v>555085</v>
      </c>
      <c r="P472" s="84">
        <v>89217</v>
      </c>
      <c r="Q472" s="38" t="s">
        <v>281</v>
      </c>
      <c r="R472" s="38" t="s">
        <v>630</v>
      </c>
      <c r="S472" s="84" t="s">
        <v>646</v>
      </c>
      <c r="T472" s="84" t="s">
        <v>646</v>
      </c>
      <c r="U472" s="84" t="s">
        <v>258</v>
      </c>
      <c r="V472" s="84" t="s">
        <v>258</v>
      </c>
      <c r="W472" s="84">
        <v>541</v>
      </c>
      <c r="X472" s="38" t="s">
        <v>259</v>
      </c>
      <c r="Y472" s="84">
        <v>347560502</v>
      </c>
      <c r="Z472" s="38" t="s">
        <v>647</v>
      </c>
      <c r="AA472" s="131">
        <v>44632</v>
      </c>
      <c r="AB472" s="130">
        <v>43840</v>
      </c>
      <c r="AC472" s="131" t="s">
        <v>261</v>
      </c>
      <c r="AD472" s="84">
        <v>24</v>
      </c>
      <c r="AE472" s="84">
        <v>2</v>
      </c>
      <c r="AF472" s="84" t="s">
        <v>262</v>
      </c>
      <c r="AG472" s="131">
        <v>43476</v>
      </c>
      <c r="AH472" s="84" t="s">
        <v>263</v>
      </c>
      <c r="AI472" s="131">
        <v>44686</v>
      </c>
      <c r="AJ472" s="130">
        <v>2140</v>
      </c>
      <c r="AK472" s="130">
        <v>2300</v>
      </c>
      <c r="AL472" s="131">
        <v>44990</v>
      </c>
      <c r="AM472" s="130">
        <v>12054.76</v>
      </c>
      <c r="AN472" s="112">
        <v>6185.24</v>
      </c>
      <c r="AO472" s="112">
        <v>18240</v>
      </c>
      <c r="AP472" s="112">
        <v>31785.24</v>
      </c>
      <c r="AQ472" s="112">
        <v>5014.76</v>
      </c>
      <c r="AR472" s="112">
        <v>36800</v>
      </c>
      <c r="AS472" s="112">
        <v>31785.24</v>
      </c>
      <c r="AT472" s="112">
        <v>5014.76</v>
      </c>
      <c r="AU472" s="112">
        <v>36800</v>
      </c>
      <c r="AV472" s="84">
        <v>40</v>
      </c>
      <c r="AW472" s="84">
        <v>958</v>
      </c>
      <c r="AX472" s="84" t="s">
        <v>264</v>
      </c>
      <c r="AY472" s="131"/>
      <c r="AZ472" s="84"/>
      <c r="BA472" s="84"/>
      <c r="BB472" s="84" t="s">
        <v>265</v>
      </c>
      <c r="BC472" s="84"/>
      <c r="BD472" s="131"/>
      <c r="BE472" s="84">
        <v>0</v>
      </c>
      <c r="BF472" s="38" t="s">
        <v>646</v>
      </c>
      <c r="BG472" s="84"/>
      <c r="BH472" s="114"/>
      <c r="BI472" s="38"/>
      <c r="BJ472" s="85"/>
      <c r="BK472" s="84"/>
      <c r="BL472" s="38"/>
      <c r="BM472" s="38"/>
      <c r="BN472" s="116"/>
      <c r="BO472" s="84"/>
      <c r="BP472" s="84"/>
      <c r="BQ472" s="117"/>
      <c r="BR472" s="132"/>
    </row>
    <row r="473" spans="1:70" s="113" customFormat="1" ht="15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39974</v>
      </c>
      <c r="J473" s="38" t="s">
        <v>463</v>
      </c>
      <c r="K473" s="84">
        <v>39974</v>
      </c>
      <c r="L473" s="84" t="s">
        <v>252</v>
      </c>
      <c r="M473" s="38" t="s">
        <v>253</v>
      </c>
      <c r="N473" s="84">
        <v>61402</v>
      </c>
      <c r="O473" s="84">
        <v>588383</v>
      </c>
      <c r="P473" s="84">
        <v>89508</v>
      </c>
      <c r="Q473" s="38" t="s">
        <v>464</v>
      </c>
      <c r="R473" s="38" t="s">
        <v>630</v>
      </c>
      <c r="S473" s="84" t="s">
        <v>641</v>
      </c>
      <c r="T473" s="84" t="s">
        <v>641</v>
      </c>
      <c r="U473" s="84" t="s">
        <v>258</v>
      </c>
      <c r="V473" s="84" t="s">
        <v>258</v>
      </c>
      <c r="W473" s="84">
        <v>541</v>
      </c>
      <c r="X473" s="38" t="s">
        <v>259</v>
      </c>
      <c r="Y473" s="84">
        <v>347556121</v>
      </c>
      <c r="Z473" s="38" t="s">
        <v>373</v>
      </c>
      <c r="AA473" s="131">
        <v>44635</v>
      </c>
      <c r="AB473" s="130">
        <v>43840</v>
      </c>
      <c r="AC473" s="131" t="s">
        <v>272</v>
      </c>
      <c r="AD473" s="84">
        <v>24</v>
      </c>
      <c r="AE473" s="84">
        <v>3</v>
      </c>
      <c r="AF473" s="84" t="s">
        <v>336</v>
      </c>
      <c r="AG473" s="131">
        <v>44127</v>
      </c>
      <c r="AH473" s="84" t="s">
        <v>263</v>
      </c>
      <c r="AI473" s="131">
        <v>44690</v>
      </c>
      <c r="AJ473" s="130">
        <v>2166</v>
      </c>
      <c r="AK473" s="130">
        <v>2300</v>
      </c>
      <c r="AL473" s="131">
        <v>45287</v>
      </c>
      <c r="AM473" s="130">
        <v>10342.299999999999</v>
      </c>
      <c r="AN473" s="112">
        <v>5643.49</v>
      </c>
      <c r="AO473" s="112">
        <v>15985.79</v>
      </c>
      <c r="AP473" s="112">
        <v>33497.699999999997</v>
      </c>
      <c r="AQ473" s="112">
        <v>5582.51</v>
      </c>
      <c r="AR473" s="112">
        <v>39080.21</v>
      </c>
      <c r="AS473" s="112">
        <v>33497.699999999997</v>
      </c>
      <c r="AT473" s="112">
        <v>5582.51</v>
      </c>
      <c r="AU473" s="112">
        <v>39080.21</v>
      </c>
      <c r="AV473" s="84">
        <v>40</v>
      </c>
      <c r="AW473" s="84">
        <v>985</v>
      </c>
      <c r="AX473" s="84" t="s">
        <v>264</v>
      </c>
      <c r="AY473" s="131"/>
      <c r="AZ473" s="84"/>
      <c r="BA473" s="84"/>
      <c r="BB473" s="84" t="s">
        <v>265</v>
      </c>
      <c r="BC473" s="84"/>
      <c r="BD473" s="131"/>
      <c r="BE473" s="84">
        <v>0</v>
      </c>
      <c r="BF473" s="38" t="s">
        <v>641</v>
      </c>
      <c r="BG473" s="84"/>
      <c r="BH473" s="114"/>
      <c r="BI473" s="38"/>
      <c r="BJ473" s="85"/>
      <c r="BK473" s="84"/>
      <c r="BL473" s="38"/>
      <c r="BM473" s="38"/>
      <c r="BN473" s="116"/>
      <c r="BO473" s="84"/>
      <c r="BP473" s="84"/>
      <c r="BQ473" s="117"/>
      <c r="BR473" s="132"/>
    </row>
    <row r="474" spans="1:70" s="113" customFormat="1" ht="15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39974</v>
      </c>
      <c r="J474" s="38" t="s">
        <v>463</v>
      </c>
      <c r="K474" s="84">
        <v>39974</v>
      </c>
      <c r="L474" s="84" t="s">
        <v>252</v>
      </c>
      <c r="M474" s="38" t="s">
        <v>253</v>
      </c>
      <c r="N474" s="84">
        <v>61489</v>
      </c>
      <c r="O474" s="84">
        <v>622545</v>
      </c>
      <c r="P474" s="84">
        <v>89635</v>
      </c>
      <c r="Q474" s="38" t="s">
        <v>653</v>
      </c>
      <c r="R474" s="38" t="s">
        <v>630</v>
      </c>
      <c r="S474" s="84" t="s">
        <v>654</v>
      </c>
      <c r="T474" s="84" t="s">
        <v>654</v>
      </c>
      <c r="U474" s="84" t="s">
        <v>258</v>
      </c>
      <c r="V474" s="84" t="s">
        <v>258</v>
      </c>
      <c r="W474" s="84">
        <v>541</v>
      </c>
      <c r="X474" s="38" t="s">
        <v>259</v>
      </c>
      <c r="Y474" s="84">
        <v>347794777</v>
      </c>
      <c r="Z474" s="38" t="s">
        <v>655</v>
      </c>
      <c r="AA474" s="131">
        <v>44726</v>
      </c>
      <c r="AB474" s="130">
        <v>44040</v>
      </c>
      <c r="AC474" s="131" t="s">
        <v>273</v>
      </c>
      <c r="AD474" s="84">
        <v>24</v>
      </c>
      <c r="AE474" s="84">
        <v>1</v>
      </c>
      <c r="AF474" s="84" t="s">
        <v>652</v>
      </c>
      <c r="AG474" s="131">
        <v>44726</v>
      </c>
      <c r="AH474" s="84" t="s">
        <v>552</v>
      </c>
      <c r="AI474" s="131">
        <v>44782</v>
      </c>
      <c r="AJ474" s="130">
        <v>2210</v>
      </c>
      <c r="AK474" s="130">
        <v>2300</v>
      </c>
      <c r="AL474" s="131">
        <v>44876</v>
      </c>
      <c r="AM474" s="130">
        <v>5489.3</v>
      </c>
      <c r="AN474" s="112">
        <v>3620.7</v>
      </c>
      <c r="AO474" s="112">
        <v>9110</v>
      </c>
      <c r="AP474" s="112">
        <v>38550.699999999997</v>
      </c>
      <c r="AQ474" s="112">
        <v>7449.3</v>
      </c>
      <c r="AR474" s="112">
        <v>46000</v>
      </c>
      <c r="AS474" s="112">
        <v>38550.699999999997</v>
      </c>
      <c r="AT474" s="112">
        <v>7449.3</v>
      </c>
      <c r="AU474" s="112">
        <v>46000</v>
      </c>
      <c r="AV474" s="84">
        <v>37</v>
      </c>
      <c r="AW474" s="84">
        <v>985</v>
      </c>
      <c r="AX474" s="84" t="s">
        <v>264</v>
      </c>
      <c r="AY474" s="131"/>
      <c r="AZ474" s="84"/>
      <c r="BA474" s="84"/>
      <c r="BB474" s="84" t="s">
        <v>265</v>
      </c>
      <c r="BC474" s="84"/>
      <c r="BD474" s="131"/>
      <c r="BE474" s="84">
        <v>0</v>
      </c>
      <c r="BF474" s="38" t="s">
        <v>654</v>
      </c>
      <c r="BG474" s="84"/>
      <c r="BH474" s="114"/>
      <c r="BI474" s="38"/>
      <c r="BJ474" s="85"/>
      <c r="BK474" s="84"/>
      <c r="BL474" s="38"/>
      <c r="BM474" s="38"/>
      <c r="BN474" s="116"/>
      <c r="BO474" s="84"/>
      <c r="BP474" s="84"/>
      <c r="BQ474" s="117"/>
      <c r="BR474" s="132"/>
    </row>
    <row r="475" spans="1:70" s="113" customFormat="1" ht="15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40092</v>
      </c>
      <c r="J475" s="38" t="s">
        <v>468</v>
      </c>
      <c r="K475" s="84">
        <v>40092</v>
      </c>
      <c r="L475" s="84" t="s">
        <v>252</v>
      </c>
      <c r="M475" s="38" t="s">
        <v>253</v>
      </c>
      <c r="N475" s="84">
        <v>61438</v>
      </c>
      <c r="O475" s="84">
        <v>506460</v>
      </c>
      <c r="P475" s="84">
        <v>89564</v>
      </c>
      <c r="Q475" s="38" t="s">
        <v>469</v>
      </c>
      <c r="R475" s="38" t="s">
        <v>678</v>
      </c>
      <c r="S475" s="84" t="s">
        <v>483</v>
      </c>
      <c r="T475" s="84" t="s">
        <v>483</v>
      </c>
      <c r="U475" s="84" t="s">
        <v>270</v>
      </c>
      <c r="V475" s="84" t="s">
        <v>258</v>
      </c>
      <c r="W475" s="84">
        <v>0</v>
      </c>
      <c r="X475" s="38" t="s">
        <v>259</v>
      </c>
      <c r="Y475" s="84">
        <v>348454127</v>
      </c>
      <c r="Z475" s="38" t="s">
        <v>484</v>
      </c>
      <c r="AA475" s="131">
        <v>44729</v>
      </c>
      <c r="AB475" s="130">
        <v>19832</v>
      </c>
      <c r="AC475" s="131" t="s">
        <v>272</v>
      </c>
      <c r="AD475" s="84">
        <v>18</v>
      </c>
      <c r="AE475" s="84">
        <v>0</v>
      </c>
      <c r="AF475" s="84" t="s">
        <v>262</v>
      </c>
      <c r="AG475" s="131">
        <v>43885</v>
      </c>
      <c r="AH475" s="84" t="s">
        <v>263</v>
      </c>
      <c r="AI475" s="131">
        <v>44779</v>
      </c>
      <c r="AJ475" s="130">
        <v>1427</v>
      </c>
      <c r="AK475" s="130">
        <v>1300</v>
      </c>
      <c r="AL475" s="131">
        <v>44961</v>
      </c>
      <c r="AM475" s="130">
        <v>3805.48</v>
      </c>
      <c r="AN475" s="112">
        <v>1521.52</v>
      </c>
      <c r="AO475" s="112">
        <v>5327</v>
      </c>
      <c r="AP475" s="112">
        <v>16026.52</v>
      </c>
      <c r="AQ475" s="112">
        <v>2173.48</v>
      </c>
      <c r="AR475" s="112">
        <v>18200</v>
      </c>
      <c r="AS475" s="112">
        <v>16026.52</v>
      </c>
      <c r="AT475" s="112">
        <v>2173.48</v>
      </c>
      <c r="AU475" s="112">
        <v>18200</v>
      </c>
      <c r="AV475" s="84">
        <v>37</v>
      </c>
      <c r="AW475" s="84">
        <v>988</v>
      </c>
      <c r="AX475" s="84" t="s">
        <v>264</v>
      </c>
      <c r="AY475" s="131"/>
      <c r="AZ475" s="84"/>
      <c r="BA475" s="84"/>
      <c r="BB475" s="84" t="s">
        <v>265</v>
      </c>
      <c r="BC475" s="84"/>
      <c r="BD475" s="131"/>
      <c r="BE475" s="84">
        <v>0</v>
      </c>
      <c r="BF475" s="38" t="s">
        <v>483</v>
      </c>
      <c r="BG475" s="84"/>
      <c r="BH475" s="114"/>
      <c r="BI475" s="38"/>
      <c r="BJ475" s="85"/>
      <c r="BK475" s="84"/>
      <c r="BL475" s="38"/>
      <c r="BM475" s="38"/>
      <c r="BN475" s="116"/>
      <c r="BO475" s="84"/>
      <c r="BP475" s="84"/>
      <c r="BQ475" s="117"/>
      <c r="BR475" s="132"/>
    </row>
    <row r="476" spans="1:70" s="113" customFormat="1" ht="15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39992</v>
      </c>
      <c r="J476" s="38" t="s">
        <v>346</v>
      </c>
      <c r="K476" s="84">
        <v>39992</v>
      </c>
      <c r="L476" s="84" t="s">
        <v>252</v>
      </c>
      <c r="M476" s="38" t="s">
        <v>253</v>
      </c>
      <c r="N476" s="84">
        <v>61233</v>
      </c>
      <c r="O476" s="84">
        <v>471974</v>
      </c>
      <c r="P476" s="84">
        <v>89296</v>
      </c>
      <c r="Q476" s="38" t="s">
        <v>347</v>
      </c>
      <c r="R476" s="38" t="s">
        <v>529</v>
      </c>
      <c r="S476" s="84" t="s">
        <v>568</v>
      </c>
      <c r="T476" s="84" t="s">
        <v>568</v>
      </c>
      <c r="U476" s="84" t="s">
        <v>270</v>
      </c>
      <c r="V476" s="84" t="s">
        <v>258</v>
      </c>
      <c r="W476" s="84">
        <v>0</v>
      </c>
      <c r="X476" s="38" t="s">
        <v>259</v>
      </c>
      <c r="Y476" s="84">
        <v>31008293</v>
      </c>
      <c r="Z476" s="38" t="s">
        <v>569</v>
      </c>
      <c r="AA476" s="131">
        <v>44268</v>
      </c>
      <c r="AB476" s="130">
        <v>52060</v>
      </c>
      <c r="AC476" s="131" t="s">
        <v>289</v>
      </c>
      <c r="AD476" s="84">
        <v>24</v>
      </c>
      <c r="AE476" s="84">
        <v>3</v>
      </c>
      <c r="AF476" s="84" t="s">
        <v>324</v>
      </c>
      <c r="AG476" s="131">
        <v>44268</v>
      </c>
      <c r="AH476" s="84" t="s">
        <v>325</v>
      </c>
      <c r="AI476" s="131">
        <v>44268</v>
      </c>
      <c r="AJ476" s="130">
        <v>2700</v>
      </c>
      <c r="AK476" s="130">
        <v>2700</v>
      </c>
      <c r="AL476" s="131">
        <v>45287</v>
      </c>
      <c r="AM476" s="130">
        <v>39785.800000000003</v>
      </c>
      <c r="AN476" s="112">
        <v>7544.17</v>
      </c>
      <c r="AO476" s="112">
        <v>47329.97</v>
      </c>
      <c r="AP476" s="112">
        <v>12274.2</v>
      </c>
      <c r="AQ476" s="112">
        <v>451.83</v>
      </c>
      <c r="AR476" s="112">
        <v>12726.03</v>
      </c>
      <c r="AS476" s="112">
        <v>12274.2</v>
      </c>
      <c r="AT476" s="112">
        <v>451.83</v>
      </c>
      <c r="AU476" s="112">
        <v>12726.03</v>
      </c>
      <c r="AV476" s="84">
        <v>48</v>
      </c>
      <c r="AW476" s="84">
        <v>990</v>
      </c>
      <c r="AX476" s="84" t="s">
        <v>264</v>
      </c>
      <c r="AY476" s="131"/>
      <c r="AZ476" s="84"/>
      <c r="BA476" s="84"/>
      <c r="BB476" s="84" t="s">
        <v>265</v>
      </c>
      <c r="BC476" s="84"/>
      <c r="BD476" s="131"/>
      <c r="BE476" s="84">
        <v>0</v>
      </c>
      <c r="BF476" s="38" t="s">
        <v>568</v>
      </c>
      <c r="BG476" s="84"/>
      <c r="BH476" s="114"/>
      <c r="BI476" s="38"/>
      <c r="BJ476" s="85"/>
      <c r="BK476" s="84"/>
      <c r="BL476" s="38"/>
      <c r="BM476" s="38"/>
      <c r="BN476" s="116"/>
      <c r="BO476" s="84"/>
      <c r="BP476" s="84"/>
      <c r="BQ476" s="117"/>
      <c r="BR476" s="132"/>
    </row>
    <row r="477" spans="1:70" s="113" customFormat="1" ht="15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177888</v>
      </c>
      <c r="J477" s="38" t="s">
        <v>344</v>
      </c>
      <c r="K477" s="84">
        <v>177888</v>
      </c>
      <c r="L477" s="84" t="s">
        <v>252</v>
      </c>
      <c r="M477" s="38" t="s">
        <v>253</v>
      </c>
      <c r="N477" s="84">
        <v>300174</v>
      </c>
      <c r="O477" s="84">
        <v>601030</v>
      </c>
      <c r="P477" s="84">
        <v>403963</v>
      </c>
      <c r="Q477" s="38" t="s">
        <v>532</v>
      </c>
      <c r="R477" s="38" t="s">
        <v>529</v>
      </c>
      <c r="S477" s="84" t="s">
        <v>611</v>
      </c>
      <c r="T477" s="84" t="s">
        <v>611</v>
      </c>
      <c r="U477" s="84" t="s">
        <v>580</v>
      </c>
      <c r="V477" s="84"/>
      <c r="W477" s="84">
        <v>0</v>
      </c>
      <c r="X477" s="38" t="s">
        <v>259</v>
      </c>
      <c r="Y477" s="84">
        <v>34405684</v>
      </c>
      <c r="Z477" s="38" t="s">
        <v>612</v>
      </c>
      <c r="AA477" s="131">
        <v>44487</v>
      </c>
      <c r="AB477" s="130">
        <v>36712</v>
      </c>
      <c r="AC477" s="131" t="s">
        <v>289</v>
      </c>
      <c r="AD477" s="84">
        <v>24</v>
      </c>
      <c r="AE477" s="84">
        <v>1</v>
      </c>
      <c r="AF477" s="84" t="s">
        <v>581</v>
      </c>
      <c r="AG477" s="131">
        <v>44487</v>
      </c>
      <c r="AH477" s="84" t="s">
        <v>552</v>
      </c>
      <c r="AI477" s="131">
        <v>44487</v>
      </c>
      <c r="AJ477" s="130">
        <v>2079</v>
      </c>
      <c r="AK477" s="130">
        <v>1900</v>
      </c>
      <c r="AL477" s="131">
        <v>45044</v>
      </c>
      <c r="AM477" s="130">
        <v>16327.96</v>
      </c>
      <c r="AN477" s="112">
        <v>6794.04</v>
      </c>
      <c r="AO477" s="112">
        <v>23122</v>
      </c>
      <c r="AP477" s="112">
        <v>20384.04</v>
      </c>
      <c r="AQ477" s="112">
        <v>2272.96</v>
      </c>
      <c r="AR477" s="112">
        <v>22657</v>
      </c>
      <c r="AS477" s="112">
        <v>20384.04</v>
      </c>
      <c r="AT477" s="112">
        <v>2272.96</v>
      </c>
      <c r="AU477" s="112">
        <v>22657</v>
      </c>
      <c r="AV477" s="84">
        <v>45</v>
      </c>
      <c r="AW477" s="84">
        <v>990</v>
      </c>
      <c r="AX477" s="84" t="s">
        <v>264</v>
      </c>
      <c r="AY477" s="131"/>
      <c r="AZ477" s="84"/>
      <c r="BA477" s="84"/>
      <c r="BB477" s="84" t="s">
        <v>265</v>
      </c>
      <c r="BC477" s="84"/>
      <c r="BD477" s="131"/>
      <c r="BE477" s="84">
        <v>0</v>
      </c>
      <c r="BF477" s="38" t="s">
        <v>611</v>
      </c>
      <c r="BG477" s="84"/>
      <c r="BH477" s="114"/>
      <c r="BI477" s="38"/>
      <c r="BJ477" s="85"/>
      <c r="BK477" s="84"/>
      <c r="BL477" s="38"/>
      <c r="BM477" s="38"/>
      <c r="BN477" s="116"/>
      <c r="BO477" s="84"/>
      <c r="BP477" s="84"/>
      <c r="BQ477" s="117"/>
      <c r="BR477" s="132"/>
    </row>
    <row r="478" spans="1:70" s="113" customFormat="1" ht="15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40066</v>
      </c>
      <c r="J478" s="38" t="s">
        <v>606</v>
      </c>
      <c r="K478" s="84">
        <v>40066</v>
      </c>
      <c r="L478" s="84" t="s">
        <v>252</v>
      </c>
      <c r="M478" s="38" t="s">
        <v>253</v>
      </c>
      <c r="N478" s="84">
        <v>315578</v>
      </c>
      <c r="O478" s="84" t="s">
        <v>656</v>
      </c>
      <c r="P478" s="84">
        <v>435658</v>
      </c>
      <c r="Q478" s="38" t="s">
        <v>657</v>
      </c>
      <c r="R478" s="38" t="s">
        <v>630</v>
      </c>
      <c r="S478" s="84" t="s">
        <v>658</v>
      </c>
      <c r="T478" s="84" t="s">
        <v>658</v>
      </c>
      <c r="U478" s="84" t="s">
        <v>258</v>
      </c>
      <c r="V478" s="84" t="s">
        <v>258</v>
      </c>
      <c r="W478" s="84">
        <v>541</v>
      </c>
      <c r="X478" s="38" t="s">
        <v>259</v>
      </c>
      <c r="Y478" s="84">
        <v>347796503</v>
      </c>
      <c r="Z478" s="38" t="s">
        <v>659</v>
      </c>
      <c r="AA478" s="131">
        <v>44676</v>
      </c>
      <c r="AB478" s="130">
        <v>44040</v>
      </c>
      <c r="AC478" s="131" t="s">
        <v>261</v>
      </c>
      <c r="AD478" s="84">
        <v>24</v>
      </c>
      <c r="AE478" s="84">
        <v>1</v>
      </c>
      <c r="AF478" s="84" t="s">
        <v>652</v>
      </c>
      <c r="AG478" s="131">
        <v>44676</v>
      </c>
      <c r="AH478" s="84" t="s">
        <v>552</v>
      </c>
      <c r="AI478" s="131">
        <v>44716</v>
      </c>
      <c r="AJ478" s="130">
        <v>1807</v>
      </c>
      <c r="AK478" s="130">
        <v>2300</v>
      </c>
      <c r="AL478" s="131">
        <v>44876</v>
      </c>
      <c r="AM478" s="130">
        <v>8770.94</v>
      </c>
      <c r="AN478" s="112">
        <v>4536.0600000000004</v>
      </c>
      <c r="AO478" s="112">
        <v>13307</v>
      </c>
      <c r="AP478" s="112">
        <v>35269.06</v>
      </c>
      <c r="AQ478" s="112">
        <v>6130.94</v>
      </c>
      <c r="AR478" s="112">
        <v>41400</v>
      </c>
      <c r="AS478" s="112">
        <v>35269.06</v>
      </c>
      <c r="AT478" s="112">
        <v>6130.94</v>
      </c>
      <c r="AU478" s="112">
        <v>41400</v>
      </c>
      <c r="AV478" s="84">
        <v>39</v>
      </c>
      <c r="AW478" s="84">
        <v>990</v>
      </c>
      <c r="AX478" s="84" t="s">
        <v>264</v>
      </c>
      <c r="AY478" s="131"/>
      <c r="AZ478" s="84"/>
      <c r="BA478" s="84"/>
      <c r="BB478" s="84" t="s">
        <v>265</v>
      </c>
      <c r="BC478" s="84"/>
      <c r="BD478" s="131"/>
      <c r="BE478" s="84">
        <v>0</v>
      </c>
      <c r="BF478" s="38" t="s">
        <v>658</v>
      </c>
      <c r="BG478" s="84"/>
      <c r="BH478" s="114"/>
      <c r="BI478" s="38"/>
      <c r="BJ478" s="85"/>
      <c r="BK478" s="84"/>
      <c r="BL478" s="38"/>
      <c r="BM478" s="38"/>
      <c r="BN478" s="116"/>
      <c r="BO478" s="84"/>
      <c r="BP478" s="84"/>
      <c r="BQ478" s="117"/>
      <c r="BR478" s="132"/>
    </row>
    <row r="479" spans="1:70" s="113" customFormat="1" ht="15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40066</v>
      </c>
      <c r="J479" s="38" t="s">
        <v>606</v>
      </c>
      <c r="K479" s="84">
        <v>40066</v>
      </c>
      <c r="L479" s="84" t="s">
        <v>252</v>
      </c>
      <c r="M479" s="38" t="s">
        <v>253</v>
      </c>
      <c r="N479" s="84">
        <v>296259</v>
      </c>
      <c r="O479" s="84">
        <v>666114</v>
      </c>
      <c r="P479" s="84">
        <v>395028</v>
      </c>
      <c r="Q479" s="38" t="s">
        <v>445</v>
      </c>
      <c r="R479" s="38" t="s">
        <v>529</v>
      </c>
      <c r="S479" s="84" t="s">
        <v>607</v>
      </c>
      <c r="T479" s="84" t="s">
        <v>607</v>
      </c>
      <c r="U479" s="84" t="s">
        <v>580</v>
      </c>
      <c r="V479" s="84"/>
      <c r="W479" s="84">
        <v>0</v>
      </c>
      <c r="X479" s="38" t="s">
        <v>259</v>
      </c>
      <c r="Y479" s="84">
        <v>34157253</v>
      </c>
      <c r="Z479" s="38" t="s">
        <v>608</v>
      </c>
      <c r="AA479" s="131">
        <v>44480</v>
      </c>
      <c r="AB479" s="130">
        <v>62432</v>
      </c>
      <c r="AC479" s="131" t="s">
        <v>279</v>
      </c>
      <c r="AD479" s="84">
        <v>24</v>
      </c>
      <c r="AE479" s="84">
        <v>1</v>
      </c>
      <c r="AF479" s="84" t="s">
        <v>336</v>
      </c>
      <c r="AG479" s="131">
        <v>43806</v>
      </c>
      <c r="AH479" s="84" t="s">
        <v>263</v>
      </c>
      <c r="AI479" s="131">
        <v>44480</v>
      </c>
      <c r="AJ479" s="130">
        <v>2548</v>
      </c>
      <c r="AK479" s="130">
        <v>3250</v>
      </c>
      <c r="AL479" s="131">
        <v>45057</v>
      </c>
      <c r="AM479" s="130">
        <v>28674.799999999999</v>
      </c>
      <c r="AN479" s="112">
        <v>11351.24</v>
      </c>
      <c r="AO479" s="112">
        <v>40026.04</v>
      </c>
      <c r="AP479" s="112">
        <v>33757.199999999997</v>
      </c>
      <c r="AQ479" s="112">
        <v>3514.76</v>
      </c>
      <c r="AR479" s="112">
        <v>37271.96</v>
      </c>
      <c r="AS479" s="112">
        <v>33757.199999999997</v>
      </c>
      <c r="AT479" s="112">
        <v>3514.76</v>
      </c>
      <c r="AU479" s="112">
        <v>37271.96</v>
      </c>
      <c r="AV479" s="84">
        <v>46</v>
      </c>
      <c r="AW479" s="84">
        <v>1014</v>
      </c>
      <c r="AX479" s="84" t="s">
        <v>264</v>
      </c>
      <c r="AY479" s="131"/>
      <c r="AZ479" s="84"/>
      <c r="BA479" s="84"/>
      <c r="BB479" s="84" t="s">
        <v>265</v>
      </c>
      <c r="BC479" s="84"/>
      <c r="BD479" s="131"/>
      <c r="BE479" s="84">
        <v>0</v>
      </c>
      <c r="BF479" s="38" t="s">
        <v>607</v>
      </c>
      <c r="BG479" s="84"/>
      <c r="BH479" s="114"/>
      <c r="BI479" s="38"/>
      <c r="BJ479" s="85"/>
      <c r="BK479" s="84"/>
      <c r="BL479" s="38"/>
      <c r="BM479" s="38"/>
      <c r="BN479" s="116"/>
      <c r="BO479" s="84"/>
      <c r="BP479" s="84"/>
      <c r="BQ479" s="117"/>
      <c r="BR479" s="132"/>
    </row>
    <row r="480" spans="1:70" s="113" customFormat="1" ht="15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39935</v>
      </c>
      <c r="J480" s="38" t="s">
        <v>326</v>
      </c>
      <c r="K480" s="84">
        <v>39935</v>
      </c>
      <c r="L480" s="84" t="s">
        <v>252</v>
      </c>
      <c r="M480" s="38" t="s">
        <v>253</v>
      </c>
      <c r="N480" s="84">
        <v>61189</v>
      </c>
      <c r="O480" s="84">
        <v>545590</v>
      </c>
      <c r="P480" s="84">
        <v>89244</v>
      </c>
      <c r="Q480" s="38">
        <v>999606</v>
      </c>
      <c r="R480" s="38" t="s">
        <v>529</v>
      </c>
      <c r="S480" s="84" t="s">
        <v>584</v>
      </c>
      <c r="T480" s="84" t="s">
        <v>584</v>
      </c>
      <c r="U480" s="84" t="s">
        <v>257</v>
      </c>
      <c r="V480" s="84" t="s">
        <v>258</v>
      </c>
      <c r="W480" s="84">
        <v>0</v>
      </c>
      <c r="X480" s="38" t="s">
        <v>259</v>
      </c>
      <c r="Y480" s="84">
        <v>32205515</v>
      </c>
      <c r="Z480" s="38" t="s">
        <v>585</v>
      </c>
      <c r="AA480" s="131">
        <v>44414</v>
      </c>
      <c r="AB480" s="130">
        <v>46874</v>
      </c>
      <c r="AC480" s="131" t="s">
        <v>279</v>
      </c>
      <c r="AD480" s="84">
        <v>24</v>
      </c>
      <c r="AE480" s="84">
        <v>2</v>
      </c>
      <c r="AF480" s="84" t="s">
        <v>262</v>
      </c>
      <c r="AG480" s="131">
        <v>43542</v>
      </c>
      <c r="AH480" s="84" t="s">
        <v>263</v>
      </c>
      <c r="AI480" s="131">
        <v>44414</v>
      </c>
      <c r="AJ480" s="130">
        <v>815</v>
      </c>
      <c r="AK480" s="130">
        <v>2450</v>
      </c>
      <c r="AL480" s="131">
        <v>45199</v>
      </c>
      <c r="AM480" s="130">
        <v>22004.73</v>
      </c>
      <c r="AN480" s="112">
        <v>8555</v>
      </c>
      <c r="AO480" s="112">
        <v>30559.73</v>
      </c>
      <c r="AP480" s="112">
        <v>24869.27</v>
      </c>
      <c r="AQ480" s="112">
        <v>2662</v>
      </c>
      <c r="AR480" s="112">
        <v>27531.27</v>
      </c>
      <c r="AS480" s="112">
        <v>24869.27</v>
      </c>
      <c r="AT480" s="112">
        <v>2662</v>
      </c>
      <c r="AU480" s="112">
        <v>27531.27</v>
      </c>
      <c r="AV480" s="84">
        <v>47</v>
      </c>
      <c r="AW480" s="84">
        <v>1045</v>
      </c>
      <c r="AX480" s="84" t="s">
        <v>264</v>
      </c>
      <c r="AY480" s="131"/>
      <c r="AZ480" s="84"/>
      <c r="BA480" s="84"/>
      <c r="BB480" s="84" t="s">
        <v>265</v>
      </c>
      <c r="BC480" s="84"/>
      <c r="BD480" s="131"/>
      <c r="BE480" s="84">
        <v>0</v>
      </c>
      <c r="BF480" s="38" t="s">
        <v>584</v>
      </c>
      <c r="BG480" s="84"/>
      <c r="BH480" s="114"/>
      <c r="BI480" s="38"/>
      <c r="BJ480" s="85"/>
      <c r="BK480" s="84"/>
      <c r="BL480" s="38"/>
      <c r="BM480" s="38"/>
      <c r="BN480" s="116"/>
      <c r="BO480" s="84"/>
      <c r="BP480" s="84"/>
      <c r="BQ480" s="117"/>
      <c r="BR480" s="132"/>
    </row>
    <row r="481" spans="1:70" s="113" customFormat="1" ht="15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39977</v>
      </c>
      <c r="J481" s="38" t="s">
        <v>331</v>
      </c>
      <c r="K481" s="84">
        <v>39977</v>
      </c>
      <c r="L481" s="84" t="s">
        <v>252</v>
      </c>
      <c r="M481" s="38" t="s">
        <v>253</v>
      </c>
      <c r="N481" s="84">
        <v>290132</v>
      </c>
      <c r="O481" s="84">
        <v>600626</v>
      </c>
      <c r="P481" s="84">
        <v>382052</v>
      </c>
      <c r="Q481" s="38" t="s">
        <v>337</v>
      </c>
      <c r="R481" s="38" t="s">
        <v>529</v>
      </c>
      <c r="S481" s="84" t="s">
        <v>594</v>
      </c>
      <c r="T481" s="84" t="s">
        <v>594</v>
      </c>
      <c r="U481" s="84" t="s">
        <v>580</v>
      </c>
      <c r="V481" s="84"/>
      <c r="W481" s="84">
        <v>0</v>
      </c>
      <c r="X481" s="38" t="s">
        <v>259</v>
      </c>
      <c r="Y481" s="84">
        <v>32274024</v>
      </c>
      <c r="Z481" s="38" t="s">
        <v>595</v>
      </c>
      <c r="AA481" s="131">
        <v>44471</v>
      </c>
      <c r="AB481" s="130">
        <v>52060</v>
      </c>
      <c r="AC481" s="131" t="s">
        <v>273</v>
      </c>
      <c r="AD481" s="84">
        <v>24</v>
      </c>
      <c r="AE481" s="84">
        <v>1</v>
      </c>
      <c r="AF481" s="84" t="s">
        <v>336</v>
      </c>
      <c r="AG481" s="131">
        <v>43612</v>
      </c>
      <c r="AH481" s="84" t="s">
        <v>263</v>
      </c>
      <c r="AI481" s="131">
        <v>44471</v>
      </c>
      <c r="AJ481" s="130">
        <v>2526</v>
      </c>
      <c r="AK481" s="130">
        <v>2700</v>
      </c>
      <c r="AL481" s="131">
        <v>45287</v>
      </c>
      <c r="AM481" s="130">
        <v>18846.97</v>
      </c>
      <c r="AN481" s="112">
        <v>8191.56</v>
      </c>
      <c r="AO481" s="112">
        <v>27038.53</v>
      </c>
      <c r="AP481" s="112">
        <v>33213.03</v>
      </c>
      <c r="AQ481" s="112">
        <v>4374.4399999999996</v>
      </c>
      <c r="AR481" s="112">
        <v>37587.47</v>
      </c>
      <c r="AS481" s="112">
        <v>33213.03</v>
      </c>
      <c r="AT481" s="112">
        <v>4374.4399999999996</v>
      </c>
      <c r="AU481" s="112">
        <v>37587.47</v>
      </c>
      <c r="AV481" s="84">
        <v>46</v>
      </c>
      <c r="AW481" s="84">
        <v>1077</v>
      </c>
      <c r="AX481" s="84" t="s">
        <v>264</v>
      </c>
      <c r="AY481" s="131"/>
      <c r="AZ481" s="84"/>
      <c r="BA481" s="84"/>
      <c r="BB481" s="84" t="s">
        <v>265</v>
      </c>
      <c r="BC481" s="84"/>
      <c r="BD481" s="131"/>
      <c r="BE481" s="84">
        <v>0</v>
      </c>
      <c r="BF481" s="38" t="s">
        <v>594</v>
      </c>
      <c r="BG481" s="84"/>
      <c r="BH481" s="114"/>
      <c r="BI481" s="38"/>
      <c r="BJ481" s="85"/>
      <c r="BK481" s="84"/>
      <c r="BL481" s="38"/>
      <c r="BM481" s="38"/>
      <c r="BN481" s="116"/>
      <c r="BO481" s="84"/>
      <c r="BP481" s="84"/>
      <c r="BQ481" s="117"/>
      <c r="BR481" s="132"/>
    </row>
    <row r="482" spans="1:70" s="113" customFormat="1" ht="15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39936</v>
      </c>
      <c r="J482" s="38" t="s">
        <v>275</v>
      </c>
      <c r="K482" s="84">
        <v>39936</v>
      </c>
      <c r="L482" s="84" t="s">
        <v>252</v>
      </c>
      <c r="M482" s="38" t="s">
        <v>253</v>
      </c>
      <c r="N482" s="84">
        <v>61308</v>
      </c>
      <c r="O482" s="84">
        <v>652667</v>
      </c>
      <c r="P482" s="84">
        <v>89396</v>
      </c>
      <c r="Q482" s="38" t="s">
        <v>376</v>
      </c>
      <c r="R482" s="38" t="s">
        <v>529</v>
      </c>
      <c r="S482" s="84" t="s">
        <v>588</v>
      </c>
      <c r="T482" s="84" t="s">
        <v>588</v>
      </c>
      <c r="U482" s="84" t="s">
        <v>257</v>
      </c>
      <c r="V482" s="84" t="s">
        <v>258</v>
      </c>
      <c r="W482" s="84">
        <v>0</v>
      </c>
      <c r="X482" s="38" t="s">
        <v>259</v>
      </c>
      <c r="Y482" s="84">
        <v>32220428</v>
      </c>
      <c r="Z482" s="38" t="s">
        <v>589</v>
      </c>
      <c r="AA482" s="131">
        <v>44431</v>
      </c>
      <c r="AB482" s="130">
        <v>49985</v>
      </c>
      <c r="AC482" s="131" t="s">
        <v>261</v>
      </c>
      <c r="AD482" s="84">
        <v>24</v>
      </c>
      <c r="AE482" s="84">
        <v>2</v>
      </c>
      <c r="AF482" s="84" t="s">
        <v>336</v>
      </c>
      <c r="AG482" s="131">
        <v>44431</v>
      </c>
      <c r="AH482" s="84" t="s">
        <v>263</v>
      </c>
      <c r="AI482" s="131">
        <v>44431</v>
      </c>
      <c r="AJ482" s="130">
        <v>2111</v>
      </c>
      <c r="AK482" s="130">
        <v>2600</v>
      </c>
      <c r="AL482" s="131">
        <v>45287</v>
      </c>
      <c r="AM482" s="130">
        <v>21008.43</v>
      </c>
      <c r="AN482" s="112">
        <v>8612.81</v>
      </c>
      <c r="AO482" s="112">
        <v>29621.24</v>
      </c>
      <c r="AP482" s="112">
        <v>28976.57</v>
      </c>
      <c r="AQ482" s="112">
        <v>3313.19</v>
      </c>
      <c r="AR482" s="112">
        <v>32289.759999999998</v>
      </c>
      <c r="AS482" s="112">
        <v>28976.57</v>
      </c>
      <c r="AT482" s="112">
        <v>3313.19</v>
      </c>
      <c r="AU482" s="112">
        <v>32289.759999999998</v>
      </c>
      <c r="AV482" s="84">
        <v>48</v>
      </c>
      <c r="AW482" s="84">
        <v>1080</v>
      </c>
      <c r="AX482" s="84" t="s">
        <v>264</v>
      </c>
      <c r="AY482" s="131"/>
      <c r="AZ482" s="84"/>
      <c r="BA482" s="84"/>
      <c r="BB482" s="84" t="s">
        <v>265</v>
      </c>
      <c r="BC482" s="84"/>
      <c r="BD482" s="131"/>
      <c r="BE482" s="84">
        <v>0</v>
      </c>
      <c r="BF482" s="38" t="s">
        <v>588</v>
      </c>
      <c r="BG482" s="84"/>
      <c r="BH482" s="114"/>
      <c r="BI482" s="38"/>
      <c r="BJ482" s="85"/>
      <c r="BK482" s="84"/>
      <c r="BL482" s="38"/>
      <c r="BM482" s="38"/>
      <c r="BN482" s="116"/>
      <c r="BO482" s="84"/>
      <c r="BP482" s="84"/>
      <c r="BQ482" s="117"/>
      <c r="BR482" s="132"/>
    </row>
    <row r="483" spans="1:70" s="113" customFormat="1" ht="15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39970</v>
      </c>
      <c r="J483" s="38" t="s">
        <v>446</v>
      </c>
      <c r="K483" s="84">
        <v>39970</v>
      </c>
      <c r="L483" s="84" t="s">
        <v>252</v>
      </c>
      <c r="M483" s="38" t="s">
        <v>253</v>
      </c>
      <c r="N483" s="84">
        <v>61455</v>
      </c>
      <c r="O483" s="84">
        <v>558065</v>
      </c>
      <c r="P483" s="84">
        <v>89589</v>
      </c>
      <c r="Q483" s="38">
        <v>1018911</v>
      </c>
      <c r="R483" s="38" t="s">
        <v>529</v>
      </c>
      <c r="S483" s="84" t="s">
        <v>617</v>
      </c>
      <c r="T483" s="84" t="s">
        <v>617</v>
      </c>
      <c r="U483" s="84" t="s">
        <v>580</v>
      </c>
      <c r="V483" s="84"/>
      <c r="W483" s="84">
        <v>0</v>
      </c>
      <c r="X483" s="38" t="s">
        <v>259</v>
      </c>
      <c r="Y483" s="84">
        <v>34492605</v>
      </c>
      <c r="Z483" s="38" t="s">
        <v>618</v>
      </c>
      <c r="AA483" s="131">
        <v>44491</v>
      </c>
      <c r="AB483" s="130">
        <v>52390</v>
      </c>
      <c r="AC483" s="131" t="s">
        <v>289</v>
      </c>
      <c r="AD483" s="84">
        <v>24</v>
      </c>
      <c r="AE483" s="84">
        <v>1</v>
      </c>
      <c r="AF483" s="84" t="s">
        <v>262</v>
      </c>
      <c r="AG483" s="131">
        <v>43895</v>
      </c>
      <c r="AH483" s="84" t="s">
        <v>263</v>
      </c>
      <c r="AI483" s="131">
        <v>44491</v>
      </c>
      <c r="AJ483" s="130">
        <v>3029</v>
      </c>
      <c r="AK483" s="130">
        <v>2700</v>
      </c>
      <c r="AL483" s="131">
        <v>44898</v>
      </c>
      <c r="AM483" s="130">
        <v>17103.39</v>
      </c>
      <c r="AN483" s="112">
        <v>7631.44</v>
      </c>
      <c r="AO483" s="112">
        <v>24734.83</v>
      </c>
      <c r="AP483" s="112">
        <v>35286.61</v>
      </c>
      <c r="AQ483" s="112">
        <v>5107.5600000000004</v>
      </c>
      <c r="AR483" s="112">
        <v>40394.17</v>
      </c>
      <c r="AS483" s="112">
        <v>35286.61</v>
      </c>
      <c r="AT483" s="112">
        <v>5107.5600000000004</v>
      </c>
      <c r="AU483" s="112">
        <v>40394.17</v>
      </c>
      <c r="AV483" s="84">
        <v>45</v>
      </c>
      <c r="AW483" s="84">
        <v>1082</v>
      </c>
      <c r="AX483" s="84" t="s">
        <v>264</v>
      </c>
      <c r="AY483" s="131"/>
      <c r="AZ483" s="84"/>
      <c r="BA483" s="84"/>
      <c r="BB483" s="84" t="s">
        <v>265</v>
      </c>
      <c r="BC483" s="84"/>
      <c r="BD483" s="131"/>
      <c r="BE483" s="84">
        <v>0</v>
      </c>
      <c r="BF483" s="38" t="s">
        <v>617</v>
      </c>
      <c r="BG483" s="84"/>
      <c r="BH483" s="114"/>
      <c r="BI483" s="38"/>
      <c r="BJ483" s="85"/>
      <c r="BK483" s="84"/>
      <c r="BL483" s="38"/>
      <c r="BM483" s="38"/>
      <c r="BN483" s="116"/>
      <c r="BO483" s="84"/>
      <c r="BP483" s="84"/>
      <c r="BQ483" s="117"/>
      <c r="BR483" s="132"/>
    </row>
    <row r="484" spans="1:70" s="113" customFormat="1" ht="15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40066</v>
      </c>
      <c r="J484" s="38" t="s">
        <v>606</v>
      </c>
      <c r="K484" s="84">
        <v>40066</v>
      </c>
      <c r="L484" s="84" t="s">
        <v>252</v>
      </c>
      <c r="M484" s="38" t="s">
        <v>253</v>
      </c>
      <c r="N484" s="84">
        <v>296259</v>
      </c>
      <c r="O484" s="84">
        <v>666114</v>
      </c>
      <c r="P484" s="84">
        <v>395028</v>
      </c>
      <c r="Q484" s="38" t="s">
        <v>445</v>
      </c>
      <c r="R484" s="38" t="s">
        <v>529</v>
      </c>
      <c r="S484" s="84" t="s">
        <v>609</v>
      </c>
      <c r="T484" s="84" t="s">
        <v>609</v>
      </c>
      <c r="U484" s="84" t="s">
        <v>580</v>
      </c>
      <c r="V484" s="84"/>
      <c r="W484" s="84">
        <v>0</v>
      </c>
      <c r="X484" s="38" t="s">
        <v>259</v>
      </c>
      <c r="Y484" s="84">
        <v>34298531</v>
      </c>
      <c r="Z484" s="38" t="s">
        <v>610</v>
      </c>
      <c r="AA484" s="131">
        <v>44472</v>
      </c>
      <c r="AB484" s="130">
        <v>61395</v>
      </c>
      <c r="AC484" s="131" t="s">
        <v>279</v>
      </c>
      <c r="AD484" s="84">
        <v>24</v>
      </c>
      <c r="AE484" s="84">
        <v>1</v>
      </c>
      <c r="AF484" s="84" t="s">
        <v>336</v>
      </c>
      <c r="AG484" s="131">
        <v>43809</v>
      </c>
      <c r="AH484" s="84" t="s">
        <v>263</v>
      </c>
      <c r="AI484" s="131">
        <v>44472</v>
      </c>
      <c r="AJ484" s="130">
        <v>2718</v>
      </c>
      <c r="AK484" s="130">
        <v>3200</v>
      </c>
      <c r="AL484" s="131">
        <v>45287</v>
      </c>
      <c r="AM484" s="130">
        <v>19980.25</v>
      </c>
      <c r="AN484" s="112">
        <v>9486.61</v>
      </c>
      <c r="AO484" s="112">
        <v>29466.86</v>
      </c>
      <c r="AP484" s="112">
        <v>41414.75</v>
      </c>
      <c r="AQ484" s="112">
        <v>5436.39</v>
      </c>
      <c r="AR484" s="112">
        <v>46851.14</v>
      </c>
      <c r="AS484" s="112">
        <v>41414.75</v>
      </c>
      <c r="AT484" s="112">
        <v>5436.39</v>
      </c>
      <c r="AU484" s="112">
        <v>46851.14</v>
      </c>
      <c r="AV484" s="84">
        <v>46</v>
      </c>
      <c r="AW484" s="84">
        <v>1106</v>
      </c>
      <c r="AX484" s="84" t="s">
        <v>264</v>
      </c>
      <c r="AY484" s="131"/>
      <c r="AZ484" s="84"/>
      <c r="BA484" s="84"/>
      <c r="BB484" s="84" t="s">
        <v>265</v>
      </c>
      <c r="BC484" s="84"/>
      <c r="BD484" s="131"/>
      <c r="BE484" s="84">
        <v>0</v>
      </c>
      <c r="BF484" s="38" t="s">
        <v>609</v>
      </c>
      <c r="BG484" s="84"/>
      <c r="BH484" s="114"/>
      <c r="BI484" s="38"/>
      <c r="BJ484" s="85"/>
      <c r="BK484" s="84"/>
      <c r="BL484" s="38"/>
      <c r="BM484" s="38"/>
      <c r="BN484" s="116"/>
      <c r="BO484" s="84"/>
      <c r="BP484" s="84"/>
      <c r="BQ484" s="117"/>
      <c r="BR484" s="132"/>
    </row>
    <row r="485" spans="1:70" s="113" customFormat="1" ht="15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39977</v>
      </c>
      <c r="J485" s="38" t="s">
        <v>331</v>
      </c>
      <c r="K485" s="84">
        <v>39977</v>
      </c>
      <c r="L485" s="84" t="s">
        <v>252</v>
      </c>
      <c r="M485" s="38" t="s">
        <v>253</v>
      </c>
      <c r="N485" s="84">
        <v>290132</v>
      </c>
      <c r="O485" s="84">
        <v>600626</v>
      </c>
      <c r="P485" s="84">
        <v>382052</v>
      </c>
      <c r="Q485" s="38" t="s">
        <v>337</v>
      </c>
      <c r="R485" s="38" t="s">
        <v>529</v>
      </c>
      <c r="S485" s="84" t="s">
        <v>590</v>
      </c>
      <c r="T485" s="84" t="s">
        <v>590</v>
      </c>
      <c r="U485" s="84" t="s">
        <v>580</v>
      </c>
      <c r="V485" s="84"/>
      <c r="W485" s="84">
        <v>0</v>
      </c>
      <c r="X485" s="38" t="s">
        <v>259</v>
      </c>
      <c r="Y485" s="84">
        <v>32239207</v>
      </c>
      <c r="Z485" s="38" t="s">
        <v>591</v>
      </c>
      <c r="AA485" s="131">
        <v>44473</v>
      </c>
      <c r="AB485" s="130">
        <v>53097</v>
      </c>
      <c r="AC485" s="131" t="s">
        <v>273</v>
      </c>
      <c r="AD485" s="84">
        <v>24</v>
      </c>
      <c r="AE485" s="84">
        <v>1</v>
      </c>
      <c r="AF485" s="84" t="s">
        <v>336</v>
      </c>
      <c r="AG485" s="131">
        <v>43586</v>
      </c>
      <c r="AH485" s="84" t="s">
        <v>263</v>
      </c>
      <c r="AI485" s="131">
        <v>44473</v>
      </c>
      <c r="AJ485" s="130">
        <v>2586</v>
      </c>
      <c r="AK485" s="130">
        <v>2750</v>
      </c>
      <c r="AL485" s="131">
        <v>45287</v>
      </c>
      <c r="AM485" s="130">
        <v>17308.34</v>
      </c>
      <c r="AN485" s="112">
        <v>8067.1</v>
      </c>
      <c r="AO485" s="112">
        <v>25375.439999999999</v>
      </c>
      <c r="AP485" s="112">
        <v>35788.660000000003</v>
      </c>
      <c r="AQ485" s="112">
        <v>4671.8999999999996</v>
      </c>
      <c r="AR485" s="112">
        <v>40460.559999999998</v>
      </c>
      <c r="AS485" s="112">
        <v>35788.660000000003</v>
      </c>
      <c r="AT485" s="112">
        <v>4671.8999999999996</v>
      </c>
      <c r="AU485" s="112">
        <v>40460.559999999998</v>
      </c>
      <c r="AV485" s="84">
        <v>46</v>
      </c>
      <c r="AW485" s="84">
        <v>1108</v>
      </c>
      <c r="AX485" s="84" t="s">
        <v>264</v>
      </c>
      <c r="AY485" s="131"/>
      <c r="AZ485" s="84"/>
      <c r="BA485" s="84"/>
      <c r="BB485" s="84" t="s">
        <v>265</v>
      </c>
      <c r="BC485" s="84"/>
      <c r="BD485" s="131"/>
      <c r="BE485" s="84">
        <v>0</v>
      </c>
      <c r="BF485" s="38" t="s">
        <v>590</v>
      </c>
      <c r="BG485" s="84"/>
      <c r="BH485" s="114"/>
      <c r="BI485" s="38"/>
      <c r="BJ485" s="85"/>
      <c r="BK485" s="84"/>
      <c r="BL485" s="38"/>
      <c r="BM485" s="38"/>
      <c r="BN485" s="116"/>
      <c r="BO485" s="84"/>
      <c r="BP485" s="84"/>
      <c r="BQ485" s="117"/>
      <c r="BR485" s="132"/>
    </row>
    <row r="486" spans="1:70" s="113" customFormat="1" ht="15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40111</v>
      </c>
      <c r="J486" s="38" t="s">
        <v>543</v>
      </c>
      <c r="K486" s="84">
        <v>40111</v>
      </c>
      <c r="L486" s="84" t="s">
        <v>252</v>
      </c>
      <c r="M486" s="38" t="s">
        <v>253</v>
      </c>
      <c r="N486" s="84">
        <v>61484</v>
      </c>
      <c r="O486" s="84">
        <v>460247</v>
      </c>
      <c r="P486" s="84">
        <v>89623</v>
      </c>
      <c r="Q486" s="38" t="s">
        <v>544</v>
      </c>
      <c r="R486" s="38" t="s">
        <v>529</v>
      </c>
      <c r="S486" s="84" t="s">
        <v>545</v>
      </c>
      <c r="T486" s="84" t="s">
        <v>545</v>
      </c>
      <c r="U486" s="84" t="s">
        <v>257</v>
      </c>
      <c r="V486" s="84" t="s">
        <v>258</v>
      </c>
      <c r="W486" s="84">
        <v>0</v>
      </c>
      <c r="X486" s="38" t="s">
        <v>259</v>
      </c>
      <c r="Y486" s="84">
        <v>24537891</v>
      </c>
      <c r="Z486" s="38" t="s">
        <v>546</v>
      </c>
      <c r="AA486" s="131">
        <v>44131</v>
      </c>
      <c r="AB486" s="130">
        <v>51860</v>
      </c>
      <c r="AC486" s="131" t="s">
        <v>289</v>
      </c>
      <c r="AD486" s="84">
        <v>24</v>
      </c>
      <c r="AE486" s="84">
        <v>2</v>
      </c>
      <c r="AF486" s="84" t="s">
        <v>336</v>
      </c>
      <c r="AG486" s="131">
        <v>44131</v>
      </c>
      <c r="AH486" s="84" t="s">
        <v>263</v>
      </c>
      <c r="AI486" s="131">
        <v>44131</v>
      </c>
      <c r="AJ486" s="130">
        <v>2700</v>
      </c>
      <c r="AK486" s="130">
        <v>2700</v>
      </c>
      <c r="AL486" s="131">
        <v>45287</v>
      </c>
      <c r="AM486" s="130">
        <v>42189.32</v>
      </c>
      <c r="AN486" s="112">
        <v>4175.4799999999996</v>
      </c>
      <c r="AO486" s="112">
        <v>46364.800000000003</v>
      </c>
      <c r="AP486" s="112">
        <v>9670.68</v>
      </c>
      <c r="AQ486" s="112">
        <v>272.77999999999997</v>
      </c>
      <c r="AR486" s="112">
        <v>9943.4599999999991</v>
      </c>
      <c r="AS486" s="112">
        <v>9670.68</v>
      </c>
      <c r="AT486" s="112">
        <v>272.77999999999997</v>
      </c>
      <c r="AU486" s="112">
        <v>9943.4599999999991</v>
      </c>
      <c r="AV486" s="84">
        <v>48</v>
      </c>
      <c r="AW486" s="84">
        <v>1113</v>
      </c>
      <c r="AX486" s="84" t="s">
        <v>264</v>
      </c>
      <c r="AY486" s="131"/>
      <c r="AZ486" s="84"/>
      <c r="BA486" s="84"/>
      <c r="BB486" s="84" t="s">
        <v>265</v>
      </c>
      <c r="BC486" s="84"/>
      <c r="BD486" s="131"/>
      <c r="BE486" s="84">
        <v>0</v>
      </c>
      <c r="BF486" s="38" t="s">
        <v>545</v>
      </c>
      <c r="BG486" s="84"/>
      <c r="BH486" s="114"/>
      <c r="BI486" s="38"/>
      <c r="BJ486" s="85"/>
      <c r="BK486" s="84"/>
      <c r="BL486" s="38"/>
      <c r="BM486" s="38"/>
      <c r="BN486" s="116"/>
      <c r="BO486" s="84"/>
      <c r="BP486" s="84"/>
      <c r="BQ486" s="117"/>
      <c r="BR486" s="132"/>
    </row>
    <row r="487" spans="1:70" s="113" customFormat="1" ht="15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40111</v>
      </c>
      <c r="J487" s="38" t="s">
        <v>543</v>
      </c>
      <c r="K487" s="84">
        <v>40111</v>
      </c>
      <c r="L487" s="84" t="s">
        <v>252</v>
      </c>
      <c r="M487" s="38" t="s">
        <v>253</v>
      </c>
      <c r="N487" s="84">
        <v>61484</v>
      </c>
      <c r="O487" s="84">
        <v>460247</v>
      </c>
      <c r="P487" s="84">
        <v>89623</v>
      </c>
      <c r="Q487" s="38" t="s">
        <v>544</v>
      </c>
      <c r="R487" s="38" t="s">
        <v>529</v>
      </c>
      <c r="S487" s="84" t="s">
        <v>553</v>
      </c>
      <c r="T487" s="84" t="s">
        <v>553</v>
      </c>
      <c r="U487" s="84" t="s">
        <v>257</v>
      </c>
      <c r="V487" s="84" t="s">
        <v>258</v>
      </c>
      <c r="W487" s="84">
        <v>0</v>
      </c>
      <c r="X487" s="38" t="s">
        <v>259</v>
      </c>
      <c r="Y487" s="84">
        <v>27739891</v>
      </c>
      <c r="Z487" s="38" t="s">
        <v>554</v>
      </c>
      <c r="AA487" s="131">
        <v>44186</v>
      </c>
      <c r="AB487" s="130">
        <v>51860</v>
      </c>
      <c r="AC487" s="131" t="s">
        <v>289</v>
      </c>
      <c r="AD487" s="84">
        <v>24</v>
      </c>
      <c r="AE487" s="84">
        <v>3</v>
      </c>
      <c r="AF487" s="84" t="s">
        <v>262</v>
      </c>
      <c r="AG487" s="131">
        <v>44072</v>
      </c>
      <c r="AH487" s="84" t="s">
        <v>325</v>
      </c>
      <c r="AI487" s="131">
        <v>44186</v>
      </c>
      <c r="AJ487" s="130">
        <v>2700</v>
      </c>
      <c r="AK487" s="130">
        <v>2700</v>
      </c>
      <c r="AL487" s="131">
        <v>45287</v>
      </c>
      <c r="AM487" s="130">
        <v>38183.58</v>
      </c>
      <c r="AN487" s="112">
        <v>5028.66</v>
      </c>
      <c r="AO487" s="112">
        <v>43212.24</v>
      </c>
      <c r="AP487" s="112">
        <v>13676.42</v>
      </c>
      <c r="AQ487" s="112">
        <v>673.34</v>
      </c>
      <c r="AR487" s="112">
        <v>14349.76</v>
      </c>
      <c r="AS487" s="112">
        <v>13676.42</v>
      </c>
      <c r="AT487" s="112">
        <v>673.34</v>
      </c>
      <c r="AU487" s="112">
        <v>14349.76</v>
      </c>
      <c r="AV487" s="84">
        <v>48</v>
      </c>
      <c r="AW487" s="84">
        <v>1113</v>
      </c>
      <c r="AX487" s="84" t="s">
        <v>264</v>
      </c>
      <c r="AY487" s="131"/>
      <c r="AZ487" s="84"/>
      <c r="BA487" s="84"/>
      <c r="BB487" s="84" t="s">
        <v>265</v>
      </c>
      <c r="BC487" s="84"/>
      <c r="BD487" s="131"/>
      <c r="BE487" s="84">
        <v>0</v>
      </c>
      <c r="BF487" s="38" t="s">
        <v>553</v>
      </c>
      <c r="BG487" s="84"/>
      <c r="BH487" s="114"/>
      <c r="BI487" s="38"/>
      <c r="BJ487" s="85"/>
      <c r="BK487" s="84"/>
      <c r="BL487" s="38"/>
      <c r="BM487" s="38"/>
      <c r="BN487" s="116"/>
      <c r="BO487" s="84"/>
      <c r="BP487" s="84"/>
      <c r="BQ487" s="117"/>
      <c r="BR487" s="132"/>
    </row>
    <row r="488" spans="1:70" s="113" customFormat="1" ht="15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39935</v>
      </c>
      <c r="J488" s="38" t="s">
        <v>326</v>
      </c>
      <c r="K488" s="84">
        <v>39935</v>
      </c>
      <c r="L488" s="84" t="s">
        <v>252</v>
      </c>
      <c r="M488" s="38" t="s">
        <v>253</v>
      </c>
      <c r="N488" s="84">
        <v>61151</v>
      </c>
      <c r="O488" s="84">
        <v>545590</v>
      </c>
      <c r="P488" s="84">
        <v>89580</v>
      </c>
      <c r="Q488" s="38" t="s">
        <v>522</v>
      </c>
      <c r="R488" s="38" t="s">
        <v>529</v>
      </c>
      <c r="S488" s="84" t="s">
        <v>586</v>
      </c>
      <c r="T488" s="84" t="s">
        <v>586</v>
      </c>
      <c r="U488" s="84" t="s">
        <v>270</v>
      </c>
      <c r="V488" s="84" t="s">
        <v>258</v>
      </c>
      <c r="W488" s="84">
        <v>0</v>
      </c>
      <c r="X488" s="38" t="s">
        <v>259</v>
      </c>
      <c r="Y488" s="84">
        <v>32210999</v>
      </c>
      <c r="Z488" s="38" t="s">
        <v>587</v>
      </c>
      <c r="AA488" s="131">
        <v>44468</v>
      </c>
      <c r="AB488" s="130">
        <v>62432</v>
      </c>
      <c r="AC488" s="131" t="s">
        <v>279</v>
      </c>
      <c r="AD488" s="84">
        <v>24</v>
      </c>
      <c r="AE488" s="84">
        <v>3</v>
      </c>
      <c r="AF488" s="84" t="s">
        <v>262</v>
      </c>
      <c r="AG488" s="131">
        <v>44468</v>
      </c>
      <c r="AH488" s="84" t="s">
        <v>263</v>
      </c>
      <c r="AI488" s="131">
        <v>44468</v>
      </c>
      <c r="AJ488" s="130">
        <v>3004</v>
      </c>
      <c r="AK488" s="130">
        <v>3250</v>
      </c>
      <c r="AL488" s="131">
        <v>44834</v>
      </c>
      <c r="AM488" s="130">
        <v>17514.78</v>
      </c>
      <c r="AN488" s="112">
        <v>8703.31</v>
      </c>
      <c r="AO488" s="112">
        <v>26218.09</v>
      </c>
      <c r="AP488" s="112">
        <v>44917.22</v>
      </c>
      <c r="AQ488" s="112">
        <v>6618.69</v>
      </c>
      <c r="AR488" s="112">
        <v>51535.91</v>
      </c>
      <c r="AS488" s="112">
        <v>44917.22</v>
      </c>
      <c r="AT488" s="112">
        <v>6618.69</v>
      </c>
      <c r="AU488" s="112">
        <v>51535.91</v>
      </c>
      <c r="AV488" s="84">
        <v>46</v>
      </c>
      <c r="AW488" s="84">
        <v>1137</v>
      </c>
      <c r="AX488" s="84" t="s">
        <v>264</v>
      </c>
      <c r="AY488" s="131"/>
      <c r="AZ488" s="84"/>
      <c r="BA488" s="84"/>
      <c r="BB488" s="84" t="s">
        <v>265</v>
      </c>
      <c r="BC488" s="84"/>
      <c r="BD488" s="131"/>
      <c r="BE488" s="84">
        <v>0</v>
      </c>
      <c r="BF488" s="38" t="s">
        <v>586</v>
      </c>
      <c r="BG488" s="84"/>
      <c r="BH488" s="114"/>
      <c r="BI488" s="38"/>
      <c r="BJ488" s="85"/>
      <c r="BK488" s="84"/>
      <c r="BL488" s="38"/>
      <c r="BM488" s="38"/>
      <c r="BN488" s="116"/>
      <c r="BO488" s="84"/>
      <c r="BP488" s="84"/>
      <c r="BQ488" s="117"/>
      <c r="BR488" s="132"/>
    </row>
    <row r="489" spans="1:70" s="113" customFormat="1" ht="15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39974</v>
      </c>
      <c r="J489" s="38" t="s">
        <v>463</v>
      </c>
      <c r="K489" s="84">
        <v>39974</v>
      </c>
      <c r="L489" s="84" t="s">
        <v>252</v>
      </c>
      <c r="M489" s="38" t="s">
        <v>253</v>
      </c>
      <c r="N489" s="84">
        <v>61402</v>
      </c>
      <c r="O489" s="84">
        <v>588383</v>
      </c>
      <c r="P489" s="84">
        <v>89633</v>
      </c>
      <c r="Q489" s="38" t="s">
        <v>517</v>
      </c>
      <c r="R489" s="38" t="s">
        <v>529</v>
      </c>
      <c r="S489" s="84" t="s">
        <v>531</v>
      </c>
      <c r="T489" s="84" t="s">
        <v>531</v>
      </c>
      <c r="U489" s="84" t="s">
        <v>257</v>
      </c>
      <c r="V489" s="84" t="s">
        <v>258</v>
      </c>
      <c r="W489" s="84">
        <v>0</v>
      </c>
      <c r="X489" s="38" t="s">
        <v>259</v>
      </c>
      <c r="Y489" s="84">
        <v>23488079</v>
      </c>
      <c r="Z489" s="38" t="s">
        <v>462</v>
      </c>
      <c r="AA489" s="131">
        <v>44086</v>
      </c>
      <c r="AB489" s="130">
        <v>61195</v>
      </c>
      <c r="AC489" s="131" t="s">
        <v>272</v>
      </c>
      <c r="AD489" s="84">
        <v>24</v>
      </c>
      <c r="AE489" s="84">
        <v>2</v>
      </c>
      <c r="AF489" s="84" t="s">
        <v>262</v>
      </c>
      <c r="AG489" s="131">
        <v>44086</v>
      </c>
      <c r="AH489" s="84" t="s">
        <v>263</v>
      </c>
      <c r="AI489" s="131">
        <v>44086</v>
      </c>
      <c r="AJ489" s="130">
        <v>3150</v>
      </c>
      <c r="AK489" s="130">
        <v>3150</v>
      </c>
      <c r="AL489" s="131">
        <v>44813</v>
      </c>
      <c r="AM489" s="130">
        <v>48848.82</v>
      </c>
      <c r="AN489" s="112">
        <v>4557.18</v>
      </c>
      <c r="AO489" s="112">
        <v>53406</v>
      </c>
      <c r="AP489" s="112">
        <v>12346.18</v>
      </c>
      <c r="AQ489" s="112">
        <v>558.82000000000005</v>
      </c>
      <c r="AR489" s="112">
        <v>12905</v>
      </c>
      <c r="AS489" s="112">
        <v>12346.18</v>
      </c>
      <c r="AT489" s="112">
        <v>558.82000000000005</v>
      </c>
      <c r="AU489" s="112">
        <v>12905</v>
      </c>
      <c r="AV489" s="84">
        <v>48</v>
      </c>
      <c r="AW489" s="84">
        <v>1138</v>
      </c>
      <c r="AX489" s="84" t="s">
        <v>264</v>
      </c>
      <c r="AY489" s="131"/>
      <c r="AZ489" s="84"/>
      <c r="BA489" s="84"/>
      <c r="BB489" s="84" t="s">
        <v>265</v>
      </c>
      <c r="BC489" s="84"/>
      <c r="BD489" s="131"/>
      <c r="BE489" s="84">
        <v>0</v>
      </c>
      <c r="BF489" s="38" t="s">
        <v>531</v>
      </c>
      <c r="BG489" s="84"/>
      <c r="BH489" s="114"/>
      <c r="BI489" s="38"/>
      <c r="BJ489" s="85"/>
      <c r="BK489" s="84"/>
      <c r="BL489" s="38"/>
      <c r="BM489" s="38"/>
      <c r="BN489" s="116"/>
      <c r="BO489" s="84"/>
      <c r="BP489" s="84"/>
      <c r="BQ489" s="117"/>
      <c r="BR489" s="132"/>
    </row>
    <row r="490" spans="1:70" s="113" customFormat="1" ht="15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39936</v>
      </c>
      <c r="J490" s="38" t="s">
        <v>275</v>
      </c>
      <c r="K490" s="84">
        <v>39936</v>
      </c>
      <c r="L490" s="84" t="s">
        <v>252</v>
      </c>
      <c r="M490" s="38" t="s">
        <v>253</v>
      </c>
      <c r="N490" s="84">
        <v>61307</v>
      </c>
      <c r="O490" s="84">
        <v>652667</v>
      </c>
      <c r="P490" s="84">
        <v>89395</v>
      </c>
      <c r="Q490" s="38">
        <v>1131640</v>
      </c>
      <c r="R490" s="38" t="s">
        <v>529</v>
      </c>
      <c r="S490" s="84" t="s">
        <v>582</v>
      </c>
      <c r="T490" s="84" t="s">
        <v>582</v>
      </c>
      <c r="U490" s="84" t="s">
        <v>580</v>
      </c>
      <c r="V490" s="84"/>
      <c r="W490" s="84">
        <v>0</v>
      </c>
      <c r="X490" s="38" t="s">
        <v>259</v>
      </c>
      <c r="Y490" s="84">
        <v>32195421</v>
      </c>
      <c r="Z490" s="38" t="s">
        <v>583</v>
      </c>
      <c r="AA490" s="131">
        <v>44471</v>
      </c>
      <c r="AB490" s="130">
        <v>62432</v>
      </c>
      <c r="AC490" s="131" t="s">
        <v>261</v>
      </c>
      <c r="AD490" s="84">
        <v>24</v>
      </c>
      <c r="AE490" s="84">
        <v>1</v>
      </c>
      <c r="AF490" s="84" t="s">
        <v>336</v>
      </c>
      <c r="AG490" s="131">
        <v>43741</v>
      </c>
      <c r="AH490" s="84" t="s">
        <v>263</v>
      </c>
      <c r="AI490" s="131">
        <v>44471</v>
      </c>
      <c r="AJ490" s="130">
        <v>2694</v>
      </c>
      <c r="AK490" s="130">
        <v>3250</v>
      </c>
      <c r="AL490" s="131">
        <v>45287</v>
      </c>
      <c r="AM490" s="130">
        <v>17505.830000000002</v>
      </c>
      <c r="AN490" s="112">
        <v>8715.41</v>
      </c>
      <c r="AO490" s="112">
        <v>26221.24</v>
      </c>
      <c r="AP490" s="112">
        <v>44926.17</v>
      </c>
      <c r="AQ490" s="112">
        <v>6296.59</v>
      </c>
      <c r="AR490" s="112">
        <v>51222.76</v>
      </c>
      <c r="AS490" s="112">
        <v>44926.17</v>
      </c>
      <c r="AT490" s="112">
        <v>6296.59</v>
      </c>
      <c r="AU490" s="112">
        <v>51222.76</v>
      </c>
      <c r="AV490" s="84">
        <v>46</v>
      </c>
      <c r="AW490" s="84">
        <v>1142</v>
      </c>
      <c r="AX490" s="84" t="s">
        <v>264</v>
      </c>
      <c r="AY490" s="131"/>
      <c r="AZ490" s="84"/>
      <c r="BA490" s="84"/>
      <c r="BB490" s="84" t="s">
        <v>265</v>
      </c>
      <c r="BC490" s="84"/>
      <c r="BD490" s="131"/>
      <c r="BE490" s="84">
        <v>0</v>
      </c>
      <c r="BF490" s="38" t="s">
        <v>582</v>
      </c>
      <c r="BG490" s="84"/>
      <c r="BH490" s="114"/>
      <c r="BI490" s="38"/>
      <c r="BJ490" s="85"/>
      <c r="BK490" s="84"/>
      <c r="BL490" s="38"/>
      <c r="BM490" s="38"/>
      <c r="BN490" s="116"/>
      <c r="BO490" s="84"/>
      <c r="BP490" s="84"/>
      <c r="BQ490" s="117"/>
      <c r="BR490" s="132"/>
    </row>
    <row r="491" spans="1:70" s="113" customFormat="1" ht="15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40119</v>
      </c>
      <c r="J491" s="38" t="s">
        <v>577</v>
      </c>
      <c r="K491" s="84">
        <v>40119</v>
      </c>
      <c r="L491" s="84" t="s">
        <v>252</v>
      </c>
      <c r="M491" s="38" t="s">
        <v>253</v>
      </c>
      <c r="N491" s="84">
        <v>61535</v>
      </c>
      <c r="O491" s="84">
        <v>232</v>
      </c>
      <c r="P491" s="84">
        <v>89704</v>
      </c>
      <c r="Q491" s="38" t="s">
        <v>519</v>
      </c>
      <c r="R491" s="38" t="s">
        <v>630</v>
      </c>
      <c r="S491" s="84" t="s">
        <v>662</v>
      </c>
      <c r="T491" s="84" t="s">
        <v>662</v>
      </c>
      <c r="U491" s="84" t="s">
        <v>258</v>
      </c>
      <c r="V491" s="84" t="s">
        <v>258</v>
      </c>
      <c r="W491" s="84">
        <v>541</v>
      </c>
      <c r="X491" s="38" t="s">
        <v>259</v>
      </c>
      <c r="Y491" s="84">
        <v>347851829</v>
      </c>
      <c r="Z491" s="38" t="s">
        <v>663</v>
      </c>
      <c r="AA491" s="131">
        <v>44644</v>
      </c>
      <c r="AB491" s="130">
        <v>59497</v>
      </c>
      <c r="AC491" s="131" t="s">
        <v>261</v>
      </c>
      <c r="AD491" s="84">
        <v>24</v>
      </c>
      <c r="AE491" s="84">
        <v>5</v>
      </c>
      <c r="AF491" s="84" t="s">
        <v>353</v>
      </c>
      <c r="AG491" s="131">
        <v>44198</v>
      </c>
      <c r="AH491" s="84" t="s">
        <v>325</v>
      </c>
      <c r="AI491" s="131">
        <v>44686</v>
      </c>
      <c r="AJ491" s="130">
        <v>2889</v>
      </c>
      <c r="AK491" s="130">
        <v>3100</v>
      </c>
      <c r="AL491" s="131">
        <v>44719</v>
      </c>
      <c r="AM491" s="130">
        <v>3475.29</v>
      </c>
      <c r="AN491" s="112">
        <v>2513.71</v>
      </c>
      <c r="AO491" s="112">
        <v>5989</v>
      </c>
      <c r="AP491" s="112">
        <v>56021.71</v>
      </c>
      <c r="AQ491" s="112">
        <v>12178.29</v>
      </c>
      <c r="AR491" s="112">
        <v>68200</v>
      </c>
      <c r="AS491" s="112">
        <v>56021.71</v>
      </c>
      <c r="AT491" s="112">
        <v>12178.29</v>
      </c>
      <c r="AU491" s="112">
        <v>68200</v>
      </c>
      <c r="AV491" s="84">
        <v>40</v>
      </c>
      <c r="AW491" s="84">
        <v>1142</v>
      </c>
      <c r="AX491" s="84" t="s">
        <v>264</v>
      </c>
      <c r="AY491" s="131"/>
      <c r="AZ491" s="84"/>
      <c r="BA491" s="84"/>
      <c r="BB491" s="84" t="s">
        <v>265</v>
      </c>
      <c r="BC491" s="84"/>
      <c r="BD491" s="131"/>
      <c r="BE491" s="84">
        <v>0</v>
      </c>
      <c r="BF491" s="38" t="s">
        <v>662</v>
      </c>
      <c r="BG491" s="84"/>
      <c r="BH491" s="114"/>
      <c r="BI491" s="38"/>
      <c r="BJ491" s="85"/>
      <c r="BK491" s="84"/>
      <c r="BL491" s="38"/>
      <c r="BM491" s="38"/>
      <c r="BN491" s="116"/>
      <c r="BO491" s="84"/>
      <c r="BP491" s="84"/>
      <c r="BQ491" s="117"/>
      <c r="BR491" s="132"/>
    </row>
    <row r="492" spans="1:70" s="113" customFormat="1" ht="15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40111</v>
      </c>
      <c r="J492" s="38" t="s">
        <v>543</v>
      </c>
      <c r="K492" s="84">
        <v>40111</v>
      </c>
      <c r="L492" s="84" t="s">
        <v>252</v>
      </c>
      <c r="M492" s="38" t="s">
        <v>253</v>
      </c>
      <c r="N492" s="84">
        <v>61484</v>
      </c>
      <c r="O492" s="84">
        <v>460247</v>
      </c>
      <c r="P492" s="84">
        <v>89625</v>
      </c>
      <c r="Q492" s="38" t="s">
        <v>547</v>
      </c>
      <c r="R492" s="38" t="s">
        <v>529</v>
      </c>
      <c r="S492" s="84" t="s">
        <v>548</v>
      </c>
      <c r="T492" s="84" t="s">
        <v>548</v>
      </c>
      <c r="U492" s="84" t="s">
        <v>309</v>
      </c>
      <c r="V492" s="84" t="s">
        <v>258</v>
      </c>
      <c r="W492" s="84">
        <v>0</v>
      </c>
      <c r="X492" s="38" t="s">
        <v>259</v>
      </c>
      <c r="Y492" s="84">
        <v>24538044</v>
      </c>
      <c r="Z492" s="38" t="s">
        <v>549</v>
      </c>
      <c r="AA492" s="131">
        <v>44132</v>
      </c>
      <c r="AB492" s="130">
        <v>51860</v>
      </c>
      <c r="AC492" s="131" t="s">
        <v>289</v>
      </c>
      <c r="AD492" s="84">
        <v>24</v>
      </c>
      <c r="AE492" s="84">
        <v>3</v>
      </c>
      <c r="AF492" s="84" t="s">
        <v>262</v>
      </c>
      <c r="AG492" s="131">
        <v>44132</v>
      </c>
      <c r="AH492" s="84" t="s">
        <v>325</v>
      </c>
      <c r="AI492" s="131">
        <v>44132</v>
      </c>
      <c r="AJ492" s="130">
        <v>2700</v>
      </c>
      <c r="AK492" s="130">
        <v>2700</v>
      </c>
      <c r="AL492" s="131">
        <v>45329</v>
      </c>
      <c r="AM492" s="130">
        <v>41853.54</v>
      </c>
      <c r="AN492" s="112">
        <v>3935.68</v>
      </c>
      <c r="AO492" s="112">
        <v>45789.22</v>
      </c>
      <c r="AP492" s="112">
        <v>10006.459999999999</v>
      </c>
      <c r="AQ492" s="112">
        <v>427.32</v>
      </c>
      <c r="AR492" s="112">
        <v>10433.780000000001</v>
      </c>
      <c r="AS492" s="112">
        <v>10006.459999999999</v>
      </c>
      <c r="AT492" s="112">
        <v>427.32</v>
      </c>
      <c r="AU492" s="112">
        <v>10433.780000000001</v>
      </c>
      <c r="AV492" s="84">
        <v>48</v>
      </c>
      <c r="AW492" s="84">
        <v>1144</v>
      </c>
      <c r="AX492" s="84" t="s">
        <v>264</v>
      </c>
      <c r="AY492" s="131"/>
      <c r="AZ492" s="84"/>
      <c r="BA492" s="84"/>
      <c r="BB492" s="84" t="s">
        <v>265</v>
      </c>
      <c r="BC492" s="84"/>
      <c r="BD492" s="131"/>
      <c r="BE492" s="84">
        <v>0</v>
      </c>
      <c r="BF492" s="38" t="s">
        <v>548</v>
      </c>
      <c r="BG492" s="84"/>
      <c r="BH492" s="114"/>
      <c r="BI492" s="38"/>
      <c r="BJ492" s="85"/>
      <c r="BK492" s="84"/>
      <c r="BL492" s="38"/>
      <c r="BM492" s="38"/>
      <c r="BN492" s="116"/>
      <c r="BO492" s="84"/>
      <c r="BP492" s="84"/>
      <c r="BQ492" s="117"/>
      <c r="BR492" s="132"/>
    </row>
    <row r="493" spans="1:70" s="113" customFormat="1" ht="15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40038</v>
      </c>
      <c r="J493" s="38" t="s">
        <v>388</v>
      </c>
      <c r="K493" s="84">
        <v>40038</v>
      </c>
      <c r="L493" s="84" t="s">
        <v>252</v>
      </c>
      <c r="M493" s="38" t="s">
        <v>253</v>
      </c>
      <c r="N493" s="84">
        <v>61327</v>
      </c>
      <c r="O493" s="84">
        <v>519039</v>
      </c>
      <c r="P493" s="84">
        <v>89418</v>
      </c>
      <c r="Q493" s="38">
        <v>967360</v>
      </c>
      <c r="R493" s="38" t="s">
        <v>529</v>
      </c>
      <c r="S493" s="84" t="s">
        <v>613</v>
      </c>
      <c r="T493" s="84" t="s">
        <v>613</v>
      </c>
      <c r="U493" s="84" t="s">
        <v>580</v>
      </c>
      <c r="V493" s="84"/>
      <c r="W493" s="84">
        <v>0</v>
      </c>
      <c r="X493" s="38" t="s">
        <v>259</v>
      </c>
      <c r="Y493" s="84">
        <v>34489420</v>
      </c>
      <c r="Z493" s="38" t="s">
        <v>614</v>
      </c>
      <c r="AA493" s="131">
        <v>44480</v>
      </c>
      <c r="AB493" s="130">
        <v>53097</v>
      </c>
      <c r="AC493" s="131" t="s">
        <v>289</v>
      </c>
      <c r="AD493" s="84">
        <v>24</v>
      </c>
      <c r="AE493" s="84">
        <v>1</v>
      </c>
      <c r="AF493" s="84" t="s">
        <v>262</v>
      </c>
      <c r="AG493" s="131">
        <v>43776</v>
      </c>
      <c r="AH493" s="84" t="s">
        <v>325</v>
      </c>
      <c r="AI493" s="131">
        <v>44480</v>
      </c>
      <c r="AJ493" s="130">
        <v>3155</v>
      </c>
      <c r="AK493" s="130">
        <v>2750</v>
      </c>
      <c r="AL493" s="131">
        <v>45287</v>
      </c>
      <c r="AM493" s="130">
        <v>13043.67</v>
      </c>
      <c r="AN493" s="112">
        <v>6674.83</v>
      </c>
      <c r="AO493" s="112">
        <v>19718.5</v>
      </c>
      <c r="AP493" s="112">
        <v>40053.33</v>
      </c>
      <c r="AQ493" s="112">
        <v>6633.17</v>
      </c>
      <c r="AR493" s="112">
        <v>46686.5</v>
      </c>
      <c r="AS493" s="112">
        <v>40053.33</v>
      </c>
      <c r="AT493" s="112">
        <v>6633.17</v>
      </c>
      <c r="AU493" s="112">
        <v>46686.5</v>
      </c>
      <c r="AV493" s="84">
        <v>45</v>
      </c>
      <c r="AW493" s="84">
        <v>1144</v>
      </c>
      <c r="AX493" s="84" t="s">
        <v>264</v>
      </c>
      <c r="AY493" s="131"/>
      <c r="AZ493" s="84"/>
      <c r="BA493" s="84"/>
      <c r="BB493" s="84" t="s">
        <v>265</v>
      </c>
      <c r="BC493" s="84"/>
      <c r="BD493" s="131"/>
      <c r="BE493" s="84">
        <v>0</v>
      </c>
      <c r="BF493" s="38" t="s">
        <v>613</v>
      </c>
      <c r="BG493" s="84"/>
      <c r="BH493" s="114"/>
      <c r="BI493" s="38"/>
      <c r="BJ493" s="85"/>
      <c r="BK493" s="84"/>
      <c r="BL493" s="38"/>
      <c r="BM493" s="38"/>
      <c r="BN493" s="116"/>
      <c r="BO493" s="84"/>
      <c r="BP493" s="84"/>
      <c r="BQ493" s="117"/>
      <c r="BR493" s="132"/>
    </row>
    <row r="494" spans="1:70" s="113" customFormat="1" ht="15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39974</v>
      </c>
      <c r="J494" s="38" t="s">
        <v>463</v>
      </c>
      <c r="K494" s="84">
        <v>39974</v>
      </c>
      <c r="L494" s="84" t="s">
        <v>252</v>
      </c>
      <c r="M494" s="38" t="s">
        <v>253</v>
      </c>
      <c r="N494" s="84">
        <v>61402</v>
      </c>
      <c r="O494" s="84">
        <v>588383</v>
      </c>
      <c r="P494" s="84">
        <v>89508</v>
      </c>
      <c r="Q494" s="38" t="s">
        <v>464</v>
      </c>
      <c r="R494" s="38" t="s">
        <v>255</v>
      </c>
      <c r="S494" s="84" t="s">
        <v>465</v>
      </c>
      <c r="T494" s="84" t="s">
        <v>465</v>
      </c>
      <c r="U494" s="84" t="s">
        <v>257</v>
      </c>
      <c r="V494" s="84" t="s">
        <v>258</v>
      </c>
      <c r="W494" s="84">
        <v>0</v>
      </c>
      <c r="X494" s="38" t="s">
        <v>259</v>
      </c>
      <c r="Y494" s="84">
        <v>19247257</v>
      </c>
      <c r="Z494" s="38" t="s">
        <v>341</v>
      </c>
      <c r="AA494" s="131">
        <v>43848</v>
      </c>
      <c r="AB494" s="130">
        <v>31116</v>
      </c>
      <c r="AC494" s="131" t="s">
        <v>272</v>
      </c>
      <c r="AD494" s="84">
        <v>24</v>
      </c>
      <c r="AE494" s="84">
        <v>2</v>
      </c>
      <c r="AF494" s="84" t="s">
        <v>336</v>
      </c>
      <c r="AG494" s="131">
        <v>43848</v>
      </c>
      <c r="AH494" s="84" t="s">
        <v>263</v>
      </c>
      <c r="AI494" s="131">
        <v>43848</v>
      </c>
      <c r="AJ494" s="130">
        <v>1650</v>
      </c>
      <c r="AK494" s="130">
        <v>1650</v>
      </c>
      <c r="AL494" s="131">
        <v>45287</v>
      </c>
      <c r="AM494" s="130">
        <v>29268.62</v>
      </c>
      <c r="AN494" s="112">
        <v>1169.24</v>
      </c>
      <c r="AO494" s="112">
        <v>30437.86</v>
      </c>
      <c r="AP494" s="112">
        <v>2279.38</v>
      </c>
      <c r="AQ494" s="112">
        <v>8.76</v>
      </c>
      <c r="AR494" s="112">
        <v>2288.14</v>
      </c>
      <c r="AS494" s="112">
        <v>1847.38</v>
      </c>
      <c r="AT494" s="112">
        <v>8.76</v>
      </c>
      <c r="AU494" s="112">
        <v>1856.14</v>
      </c>
      <c r="AV494" s="84">
        <v>48</v>
      </c>
      <c r="AW494" s="84">
        <v>1199</v>
      </c>
      <c r="AX494" s="84" t="s">
        <v>264</v>
      </c>
      <c r="AY494" s="131"/>
      <c r="AZ494" s="84"/>
      <c r="BA494" s="84"/>
      <c r="BB494" s="84" t="s">
        <v>265</v>
      </c>
      <c r="BC494" s="84"/>
      <c r="BD494" s="131"/>
      <c r="BE494" s="84">
        <v>0</v>
      </c>
      <c r="BF494" s="38" t="s">
        <v>465</v>
      </c>
      <c r="BG494" s="84"/>
      <c r="BH494" s="114"/>
      <c r="BI494" s="38"/>
      <c r="BJ494" s="85"/>
      <c r="BK494" s="84"/>
      <c r="BL494" s="38"/>
      <c r="BM494" s="38"/>
      <c r="BN494" s="116"/>
      <c r="BO494" s="84"/>
      <c r="BP494" s="84"/>
      <c r="BQ494" s="117"/>
      <c r="BR494" s="132"/>
    </row>
    <row r="495" spans="1:70" s="113" customFormat="1" ht="15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39936</v>
      </c>
      <c r="J495" s="38" t="s">
        <v>275</v>
      </c>
      <c r="K495" s="84">
        <v>39936</v>
      </c>
      <c r="L495" s="84" t="s">
        <v>252</v>
      </c>
      <c r="M495" s="38" t="s">
        <v>253</v>
      </c>
      <c r="N495" s="84">
        <v>61351</v>
      </c>
      <c r="O495" s="84">
        <v>426683</v>
      </c>
      <c r="P495" s="84">
        <v>89447</v>
      </c>
      <c r="Q495" s="38" t="s">
        <v>345</v>
      </c>
      <c r="R495" s="38" t="s">
        <v>529</v>
      </c>
      <c r="S495" s="84" t="s">
        <v>550</v>
      </c>
      <c r="T495" s="84" t="s">
        <v>550</v>
      </c>
      <c r="U495" s="84" t="s">
        <v>270</v>
      </c>
      <c r="V495" s="84" t="s">
        <v>258</v>
      </c>
      <c r="W495" s="84">
        <v>0</v>
      </c>
      <c r="X495" s="38" t="s">
        <v>259</v>
      </c>
      <c r="Y495" s="84">
        <v>24585086</v>
      </c>
      <c r="Z495" s="38" t="s">
        <v>551</v>
      </c>
      <c r="AA495" s="131">
        <v>44127</v>
      </c>
      <c r="AB495" s="130">
        <v>59121</v>
      </c>
      <c r="AC495" s="131" t="s">
        <v>261</v>
      </c>
      <c r="AD495" s="84">
        <v>24</v>
      </c>
      <c r="AE495" s="84">
        <v>3</v>
      </c>
      <c r="AF495" s="84" t="s">
        <v>324</v>
      </c>
      <c r="AG495" s="131">
        <v>44127</v>
      </c>
      <c r="AH495" s="84" t="s">
        <v>325</v>
      </c>
      <c r="AI495" s="131">
        <v>44127</v>
      </c>
      <c r="AJ495" s="130">
        <v>3050</v>
      </c>
      <c r="AK495" s="130">
        <v>3050</v>
      </c>
      <c r="AL495" s="131">
        <v>45287</v>
      </c>
      <c r="AM495" s="130">
        <v>39441.01</v>
      </c>
      <c r="AN495" s="112">
        <v>3860.31</v>
      </c>
      <c r="AO495" s="112">
        <v>43301.32</v>
      </c>
      <c r="AP495" s="112">
        <v>19679.990000000002</v>
      </c>
      <c r="AQ495" s="112">
        <v>1099.69</v>
      </c>
      <c r="AR495" s="112">
        <v>20779.68</v>
      </c>
      <c r="AS495" s="112">
        <v>19679.990000000002</v>
      </c>
      <c r="AT495" s="112">
        <v>1099.69</v>
      </c>
      <c r="AU495" s="112">
        <v>20779.68</v>
      </c>
      <c r="AV495" s="84">
        <v>47</v>
      </c>
      <c r="AW495" s="84">
        <v>1201</v>
      </c>
      <c r="AX495" s="84" t="s">
        <v>264</v>
      </c>
      <c r="AY495" s="131"/>
      <c r="AZ495" s="84"/>
      <c r="BA495" s="84"/>
      <c r="BB495" s="84" t="s">
        <v>265</v>
      </c>
      <c r="BC495" s="84"/>
      <c r="BD495" s="131"/>
      <c r="BE495" s="84">
        <v>0</v>
      </c>
      <c r="BF495" s="38" t="s">
        <v>550</v>
      </c>
      <c r="BG495" s="84"/>
      <c r="BH495" s="114"/>
      <c r="BI495" s="38"/>
      <c r="BJ495" s="85"/>
      <c r="BK495" s="84"/>
      <c r="BL495" s="38"/>
      <c r="BM495" s="38"/>
      <c r="BN495" s="116"/>
      <c r="BO495" s="84"/>
      <c r="BP495" s="84"/>
      <c r="BQ495" s="117"/>
      <c r="BR495" s="132"/>
    </row>
    <row r="496" spans="1:70" s="113" customFormat="1" ht="15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40111</v>
      </c>
      <c r="J496" s="38" t="s">
        <v>543</v>
      </c>
      <c r="K496" s="84">
        <v>40111</v>
      </c>
      <c r="L496" s="84" t="s">
        <v>252</v>
      </c>
      <c r="M496" s="38" t="s">
        <v>253</v>
      </c>
      <c r="N496" s="84">
        <v>61484</v>
      </c>
      <c r="O496" s="84">
        <v>460247</v>
      </c>
      <c r="P496" s="84">
        <v>89623</v>
      </c>
      <c r="Q496" s="38" t="s">
        <v>544</v>
      </c>
      <c r="R496" s="38" t="s">
        <v>529</v>
      </c>
      <c r="S496" s="84" t="s">
        <v>561</v>
      </c>
      <c r="T496" s="84" t="s">
        <v>561</v>
      </c>
      <c r="U496" s="84" t="s">
        <v>257</v>
      </c>
      <c r="V496" s="84" t="s">
        <v>258</v>
      </c>
      <c r="W496" s="84">
        <v>0</v>
      </c>
      <c r="X496" s="38" t="s">
        <v>259</v>
      </c>
      <c r="Y496" s="84">
        <v>28782425</v>
      </c>
      <c r="Z496" s="38" t="s">
        <v>562</v>
      </c>
      <c r="AA496" s="131">
        <v>44203</v>
      </c>
      <c r="AB496" s="130">
        <v>52060</v>
      </c>
      <c r="AC496" s="131" t="s">
        <v>289</v>
      </c>
      <c r="AD496" s="84">
        <v>24</v>
      </c>
      <c r="AE496" s="84">
        <v>3</v>
      </c>
      <c r="AF496" s="84" t="s">
        <v>262</v>
      </c>
      <c r="AG496" s="131">
        <v>44203</v>
      </c>
      <c r="AH496" s="84" t="s">
        <v>325</v>
      </c>
      <c r="AI496" s="131">
        <v>44203</v>
      </c>
      <c r="AJ496" s="130">
        <v>2700</v>
      </c>
      <c r="AK496" s="130">
        <v>2700</v>
      </c>
      <c r="AL496" s="131">
        <v>45287</v>
      </c>
      <c r="AM496" s="130">
        <v>29035.57</v>
      </c>
      <c r="AN496" s="112">
        <v>4515.66</v>
      </c>
      <c r="AO496" s="112">
        <v>33551.230000000003</v>
      </c>
      <c r="AP496" s="112">
        <v>23024.43</v>
      </c>
      <c r="AQ496" s="112">
        <v>2032.34</v>
      </c>
      <c r="AR496" s="112">
        <v>25056.77</v>
      </c>
      <c r="AS496" s="112">
        <v>23024.43</v>
      </c>
      <c r="AT496" s="112">
        <v>2032.34</v>
      </c>
      <c r="AU496" s="112">
        <v>25056.77</v>
      </c>
      <c r="AV496" s="84">
        <v>48</v>
      </c>
      <c r="AW496" s="84">
        <v>1205</v>
      </c>
      <c r="AX496" s="84" t="s">
        <v>264</v>
      </c>
      <c r="AY496" s="131"/>
      <c r="AZ496" s="84"/>
      <c r="BA496" s="84"/>
      <c r="BB496" s="84" t="s">
        <v>265</v>
      </c>
      <c r="BC496" s="84"/>
      <c r="BD496" s="131"/>
      <c r="BE496" s="84">
        <v>0</v>
      </c>
      <c r="BF496" s="38" t="s">
        <v>561</v>
      </c>
      <c r="BG496" s="84"/>
      <c r="BH496" s="114"/>
      <c r="BI496" s="38"/>
      <c r="BJ496" s="85"/>
      <c r="BK496" s="84"/>
      <c r="BL496" s="38"/>
      <c r="BM496" s="38"/>
      <c r="BN496" s="116"/>
      <c r="BO496" s="84"/>
      <c r="BP496" s="84"/>
      <c r="BQ496" s="117"/>
      <c r="BR496" s="132"/>
    </row>
    <row r="497" spans="1:70" s="113" customFormat="1" ht="15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39935</v>
      </c>
      <c r="J497" s="38" t="s">
        <v>326</v>
      </c>
      <c r="K497" s="84">
        <v>39935</v>
      </c>
      <c r="L497" s="84" t="s">
        <v>252</v>
      </c>
      <c r="M497" s="38" t="s">
        <v>253</v>
      </c>
      <c r="N497" s="84">
        <v>61151</v>
      </c>
      <c r="O497" s="84">
        <v>545590</v>
      </c>
      <c r="P497" s="84">
        <v>89204</v>
      </c>
      <c r="Q497" s="38" t="s">
        <v>485</v>
      </c>
      <c r="R497" s="38" t="s">
        <v>255</v>
      </c>
      <c r="S497" s="84" t="s">
        <v>490</v>
      </c>
      <c r="T497" s="84" t="s">
        <v>490</v>
      </c>
      <c r="U497" s="84" t="s">
        <v>257</v>
      </c>
      <c r="V497" s="84" t="s">
        <v>258</v>
      </c>
      <c r="W497" s="84">
        <v>0</v>
      </c>
      <c r="X497" s="38" t="s">
        <v>259</v>
      </c>
      <c r="Y497" s="84">
        <v>19769807</v>
      </c>
      <c r="Z497" s="38" t="s">
        <v>491</v>
      </c>
      <c r="AA497" s="131">
        <v>43887</v>
      </c>
      <c r="AB497" s="130">
        <v>41488</v>
      </c>
      <c r="AC497" s="131" t="s">
        <v>279</v>
      </c>
      <c r="AD497" s="84">
        <v>24</v>
      </c>
      <c r="AE497" s="84">
        <v>2</v>
      </c>
      <c r="AF497" s="84" t="s">
        <v>262</v>
      </c>
      <c r="AG497" s="131">
        <v>43887</v>
      </c>
      <c r="AH497" s="84" t="s">
        <v>263</v>
      </c>
      <c r="AI497" s="131">
        <v>43887</v>
      </c>
      <c r="AJ497" s="130">
        <v>2200</v>
      </c>
      <c r="AK497" s="130">
        <v>2200</v>
      </c>
      <c r="AL497" s="131">
        <v>45287</v>
      </c>
      <c r="AM497" s="130">
        <v>34848.14</v>
      </c>
      <c r="AN497" s="112">
        <v>1764.65</v>
      </c>
      <c r="AO497" s="112">
        <v>36612.79</v>
      </c>
      <c r="AP497" s="112">
        <v>7183.86</v>
      </c>
      <c r="AQ497" s="112">
        <v>154.35</v>
      </c>
      <c r="AR497" s="112">
        <v>7338.21</v>
      </c>
      <c r="AS497" s="112">
        <v>6639.86</v>
      </c>
      <c r="AT497" s="112">
        <v>154.35</v>
      </c>
      <c r="AU497" s="112">
        <v>6794.21</v>
      </c>
      <c r="AV497" s="84">
        <v>48</v>
      </c>
      <c r="AW497" s="84">
        <v>1228</v>
      </c>
      <c r="AX497" s="84" t="s">
        <v>264</v>
      </c>
      <c r="AY497" s="131"/>
      <c r="AZ497" s="84"/>
      <c r="BA497" s="84"/>
      <c r="BB497" s="84" t="s">
        <v>265</v>
      </c>
      <c r="BC497" s="84"/>
      <c r="BD497" s="131"/>
      <c r="BE497" s="84">
        <v>0</v>
      </c>
      <c r="BF497" s="38" t="s">
        <v>490</v>
      </c>
      <c r="BG497" s="84"/>
      <c r="BH497" s="114"/>
      <c r="BI497" s="38"/>
      <c r="BJ497" s="85"/>
      <c r="BK497" s="84"/>
      <c r="BL497" s="38"/>
      <c r="BM497" s="38"/>
      <c r="BN497" s="116"/>
      <c r="BO497" s="84"/>
      <c r="BP497" s="84"/>
      <c r="BQ497" s="117"/>
      <c r="BR497" s="132"/>
    </row>
    <row r="498" spans="1:70" s="113" customFormat="1" ht="15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39974</v>
      </c>
      <c r="J498" s="38" t="s">
        <v>463</v>
      </c>
      <c r="K498" s="84">
        <v>39974</v>
      </c>
      <c r="L498" s="84" t="s">
        <v>252</v>
      </c>
      <c r="M498" s="38" t="s">
        <v>253</v>
      </c>
      <c r="N498" s="84">
        <v>61402</v>
      </c>
      <c r="O498" s="84">
        <v>588383</v>
      </c>
      <c r="P498" s="84">
        <v>89631</v>
      </c>
      <c r="Q498" s="38" t="s">
        <v>533</v>
      </c>
      <c r="R498" s="38" t="s">
        <v>529</v>
      </c>
      <c r="S498" s="84" t="s">
        <v>536</v>
      </c>
      <c r="T498" s="84" t="s">
        <v>536</v>
      </c>
      <c r="U498" s="84" t="s">
        <v>257</v>
      </c>
      <c r="V498" s="84" t="s">
        <v>258</v>
      </c>
      <c r="W498" s="84">
        <v>0</v>
      </c>
      <c r="X498" s="38" t="s">
        <v>259</v>
      </c>
      <c r="Y498" s="84">
        <v>23532982</v>
      </c>
      <c r="Z498" s="38" t="s">
        <v>537</v>
      </c>
      <c r="AA498" s="131">
        <v>44127</v>
      </c>
      <c r="AB498" s="130">
        <v>51860</v>
      </c>
      <c r="AC498" s="131" t="s">
        <v>272</v>
      </c>
      <c r="AD498" s="84">
        <v>24</v>
      </c>
      <c r="AE498" s="84">
        <v>2</v>
      </c>
      <c r="AF498" s="84" t="s">
        <v>336</v>
      </c>
      <c r="AG498" s="131">
        <v>44127</v>
      </c>
      <c r="AH498" s="84" t="s">
        <v>263</v>
      </c>
      <c r="AI498" s="131">
        <v>44127</v>
      </c>
      <c r="AJ498" s="130">
        <v>2700</v>
      </c>
      <c r="AK498" s="130">
        <v>2700</v>
      </c>
      <c r="AL498" s="131">
        <v>45287</v>
      </c>
      <c r="AM498" s="130">
        <v>32146.19</v>
      </c>
      <c r="AN498" s="112">
        <v>3459.57</v>
      </c>
      <c r="AO498" s="112">
        <v>35605.760000000002</v>
      </c>
      <c r="AP498" s="112">
        <v>19713.810000000001</v>
      </c>
      <c r="AQ498" s="112">
        <v>1245.43</v>
      </c>
      <c r="AR498" s="112">
        <v>20959.240000000002</v>
      </c>
      <c r="AS498" s="112">
        <v>19713.810000000001</v>
      </c>
      <c r="AT498" s="112">
        <v>1245.43</v>
      </c>
      <c r="AU498" s="112">
        <v>20959.240000000002</v>
      </c>
      <c r="AV498" s="84">
        <v>48</v>
      </c>
      <c r="AW498" s="84">
        <v>1229</v>
      </c>
      <c r="AX498" s="84" t="s">
        <v>264</v>
      </c>
      <c r="AY498" s="131"/>
      <c r="AZ498" s="84"/>
      <c r="BA498" s="84"/>
      <c r="BB498" s="84" t="s">
        <v>265</v>
      </c>
      <c r="BC498" s="84"/>
      <c r="BD498" s="131"/>
      <c r="BE498" s="84">
        <v>0</v>
      </c>
      <c r="BF498" s="38" t="s">
        <v>536</v>
      </c>
      <c r="BG498" s="84"/>
      <c r="BH498" s="114"/>
      <c r="BI498" s="38"/>
      <c r="BJ498" s="85"/>
      <c r="BK498" s="84"/>
      <c r="BL498" s="38"/>
      <c r="BM498" s="38"/>
      <c r="BN498" s="116"/>
      <c r="BO498" s="84"/>
      <c r="BP498" s="84"/>
      <c r="BQ498" s="117"/>
      <c r="BR498" s="132"/>
    </row>
    <row r="499" spans="1:70" s="113" customFormat="1" ht="15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40008</v>
      </c>
      <c r="J499" s="38" t="s">
        <v>513</v>
      </c>
      <c r="K499" s="84">
        <v>40008</v>
      </c>
      <c r="L499" s="84" t="s">
        <v>252</v>
      </c>
      <c r="M499" s="38" t="s">
        <v>253</v>
      </c>
      <c r="N499" s="84">
        <v>61263</v>
      </c>
      <c r="O499" s="84">
        <v>582980</v>
      </c>
      <c r="P499" s="84">
        <v>89505</v>
      </c>
      <c r="Q499" s="38">
        <v>1054010</v>
      </c>
      <c r="R499" s="38" t="s">
        <v>529</v>
      </c>
      <c r="S499" s="84" t="s">
        <v>626</v>
      </c>
      <c r="T499" s="84" t="s">
        <v>626</v>
      </c>
      <c r="U499" s="84" t="s">
        <v>580</v>
      </c>
      <c r="V499" s="84"/>
      <c r="W499" s="84">
        <v>0</v>
      </c>
      <c r="X499" s="38" t="s">
        <v>259</v>
      </c>
      <c r="Y499" s="84">
        <v>34622972</v>
      </c>
      <c r="Z499" s="38" t="s">
        <v>627</v>
      </c>
      <c r="AA499" s="131">
        <v>44481</v>
      </c>
      <c r="AB499" s="130">
        <v>51023</v>
      </c>
      <c r="AC499" s="131" t="s">
        <v>261</v>
      </c>
      <c r="AD499" s="84">
        <v>24</v>
      </c>
      <c r="AE499" s="84">
        <v>1</v>
      </c>
      <c r="AF499" s="84" t="s">
        <v>262</v>
      </c>
      <c r="AG499" s="131">
        <v>43841</v>
      </c>
      <c r="AH499" s="84" t="s">
        <v>263</v>
      </c>
      <c r="AI499" s="131">
        <v>44481</v>
      </c>
      <c r="AJ499" s="130">
        <v>2982</v>
      </c>
      <c r="AK499" s="130">
        <v>2650</v>
      </c>
      <c r="AL499" s="131">
        <v>45287</v>
      </c>
      <c r="AM499" s="130">
        <v>6749.52</v>
      </c>
      <c r="AN499" s="112">
        <v>4440.88</v>
      </c>
      <c r="AO499" s="112">
        <v>11190.4</v>
      </c>
      <c r="AP499" s="112">
        <v>44273.48</v>
      </c>
      <c r="AQ499" s="112">
        <v>8468.1200000000008</v>
      </c>
      <c r="AR499" s="112">
        <v>52741.599999999999</v>
      </c>
      <c r="AS499" s="112">
        <v>44273.48</v>
      </c>
      <c r="AT499" s="112">
        <v>8468.1200000000008</v>
      </c>
      <c r="AU499" s="112">
        <v>52741.599999999999</v>
      </c>
      <c r="AV499" s="84">
        <v>45</v>
      </c>
      <c r="AW499" s="84">
        <v>1231</v>
      </c>
      <c r="AX499" s="84" t="s">
        <v>264</v>
      </c>
      <c r="AY499" s="131"/>
      <c r="AZ499" s="84"/>
      <c r="BA499" s="84"/>
      <c r="BB499" s="84" t="s">
        <v>265</v>
      </c>
      <c r="BC499" s="84"/>
      <c r="BD499" s="131"/>
      <c r="BE499" s="84">
        <v>0</v>
      </c>
      <c r="BF499" s="38" t="s">
        <v>626</v>
      </c>
      <c r="BG499" s="84"/>
      <c r="BH499" s="114"/>
      <c r="BI499" s="38"/>
      <c r="BJ499" s="85"/>
      <c r="BK499" s="84"/>
      <c r="BL499" s="38"/>
      <c r="BM499" s="38"/>
      <c r="BN499" s="116"/>
      <c r="BO499" s="84"/>
      <c r="BP499" s="84"/>
      <c r="BQ499" s="117"/>
      <c r="BR499" s="132"/>
    </row>
    <row r="500" spans="1:70" s="113" customFormat="1" ht="15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40070</v>
      </c>
      <c r="J500" s="38" t="s">
        <v>458</v>
      </c>
      <c r="K500" s="84">
        <v>40070</v>
      </c>
      <c r="L500" s="84" t="s">
        <v>252</v>
      </c>
      <c r="M500" s="38" t="s">
        <v>253</v>
      </c>
      <c r="N500" s="84">
        <v>61385</v>
      </c>
      <c r="O500" s="84">
        <v>212</v>
      </c>
      <c r="P500" s="84">
        <v>89492</v>
      </c>
      <c r="Q500" s="38" t="s">
        <v>459</v>
      </c>
      <c r="R500" s="38" t="s">
        <v>255</v>
      </c>
      <c r="S500" s="84" t="s">
        <v>460</v>
      </c>
      <c r="T500" s="84" t="s">
        <v>460</v>
      </c>
      <c r="U500" s="84" t="s">
        <v>270</v>
      </c>
      <c r="V500" s="84" t="s">
        <v>258</v>
      </c>
      <c r="W500" s="84">
        <v>0</v>
      </c>
      <c r="X500" s="38" t="s">
        <v>259</v>
      </c>
      <c r="Y500" s="84">
        <v>19038089</v>
      </c>
      <c r="Z500" s="38" t="s">
        <v>461</v>
      </c>
      <c r="AA500" s="131">
        <v>43826</v>
      </c>
      <c r="AB500" s="130">
        <v>31116</v>
      </c>
      <c r="AC500" s="131" t="s">
        <v>272</v>
      </c>
      <c r="AD500" s="84">
        <v>24</v>
      </c>
      <c r="AE500" s="84">
        <v>5</v>
      </c>
      <c r="AF500" s="84" t="s">
        <v>354</v>
      </c>
      <c r="AG500" s="131">
        <v>43826</v>
      </c>
      <c r="AH500" s="84" t="s">
        <v>325</v>
      </c>
      <c r="AI500" s="131">
        <v>43826</v>
      </c>
      <c r="AJ500" s="130">
        <v>1645</v>
      </c>
      <c r="AK500" s="130">
        <v>1645</v>
      </c>
      <c r="AL500" s="131">
        <v>45287</v>
      </c>
      <c r="AM500" s="130">
        <v>30161.34</v>
      </c>
      <c r="AN500" s="112">
        <v>861</v>
      </c>
      <c r="AO500" s="112">
        <v>31022.34</v>
      </c>
      <c r="AP500" s="112">
        <v>1401.66</v>
      </c>
      <c r="AQ500" s="112">
        <v>0</v>
      </c>
      <c r="AR500" s="112">
        <v>1401.66</v>
      </c>
      <c r="AS500" s="112">
        <v>954.66</v>
      </c>
      <c r="AT500" s="112">
        <v>0</v>
      </c>
      <c r="AU500" s="112">
        <v>954.66</v>
      </c>
      <c r="AV500" s="84">
        <v>47</v>
      </c>
      <c r="AW500" s="84">
        <v>1232</v>
      </c>
      <c r="AX500" s="84" t="s">
        <v>264</v>
      </c>
      <c r="AY500" s="131"/>
      <c r="AZ500" s="84"/>
      <c r="BA500" s="84"/>
      <c r="BB500" s="84" t="s">
        <v>265</v>
      </c>
      <c r="BC500" s="84"/>
      <c r="BD500" s="131"/>
      <c r="BE500" s="84">
        <v>0</v>
      </c>
      <c r="BF500" s="38" t="s">
        <v>460</v>
      </c>
      <c r="BG500" s="84"/>
      <c r="BH500" s="114"/>
      <c r="BI500" s="38"/>
      <c r="BJ500" s="85"/>
      <c r="BK500" s="84"/>
      <c r="BL500" s="38"/>
      <c r="BM500" s="38"/>
      <c r="BN500" s="116"/>
      <c r="BO500" s="84"/>
      <c r="BP500" s="84"/>
      <c r="BQ500" s="117"/>
      <c r="BR500" s="132"/>
    </row>
    <row r="501" spans="1:70" s="113" customFormat="1" ht="15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40092</v>
      </c>
      <c r="J501" s="38" t="s">
        <v>468</v>
      </c>
      <c r="K501" s="84">
        <v>40092</v>
      </c>
      <c r="L501" s="84" t="s">
        <v>252</v>
      </c>
      <c r="M501" s="38" t="s">
        <v>253</v>
      </c>
      <c r="N501" s="84">
        <v>61451</v>
      </c>
      <c r="O501" s="84">
        <v>510507</v>
      </c>
      <c r="P501" s="84">
        <v>89585</v>
      </c>
      <c r="Q501" s="38" t="s">
        <v>480</v>
      </c>
      <c r="R501" s="38" t="s">
        <v>255</v>
      </c>
      <c r="S501" s="84" t="s">
        <v>481</v>
      </c>
      <c r="T501" s="84" t="s">
        <v>481</v>
      </c>
      <c r="U501" s="84" t="s">
        <v>270</v>
      </c>
      <c r="V501" s="84" t="s">
        <v>258</v>
      </c>
      <c r="W501" s="84">
        <v>0</v>
      </c>
      <c r="X501" s="38" t="s">
        <v>280</v>
      </c>
      <c r="Y501" s="84">
        <v>19626324</v>
      </c>
      <c r="Z501" s="38" t="s">
        <v>482</v>
      </c>
      <c r="AA501" s="131">
        <v>43894</v>
      </c>
      <c r="AB501" s="130">
        <v>46674</v>
      </c>
      <c r="AC501" s="131" t="s">
        <v>272</v>
      </c>
      <c r="AD501" s="84">
        <v>24</v>
      </c>
      <c r="AE501" s="84">
        <v>2</v>
      </c>
      <c r="AF501" s="84" t="s">
        <v>262</v>
      </c>
      <c r="AG501" s="131">
        <v>43894</v>
      </c>
      <c r="AH501" s="84" t="s">
        <v>325</v>
      </c>
      <c r="AI501" s="131">
        <v>43894</v>
      </c>
      <c r="AJ501" s="130">
        <v>2450</v>
      </c>
      <c r="AK501" s="130">
        <v>2450</v>
      </c>
      <c r="AL501" s="131">
        <v>44673</v>
      </c>
      <c r="AM501" s="130">
        <v>43866.38</v>
      </c>
      <c r="AN501" s="112">
        <v>1273.6199999999999</v>
      </c>
      <c r="AO501" s="112">
        <v>45140</v>
      </c>
      <c r="AP501" s="112">
        <v>3430.62</v>
      </c>
      <c r="AQ501" s="112">
        <v>13.38</v>
      </c>
      <c r="AR501" s="112">
        <v>3444</v>
      </c>
      <c r="AS501" s="112">
        <v>2807.62</v>
      </c>
      <c r="AT501" s="112">
        <v>13.38</v>
      </c>
      <c r="AU501" s="112">
        <v>2821</v>
      </c>
      <c r="AV501" s="84">
        <v>50</v>
      </c>
      <c r="AW501" s="84">
        <v>1232</v>
      </c>
      <c r="AX501" s="84" t="s">
        <v>264</v>
      </c>
      <c r="AY501" s="131"/>
      <c r="AZ501" s="84"/>
      <c r="BA501" s="84"/>
      <c r="BB501" s="84" t="s">
        <v>265</v>
      </c>
      <c r="BC501" s="84"/>
      <c r="BD501" s="131"/>
      <c r="BE501" s="84">
        <v>0</v>
      </c>
      <c r="BF501" s="38" t="s">
        <v>481</v>
      </c>
      <c r="BG501" s="84"/>
      <c r="BH501" s="114"/>
      <c r="BI501" s="38"/>
      <c r="BJ501" s="85"/>
      <c r="BK501" s="84"/>
      <c r="BL501" s="38"/>
      <c r="BM501" s="38"/>
      <c r="BN501" s="116"/>
      <c r="BO501" s="84"/>
      <c r="BP501" s="84"/>
      <c r="BQ501" s="117"/>
      <c r="BR501" s="132"/>
    </row>
    <row r="502" spans="1:70" s="113" customFormat="1" ht="15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40019</v>
      </c>
      <c r="J502" s="38" t="s">
        <v>499</v>
      </c>
      <c r="K502" s="84">
        <v>40019</v>
      </c>
      <c r="L502" s="84" t="s">
        <v>252</v>
      </c>
      <c r="M502" s="38" t="s">
        <v>253</v>
      </c>
      <c r="N502" s="84">
        <v>61285</v>
      </c>
      <c r="O502" s="84">
        <v>240</v>
      </c>
      <c r="P502" s="84">
        <v>89369</v>
      </c>
      <c r="Q502" s="38" t="s">
        <v>505</v>
      </c>
      <c r="R502" s="38" t="s">
        <v>255</v>
      </c>
      <c r="S502" s="84" t="s">
        <v>506</v>
      </c>
      <c r="T502" s="84" t="s">
        <v>506</v>
      </c>
      <c r="U502" s="84" t="s">
        <v>274</v>
      </c>
      <c r="V502" s="84" t="s">
        <v>258</v>
      </c>
      <c r="W502" s="84">
        <v>0</v>
      </c>
      <c r="X502" s="38" t="s">
        <v>259</v>
      </c>
      <c r="Y502" s="84">
        <v>20257170</v>
      </c>
      <c r="Z502" s="38" t="s">
        <v>507</v>
      </c>
      <c r="AA502" s="131">
        <v>43868</v>
      </c>
      <c r="AB502" s="130">
        <v>46674</v>
      </c>
      <c r="AC502" s="131" t="s">
        <v>279</v>
      </c>
      <c r="AD502" s="84">
        <v>24</v>
      </c>
      <c r="AE502" s="84">
        <v>4</v>
      </c>
      <c r="AF502" s="84" t="s">
        <v>361</v>
      </c>
      <c r="AG502" s="131">
        <v>43868</v>
      </c>
      <c r="AH502" s="84" t="s">
        <v>325</v>
      </c>
      <c r="AI502" s="131">
        <v>43868</v>
      </c>
      <c r="AJ502" s="130">
        <v>2470</v>
      </c>
      <c r="AK502" s="130">
        <v>2470</v>
      </c>
      <c r="AL502" s="131">
        <v>45287</v>
      </c>
      <c r="AM502" s="130">
        <v>32034.33</v>
      </c>
      <c r="AN502" s="112">
        <v>2876.71</v>
      </c>
      <c r="AO502" s="112">
        <v>34911.040000000001</v>
      </c>
      <c r="AP502" s="112">
        <v>15543.96</v>
      </c>
      <c r="AQ502" s="112">
        <v>1021.55</v>
      </c>
      <c r="AR502" s="112">
        <v>16565.509999999998</v>
      </c>
      <c r="AS502" s="112">
        <v>14850.67</v>
      </c>
      <c r="AT502" s="112">
        <v>1021.55</v>
      </c>
      <c r="AU502" s="112">
        <v>15872.22</v>
      </c>
      <c r="AV502" s="84">
        <v>48</v>
      </c>
      <c r="AW502" s="84">
        <v>1232</v>
      </c>
      <c r="AX502" s="84" t="s">
        <v>264</v>
      </c>
      <c r="AY502" s="131"/>
      <c r="AZ502" s="84"/>
      <c r="BA502" s="84"/>
      <c r="BB502" s="84" t="s">
        <v>265</v>
      </c>
      <c r="BC502" s="84"/>
      <c r="BD502" s="131"/>
      <c r="BE502" s="84">
        <v>0</v>
      </c>
      <c r="BF502" s="38" t="s">
        <v>506</v>
      </c>
      <c r="BG502" s="84"/>
      <c r="BH502" s="114"/>
      <c r="BI502" s="38"/>
      <c r="BJ502" s="85"/>
      <c r="BK502" s="84"/>
      <c r="BL502" s="38"/>
      <c r="BM502" s="38"/>
      <c r="BN502" s="116"/>
      <c r="BO502" s="84"/>
      <c r="BP502" s="84"/>
      <c r="BQ502" s="117"/>
      <c r="BR502" s="132"/>
    </row>
    <row r="503" spans="1:70" s="113" customFormat="1" ht="15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39970</v>
      </c>
      <c r="J503" s="38" t="s">
        <v>446</v>
      </c>
      <c r="K503" s="84">
        <v>39970</v>
      </c>
      <c r="L503" s="84" t="s">
        <v>252</v>
      </c>
      <c r="M503" s="38" t="s">
        <v>253</v>
      </c>
      <c r="N503" s="84">
        <v>61455</v>
      </c>
      <c r="O503" s="84">
        <v>558065</v>
      </c>
      <c r="P503" s="84">
        <v>89589</v>
      </c>
      <c r="Q503" s="38">
        <v>1018911</v>
      </c>
      <c r="R503" s="38" t="s">
        <v>255</v>
      </c>
      <c r="S503" s="84" t="s">
        <v>447</v>
      </c>
      <c r="T503" s="84" t="s">
        <v>447</v>
      </c>
      <c r="U503" s="84" t="s">
        <v>270</v>
      </c>
      <c r="V503" s="84" t="s">
        <v>258</v>
      </c>
      <c r="W503" s="84">
        <v>0</v>
      </c>
      <c r="X503" s="38" t="s">
        <v>259</v>
      </c>
      <c r="Y503" s="84">
        <v>18992538</v>
      </c>
      <c r="Z503" s="38" t="s">
        <v>448</v>
      </c>
      <c r="AA503" s="131">
        <v>43895</v>
      </c>
      <c r="AB503" s="130">
        <v>46674</v>
      </c>
      <c r="AC503" s="131" t="s">
        <v>289</v>
      </c>
      <c r="AD503" s="84">
        <v>24</v>
      </c>
      <c r="AE503" s="84">
        <v>2</v>
      </c>
      <c r="AF503" s="84" t="s">
        <v>262</v>
      </c>
      <c r="AG503" s="131">
        <v>43895</v>
      </c>
      <c r="AH503" s="84" t="s">
        <v>263</v>
      </c>
      <c r="AI503" s="131">
        <v>43895</v>
      </c>
      <c r="AJ503" s="130">
        <v>2450</v>
      </c>
      <c r="AK503" s="130">
        <v>2450</v>
      </c>
      <c r="AL503" s="131">
        <v>44789</v>
      </c>
      <c r="AM503" s="130">
        <v>23349.55</v>
      </c>
      <c r="AN503" s="112">
        <v>3341.88</v>
      </c>
      <c r="AO503" s="112">
        <v>26691.43</v>
      </c>
      <c r="AP503" s="112">
        <v>28838.26</v>
      </c>
      <c r="AQ503" s="112">
        <v>3741.55</v>
      </c>
      <c r="AR503" s="112">
        <v>32579.81</v>
      </c>
      <c r="AS503" s="112">
        <v>28137.45</v>
      </c>
      <c r="AT503" s="112">
        <v>3741.55</v>
      </c>
      <c r="AU503" s="112">
        <v>31879</v>
      </c>
      <c r="AV503" s="84">
        <v>48</v>
      </c>
      <c r="AW503" s="84">
        <v>1235</v>
      </c>
      <c r="AX503" s="84" t="s">
        <v>264</v>
      </c>
      <c r="AY503" s="131"/>
      <c r="AZ503" s="84"/>
      <c r="BA503" s="84"/>
      <c r="BB503" s="84" t="s">
        <v>265</v>
      </c>
      <c r="BC503" s="84"/>
      <c r="BD503" s="131"/>
      <c r="BE503" s="84">
        <v>0</v>
      </c>
      <c r="BF503" s="38" t="s">
        <v>447</v>
      </c>
      <c r="BG503" s="84"/>
      <c r="BH503" s="114"/>
      <c r="BI503" s="38"/>
      <c r="BJ503" s="85"/>
      <c r="BK503" s="84"/>
      <c r="BL503" s="38"/>
      <c r="BM503" s="38"/>
      <c r="BN503" s="116"/>
      <c r="BO503" s="84"/>
      <c r="BP503" s="84"/>
      <c r="BQ503" s="117"/>
      <c r="BR503" s="132"/>
    </row>
    <row r="504" spans="1:70" s="113" customFormat="1" ht="15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39970</v>
      </c>
      <c r="J504" s="38" t="s">
        <v>446</v>
      </c>
      <c r="K504" s="84">
        <v>39970</v>
      </c>
      <c r="L504" s="84" t="s">
        <v>252</v>
      </c>
      <c r="M504" s="38" t="s">
        <v>253</v>
      </c>
      <c r="N504" s="84">
        <v>61455</v>
      </c>
      <c r="O504" s="84">
        <v>558065</v>
      </c>
      <c r="P504" s="84">
        <v>89589</v>
      </c>
      <c r="Q504" s="38">
        <v>1018911</v>
      </c>
      <c r="R504" s="38" t="s">
        <v>255</v>
      </c>
      <c r="S504" s="84" t="s">
        <v>451</v>
      </c>
      <c r="T504" s="84" t="s">
        <v>451</v>
      </c>
      <c r="U504" s="84" t="s">
        <v>270</v>
      </c>
      <c r="V504" s="84" t="s">
        <v>258</v>
      </c>
      <c r="W504" s="84">
        <v>0</v>
      </c>
      <c r="X504" s="38" t="s">
        <v>259</v>
      </c>
      <c r="Y504" s="84">
        <v>18996881</v>
      </c>
      <c r="Z504" s="38" t="s">
        <v>452</v>
      </c>
      <c r="AA504" s="131">
        <v>43895</v>
      </c>
      <c r="AB504" s="130">
        <v>46674</v>
      </c>
      <c r="AC504" s="131" t="s">
        <v>289</v>
      </c>
      <c r="AD504" s="84">
        <v>24</v>
      </c>
      <c r="AE504" s="84">
        <v>2</v>
      </c>
      <c r="AF504" s="84" t="s">
        <v>262</v>
      </c>
      <c r="AG504" s="131">
        <v>43895</v>
      </c>
      <c r="AH504" s="84" t="s">
        <v>263</v>
      </c>
      <c r="AI504" s="131">
        <v>43895</v>
      </c>
      <c r="AJ504" s="130">
        <v>2450</v>
      </c>
      <c r="AK504" s="130">
        <v>2450</v>
      </c>
      <c r="AL504" s="131">
        <v>44654</v>
      </c>
      <c r="AM504" s="130">
        <v>41271.94</v>
      </c>
      <c r="AN504" s="112">
        <v>1549.32</v>
      </c>
      <c r="AO504" s="112">
        <v>42821.26</v>
      </c>
      <c r="AP504" s="112">
        <v>6103.06</v>
      </c>
      <c r="AQ504" s="112">
        <v>68.680000000000007</v>
      </c>
      <c r="AR504" s="112">
        <v>6171.74</v>
      </c>
      <c r="AS504" s="112">
        <v>5402.06</v>
      </c>
      <c r="AT504" s="112">
        <v>68.680000000000007</v>
      </c>
      <c r="AU504" s="112">
        <v>5470.74</v>
      </c>
      <c r="AV504" s="84">
        <v>49</v>
      </c>
      <c r="AW504" s="84">
        <v>1235</v>
      </c>
      <c r="AX504" s="84" t="s">
        <v>264</v>
      </c>
      <c r="AY504" s="131"/>
      <c r="AZ504" s="84"/>
      <c r="BA504" s="84"/>
      <c r="BB504" s="84" t="s">
        <v>265</v>
      </c>
      <c r="BC504" s="84"/>
      <c r="BD504" s="131"/>
      <c r="BE504" s="84">
        <v>0</v>
      </c>
      <c r="BF504" s="38" t="s">
        <v>451</v>
      </c>
      <c r="BG504" s="84"/>
      <c r="BH504" s="114"/>
      <c r="BI504" s="38"/>
      <c r="BJ504" s="85"/>
      <c r="BK504" s="84"/>
      <c r="BL504" s="38"/>
      <c r="BM504" s="38"/>
      <c r="BN504" s="116"/>
      <c r="BO504" s="84"/>
      <c r="BP504" s="84"/>
      <c r="BQ504" s="117"/>
      <c r="BR504" s="132"/>
    </row>
    <row r="505" spans="1:70" s="113" customFormat="1" ht="15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39970</v>
      </c>
      <c r="J505" s="38" t="s">
        <v>446</v>
      </c>
      <c r="K505" s="84">
        <v>39970</v>
      </c>
      <c r="L505" s="84" t="s">
        <v>252</v>
      </c>
      <c r="M505" s="38" t="s">
        <v>253</v>
      </c>
      <c r="N505" s="84">
        <v>61455</v>
      </c>
      <c r="O505" s="84">
        <v>558065</v>
      </c>
      <c r="P505" s="84">
        <v>89589</v>
      </c>
      <c r="Q505" s="38">
        <v>1018911</v>
      </c>
      <c r="R505" s="38" t="s">
        <v>527</v>
      </c>
      <c r="S505" s="84" t="s">
        <v>447</v>
      </c>
      <c r="T505" s="84" t="s">
        <v>447</v>
      </c>
      <c r="U505" s="84" t="s">
        <v>270</v>
      </c>
      <c r="V505" s="84" t="s">
        <v>258</v>
      </c>
      <c r="W505" s="84">
        <v>0</v>
      </c>
      <c r="X505" s="38" t="s">
        <v>259</v>
      </c>
      <c r="Y505" s="84">
        <v>31235567</v>
      </c>
      <c r="Z505" s="38" t="s">
        <v>448</v>
      </c>
      <c r="AA505" s="131">
        <v>44286</v>
      </c>
      <c r="AB505" s="130">
        <v>7490</v>
      </c>
      <c r="AC505" s="131" t="s">
        <v>289</v>
      </c>
      <c r="AD505" s="84">
        <v>14</v>
      </c>
      <c r="AE505" s="84">
        <v>2</v>
      </c>
      <c r="AF505" s="84" t="s">
        <v>262</v>
      </c>
      <c r="AG505" s="131">
        <v>43895</v>
      </c>
      <c r="AH505" s="84" t="s">
        <v>263</v>
      </c>
      <c r="AI505" s="131">
        <v>44286</v>
      </c>
      <c r="AJ505" s="130">
        <v>600</v>
      </c>
      <c r="AK505" s="130">
        <v>600</v>
      </c>
      <c r="AL505" s="131">
        <v>44812</v>
      </c>
      <c r="AM505" s="130">
        <v>3181.46</v>
      </c>
      <c r="AN505" s="112">
        <v>484.37</v>
      </c>
      <c r="AO505" s="112">
        <v>3665.83</v>
      </c>
      <c r="AP505" s="112">
        <v>4626.22</v>
      </c>
      <c r="AQ505" s="112">
        <v>211.63</v>
      </c>
      <c r="AR505" s="112">
        <v>4837.8500000000004</v>
      </c>
      <c r="AS505" s="112">
        <v>4626.54</v>
      </c>
      <c r="AT505" s="112">
        <v>211.63</v>
      </c>
      <c r="AU505" s="112">
        <v>4838.17</v>
      </c>
      <c r="AV505" s="84">
        <v>48</v>
      </c>
      <c r="AW505" s="84">
        <v>1235</v>
      </c>
      <c r="AX505" s="84" t="s">
        <v>264</v>
      </c>
      <c r="AY505" s="131"/>
      <c r="AZ505" s="84"/>
      <c r="BA505" s="84"/>
      <c r="BB505" s="84" t="s">
        <v>265</v>
      </c>
      <c r="BC505" s="84"/>
      <c r="BD505" s="131"/>
      <c r="BE505" s="84">
        <v>0</v>
      </c>
      <c r="BF505" s="38" t="s">
        <v>447</v>
      </c>
      <c r="BG505" s="84"/>
      <c r="BH505" s="114"/>
      <c r="BI505" s="38"/>
      <c r="BJ505" s="85"/>
      <c r="BK505" s="84"/>
      <c r="BL505" s="38"/>
      <c r="BM505" s="38"/>
      <c r="BN505" s="116"/>
      <c r="BO505" s="84"/>
      <c r="BP505" s="84"/>
      <c r="BQ505" s="117"/>
      <c r="BR505" s="132"/>
    </row>
    <row r="506" spans="1:70" s="113" customFormat="1" ht="15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39936</v>
      </c>
      <c r="J506" s="38" t="s">
        <v>275</v>
      </c>
      <c r="K506" s="84">
        <v>39936</v>
      </c>
      <c r="L506" s="84" t="s">
        <v>252</v>
      </c>
      <c r="M506" s="38" t="s">
        <v>253</v>
      </c>
      <c r="N506" s="84">
        <v>61170</v>
      </c>
      <c r="O506" s="84">
        <v>560053</v>
      </c>
      <c r="P506" s="84">
        <v>89223</v>
      </c>
      <c r="Q506" s="38" t="s">
        <v>286</v>
      </c>
      <c r="R506" s="38" t="s">
        <v>529</v>
      </c>
      <c r="S506" s="84" t="s">
        <v>592</v>
      </c>
      <c r="T506" s="84" t="s">
        <v>592</v>
      </c>
      <c r="U506" s="84" t="s">
        <v>257</v>
      </c>
      <c r="V506" s="84" t="s">
        <v>258</v>
      </c>
      <c r="W506" s="84">
        <v>0</v>
      </c>
      <c r="X506" s="38" t="s">
        <v>259</v>
      </c>
      <c r="Y506" s="84">
        <v>32240266</v>
      </c>
      <c r="Z506" s="38" t="s">
        <v>593</v>
      </c>
      <c r="AA506" s="131">
        <v>44452</v>
      </c>
      <c r="AB506" s="130">
        <v>41688</v>
      </c>
      <c r="AC506" s="131" t="s">
        <v>289</v>
      </c>
      <c r="AD506" s="84">
        <v>24</v>
      </c>
      <c r="AE506" s="84">
        <v>2</v>
      </c>
      <c r="AF506" s="84" t="s">
        <v>581</v>
      </c>
      <c r="AG506" s="131">
        <v>44452</v>
      </c>
      <c r="AH506" s="84" t="s">
        <v>552</v>
      </c>
      <c r="AI506" s="131">
        <v>44452</v>
      </c>
      <c r="AJ506" s="130">
        <v>2578</v>
      </c>
      <c r="AK506" s="130">
        <v>2150</v>
      </c>
      <c r="AL506" s="131">
        <v>44834</v>
      </c>
      <c r="AM506" s="130">
        <v>7287.56</v>
      </c>
      <c r="AN506" s="112">
        <v>4154.9399999999996</v>
      </c>
      <c r="AO506" s="112">
        <v>11442.5</v>
      </c>
      <c r="AP506" s="112">
        <v>34400.44</v>
      </c>
      <c r="AQ506" s="112">
        <v>6185.06</v>
      </c>
      <c r="AR506" s="112">
        <v>40585.5</v>
      </c>
      <c r="AS506" s="112">
        <v>34400.44</v>
      </c>
      <c r="AT506" s="112">
        <v>6185.06</v>
      </c>
      <c r="AU506" s="112">
        <v>40585.5</v>
      </c>
      <c r="AV506" s="84">
        <v>47</v>
      </c>
      <c r="AW506" s="84">
        <v>1236</v>
      </c>
      <c r="AX506" s="84" t="s">
        <v>264</v>
      </c>
      <c r="AY506" s="131"/>
      <c r="AZ506" s="84"/>
      <c r="BA506" s="84"/>
      <c r="BB506" s="84" t="s">
        <v>265</v>
      </c>
      <c r="BC506" s="84"/>
      <c r="BD506" s="131"/>
      <c r="BE506" s="84">
        <v>0</v>
      </c>
      <c r="BF506" s="38" t="s">
        <v>592</v>
      </c>
      <c r="BG506" s="84"/>
      <c r="BH506" s="114"/>
      <c r="BI506" s="38"/>
      <c r="BJ506" s="85"/>
      <c r="BK506" s="84"/>
      <c r="BL506" s="38"/>
      <c r="BM506" s="38"/>
      <c r="BN506" s="116"/>
      <c r="BO506" s="84"/>
      <c r="BP506" s="84"/>
      <c r="BQ506" s="117"/>
      <c r="BR506" s="132"/>
    </row>
    <row r="507" spans="1:70" s="113" customFormat="1" ht="15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39974</v>
      </c>
      <c r="J507" s="38" t="s">
        <v>463</v>
      </c>
      <c r="K507" s="84">
        <v>39974</v>
      </c>
      <c r="L507" s="84" t="s">
        <v>252</v>
      </c>
      <c r="M507" s="38" t="s">
        <v>253</v>
      </c>
      <c r="N507" s="84">
        <v>61402</v>
      </c>
      <c r="O507" s="84">
        <v>588383</v>
      </c>
      <c r="P507" s="84">
        <v>89631</v>
      </c>
      <c r="Q507" s="38" t="s">
        <v>533</v>
      </c>
      <c r="R507" s="38" t="s">
        <v>529</v>
      </c>
      <c r="S507" s="84" t="s">
        <v>534</v>
      </c>
      <c r="T507" s="84" t="s">
        <v>534</v>
      </c>
      <c r="U507" s="84" t="s">
        <v>257</v>
      </c>
      <c r="V507" s="84" t="s">
        <v>258</v>
      </c>
      <c r="W507" s="84">
        <v>0</v>
      </c>
      <c r="X507" s="38" t="s">
        <v>259</v>
      </c>
      <c r="Y507" s="84">
        <v>23520363</v>
      </c>
      <c r="Z507" s="38" t="s">
        <v>535</v>
      </c>
      <c r="AA507" s="131">
        <v>44086</v>
      </c>
      <c r="AB507" s="130">
        <v>61195</v>
      </c>
      <c r="AC507" s="131" t="s">
        <v>272</v>
      </c>
      <c r="AD507" s="84">
        <v>24</v>
      </c>
      <c r="AE507" s="84">
        <v>2</v>
      </c>
      <c r="AF507" s="84" t="s">
        <v>336</v>
      </c>
      <c r="AG507" s="131">
        <v>44086</v>
      </c>
      <c r="AH507" s="84" t="s">
        <v>263</v>
      </c>
      <c r="AI507" s="131">
        <v>44086</v>
      </c>
      <c r="AJ507" s="130">
        <v>3150</v>
      </c>
      <c r="AK507" s="130">
        <v>3150</v>
      </c>
      <c r="AL507" s="131">
        <v>45308</v>
      </c>
      <c r="AM507" s="130">
        <v>37630.21</v>
      </c>
      <c r="AN507" s="112">
        <v>3146.12</v>
      </c>
      <c r="AO507" s="112">
        <v>40776.33</v>
      </c>
      <c r="AP507" s="112">
        <v>23564.79</v>
      </c>
      <c r="AQ507" s="112">
        <v>1512.88</v>
      </c>
      <c r="AR507" s="112">
        <v>25077.67</v>
      </c>
      <c r="AS507" s="112">
        <v>23564.79</v>
      </c>
      <c r="AT507" s="112">
        <v>1512.88</v>
      </c>
      <c r="AU507" s="112">
        <v>25077.67</v>
      </c>
      <c r="AV507" s="84">
        <v>48</v>
      </c>
      <c r="AW507" s="84">
        <v>1260</v>
      </c>
      <c r="AX507" s="84" t="s">
        <v>264</v>
      </c>
      <c r="AY507" s="131"/>
      <c r="AZ507" s="84"/>
      <c r="BA507" s="84"/>
      <c r="BB507" s="84" t="s">
        <v>265</v>
      </c>
      <c r="BC507" s="84"/>
      <c r="BD507" s="131"/>
      <c r="BE507" s="84">
        <v>0</v>
      </c>
      <c r="BF507" s="38" t="s">
        <v>534</v>
      </c>
      <c r="BG507" s="84"/>
      <c r="BH507" s="114"/>
      <c r="BI507" s="38"/>
      <c r="BJ507" s="85"/>
      <c r="BK507" s="84"/>
      <c r="BL507" s="38"/>
      <c r="BM507" s="38"/>
      <c r="BN507" s="116"/>
      <c r="BO507" s="84"/>
      <c r="BP507" s="84"/>
      <c r="BQ507" s="117"/>
      <c r="BR507" s="132"/>
    </row>
    <row r="508" spans="1:70" s="113" customFormat="1" ht="15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40038</v>
      </c>
      <c r="J508" s="38" t="s">
        <v>388</v>
      </c>
      <c r="K508" s="84">
        <v>40038</v>
      </c>
      <c r="L508" s="84" t="s">
        <v>252</v>
      </c>
      <c r="M508" s="38" t="s">
        <v>253</v>
      </c>
      <c r="N508" s="84">
        <v>61364</v>
      </c>
      <c r="O508" s="84">
        <v>424325</v>
      </c>
      <c r="P508" s="84">
        <v>89463</v>
      </c>
      <c r="Q508" s="38" t="s">
        <v>438</v>
      </c>
      <c r="R508" s="38" t="s">
        <v>255</v>
      </c>
      <c r="S508" s="84" t="s">
        <v>439</v>
      </c>
      <c r="T508" s="84" t="s">
        <v>439</v>
      </c>
      <c r="U508" s="84" t="s">
        <v>257</v>
      </c>
      <c r="V508" s="84" t="s">
        <v>258</v>
      </c>
      <c r="W508" s="84">
        <v>0</v>
      </c>
      <c r="X508" s="38" t="s">
        <v>259</v>
      </c>
      <c r="Y508" s="84">
        <v>18650706</v>
      </c>
      <c r="Z508" s="38" t="s">
        <v>440</v>
      </c>
      <c r="AA508" s="131">
        <v>43811</v>
      </c>
      <c r="AB508" s="130">
        <v>41488</v>
      </c>
      <c r="AC508" s="131" t="s">
        <v>289</v>
      </c>
      <c r="AD508" s="84">
        <v>24</v>
      </c>
      <c r="AE508" s="84">
        <v>2</v>
      </c>
      <c r="AF508" s="84" t="s">
        <v>262</v>
      </c>
      <c r="AG508" s="131">
        <v>43811</v>
      </c>
      <c r="AH508" s="84" t="s">
        <v>325</v>
      </c>
      <c r="AI508" s="131">
        <v>43811</v>
      </c>
      <c r="AJ508" s="130">
        <v>2195</v>
      </c>
      <c r="AK508" s="130">
        <v>2195</v>
      </c>
      <c r="AL508" s="131">
        <v>45184</v>
      </c>
      <c r="AM508" s="130">
        <v>33562.67</v>
      </c>
      <c r="AN508" s="112">
        <v>1528</v>
      </c>
      <c r="AO508" s="112">
        <v>35090.67</v>
      </c>
      <c r="AP508" s="112">
        <v>8540.33</v>
      </c>
      <c r="AQ508" s="112">
        <v>230</v>
      </c>
      <c r="AR508" s="112">
        <v>8770.33</v>
      </c>
      <c r="AS508" s="112">
        <v>7925.33</v>
      </c>
      <c r="AT508" s="112">
        <v>230</v>
      </c>
      <c r="AU508" s="112">
        <v>8155.33</v>
      </c>
      <c r="AV508" s="84">
        <v>47</v>
      </c>
      <c r="AW508" s="84">
        <v>1263</v>
      </c>
      <c r="AX508" s="84" t="s">
        <v>264</v>
      </c>
      <c r="AY508" s="131"/>
      <c r="AZ508" s="84"/>
      <c r="BA508" s="84"/>
      <c r="BB508" s="84" t="s">
        <v>265</v>
      </c>
      <c r="BC508" s="84"/>
      <c r="BD508" s="131"/>
      <c r="BE508" s="84">
        <v>0</v>
      </c>
      <c r="BF508" s="38" t="s">
        <v>439</v>
      </c>
      <c r="BG508" s="84"/>
      <c r="BH508" s="114"/>
      <c r="BI508" s="38"/>
      <c r="BJ508" s="85"/>
      <c r="BK508" s="84"/>
      <c r="BL508" s="38"/>
      <c r="BM508" s="38"/>
      <c r="BN508" s="116"/>
      <c r="BO508" s="84"/>
      <c r="BP508" s="84"/>
      <c r="BQ508" s="117"/>
      <c r="BR508" s="132"/>
    </row>
    <row r="509" spans="1:70" s="113" customFormat="1" ht="15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39951</v>
      </c>
      <c r="J509" s="38" t="s">
        <v>251</v>
      </c>
      <c r="K509" s="84">
        <v>39951</v>
      </c>
      <c r="L509" s="84" t="s">
        <v>252</v>
      </c>
      <c r="M509" s="38" t="s">
        <v>253</v>
      </c>
      <c r="N509" s="84">
        <v>61337</v>
      </c>
      <c r="O509" s="84">
        <v>459124</v>
      </c>
      <c r="P509" s="84">
        <v>89429</v>
      </c>
      <c r="Q509" s="38" t="s">
        <v>406</v>
      </c>
      <c r="R509" s="38" t="s">
        <v>255</v>
      </c>
      <c r="S509" s="84" t="s">
        <v>407</v>
      </c>
      <c r="T509" s="84" t="s">
        <v>407</v>
      </c>
      <c r="U509" s="84" t="s">
        <v>257</v>
      </c>
      <c r="V509" s="84" t="s">
        <v>258</v>
      </c>
      <c r="W509" s="84">
        <v>0</v>
      </c>
      <c r="X509" s="38" t="s">
        <v>259</v>
      </c>
      <c r="Y509" s="84">
        <v>18433049</v>
      </c>
      <c r="Z509" s="38" t="s">
        <v>408</v>
      </c>
      <c r="AA509" s="131">
        <v>43789</v>
      </c>
      <c r="AB509" s="130">
        <v>37339</v>
      </c>
      <c r="AC509" s="131" t="s">
        <v>261</v>
      </c>
      <c r="AD509" s="84">
        <v>24</v>
      </c>
      <c r="AE509" s="84">
        <v>1</v>
      </c>
      <c r="AF509" s="84" t="s">
        <v>336</v>
      </c>
      <c r="AG509" s="131">
        <v>43789</v>
      </c>
      <c r="AH509" s="84" t="s">
        <v>263</v>
      </c>
      <c r="AI509" s="131">
        <v>43789</v>
      </c>
      <c r="AJ509" s="130">
        <v>1975</v>
      </c>
      <c r="AK509" s="130">
        <v>1975</v>
      </c>
      <c r="AL509" s="131">
        <v>44651</v>
      </c>
      <c r="AM509" s="130">
        <v>36418.769999999997</v>
      </c>
      <c r="AN509" s="112">
        <v>803</v>
      </c>
      <c r="AO509" s="112">
        <v>37221.769999999997</v>
      </c>
      <c r="AP509" s="112">
        <v>1416.23</v>
      </c>
      <c r="AQ509" s="112">
        <v>3</v>
      </c>
      <c r="AR509" s="112">
        <v>1419.23</v>
      </c>
      <c r="AS509" s="112">
        <v>920.23</v>
      </c>
      <c r="AT509" s="112">
        <v>3</v>
      </c>
      <c r="AU509" s="112">
        <v>923.23</v>
      </c>
      <c r="AV509" s="84">
        <v>48</v>
      </c>
      <c r="AW509" s="84">
        <v>1264</v>
      </c>
      <c r="AX509" s="84" t="s">
        <v>264</v>
      </c>
      <c r="AY509" s="131"/>
      <c r="AZ509" s="84"/>
      <c r="BA509" s="84"/>
      <c r="BB509" s="84" t="s">
        <v>265</v>
      </c>
      <c r="BC509" s="84"/>
      <c r="BD509" s="131"/>
      <c r="BE509" s="84">
        <v>0</v>
      </c>
      <c r="BF509" s="38" t="s">
        <v>407</v>
      </c>
      <c r="BG509" s="84"/>
      <c r="BH509" s="114"/>
      <c r="BI509" s="38"/>
      <c r="BJ509" s="85"/>
      <c r="BK509" s="84"/>
      <c r="BL509" s="38"/>
      <c r="BM509" s="38"/>
      <c r="BN509" s="116"/>
      <c r="BO509" s="84"/>
      <c r="BP509" s="84"/>
      <c r="BQ509" s="117"/>
      <c r="BR509" s="132"/>
    </row>
    <row r="510" spans="1:70" s="113" customFormat="1" ht="15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39951</v>
      </c>
      <c r="J510" s="38" t="s">
        <v>251</v>
      </c>
      <c r="K510" s="84">
        <v>39951</v>
      </c>
      <c r="L510" s="84" t="s">
        <v>252</v>
      </c>
      <c r="M510" s="38" t="s">
        <v>253</v>
      </c>
      <c r="N510" s="84">
        <v>61337</v>
      </c>
      <c r="O510" s="84">
        <v>459124</v>
      </c>
      <c r="P510" s="84">
        <v>89429</v>
      </c>
      <c r="Q510" s="38" t="s">
        <v>406</v>
      </c>
      <c r="R510" s="38" t="s">
        <v>255</v>
      </c>
      <c r="S510" s="84" t="s">
        <v>409</v>
      </c>
      <c r="T510" s="84" t="s">
        <v>409</v>
      </c>
      <c r="U510" s="84" t="s">
        <v>257</v>
      </c>
      <c r="V510" s="84" t="s">
        <v>258</v>
      </c>
      <c r="W510" s="84">
        <v>0</v>
      </c>
      <c r="X510" s="38" t="s">
        <v>259</v>
      </c>
      <c r="Y510" s="84">
        <v>18464161</v>
      </c>
      <c r="Z510" s="38" t="s">
        <v>410</v>
      </c>
      <c r="AA510" s="131">
        <v>43789</v>
      </c>
      <c r="AB510" s="130">
        <v>41488</v>
      </c>
      <c r="AC510" s="131" t="s">
        <v>261</v>
      </c>
      <c r="AD510" s="84">
        <v>24</v>
      </c>
      <c r="AE510" s="84">
        <v>2</v>
      </c>
      <c r="AF510" s="84" t="s">
        <v>262</v>
      </c>
      <c r="AG510" s="131">
        <v>43789</v>
      </c>
      <c r="AH510" s="84" t="s">
        <v>325</v>
      </c>
      <c r="AI510" s="131">
        <v>43789</v>
      </c>
      <c r="AJ510" s="130">
        <v>2195</v>
      </c>
      <c r="AK510" s="130">
        <v>2195</v>
      </c>
      <c r="AL510" s="131">
        <v>45287</v>
      </c>
      <c r="AM510" s="130">
        <v>40500</v>
      </c>
      <c r="AN510" s="112">
        <v>851</v>
      </c>
      <c r="AO510" s="112">
        <v>41351</v>
      </c>
      <c r="AP510" s="112">
        <v>1539</v>
      </c>
      <c r="AQ510" s="112">
        <v>0</v>
      </c>
      <c r="AR510" s="112">
        <v>1539</v>
      </c>
      <c r="AS510" s="112">
        <v>988</v>
      </c>
      <c r="AT510" s="112">
        <v>0</v>
      </c>
      <c r="AU510" s="112">
        <v>988</v>
      </c>
      <c r="AV510" s="84">
        <v>48</v>
      </c>
      <c r="AW510" s="84">
        <v>1264</v>
      </c>
      <c r="AX510" s="84" t="s">
        <v>264</v>
      </c>
      <c r="AY510" s="131"/>
      <c r="AZ510" s="84"/>
      <c r="BA510" s="84"/>
      <c r="BB510" s="84" t="s">
        <v>265</v>
      </c>
      <c r="BC510" s="84"/>
      <c r="BD510" s="131"/>
      <c r="BE510" s="84">
        <v>0</v>
      </c>
      <c r="BF510" s="38" t="s">
        <v>409</v>
      </c>
      <c r="BG510" s="84"/>
      <c r="BH510" s="114"/>
      <c r="BI510" s="38"/>
      <c r="BJ510" s="85"/>
      <c r="BK510" s="84"/>
      <c r="BL510" s="38"/>
      <c r="BM510" s="38"/>
      <c r="BN510" s="116"/>
      <c r="BO510" s="84"/>
      <c r="BP510" s="84"/>
      <c r="BQ510" s="117"/>
      <c r="BR510" s="132"/>
    </row>
    <row r="511" spans="1:70" s="113" customFormat="1" ht="15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39951</v>
      </c>
      <c r="J511" s="38" t="s">
        <v>251</v>
      </c>
      <c r="K511" s="84">
        <v>39951</v>
      </c>
      <c r="L511" s="84" t="s">
        <v>252</v>
      </c>
      <c r="M511" s="38" t="s">
        <v>253</v>
      </c>
      <c r="N511" s="84">
        <v>61337</v>
      </c>
      <c r="O511" s="84">
        <v>459124</v>
      </c>
      <c r="P511" s="84">
        <v>89429</v>
      </c>
      <c r="Q511" s="38" t="s">
        <v>406</v>
      </c>
      <c r="R511" s="38" t="s">
        <v>255</v>
      </c>
      <c r="S511" s="84" t="s">
        <v>411</v>
      </c>
      <c r="T511" s="84" t="s">
        <v>411</v>
      </c>
      <c r="U511" s="84" t="s">
        <v>257</v>
      </c>
      <c r="V511" s="84" t="s">
        <v>258</v>
      </c>
      <c r="W511" s="84">
        <v>0</v>
      </c>
      <c r="X511" s="38" t="s">
        <v>259</v>
      </c>
      <c r="Y511" s="84">
        <v>18464176</v>
      </c>
      <c r="Z511" s="38" t="s">
        <v>412</v>
      </c>
      <c r="AA511" s="131">
        <v>43789</v>
      </c>
      <c r="AB511" s="130">
        <v>41488</v>
      </c>
      <c r="AC511" s="131" t="s">
        <v>261</v>
      </c>
      <c r="AD511" s="84">
        <v>24</v>
      </c>
      <c r="AE511" s="84">
        <v>2</v>
      </c>
      <c r="AF511" s="84" t="s">
        <v>262</v>
      </c>
      <c r="AG511" s="131">
        <v>43789</v>
      </c>
      <c r="AH511" s="84" t="s">
        <v>325</v>
      </c>
      <c r="AI511" s="131">
        <v>43789</v>
      </c>
      <c r="AJ511" s="130">
        <v>2195</v>
      </c>
      <c r="AK511" s="130">
        <v>2195</v>
      </c>
      <c r="AL511" s="131">
        <v>45287</v>
      </c>
      <c r="AM511" s="130">
        <v>40356.699999999997</v>
      </c>
      <c r="AN511" s="112">
        <v>891</v>
      </c>
      <c r="AO511" s="112">
        <v>41247.699999999997</v>
      </c>
      <c r="AP511" s="112">
        <v>1682.3</v>
      </c>
      <c r="AQ511" s="112">
        <v>3</v>
      </c>
      <c r="AR511" s="112">
        <v>1685.3</v>
      </c>
      <c r="AS511" s="112">
        <v>1131.3</v>
      </c>
      <c r="AT511" s="112">
        <v>3</v>
      </c>
      <c r="AU511" s="112">
        <v>1134.3</v>
      </c>
      <c r="AV511" s="84">
        <v>48</v>
      </c>
      <c r="AW511" s="84">
        <v>1264</v>
      </c>
      <c r="AX511" s="84" t="s">
        <v>264</v>
      </c>
      <c r="AY511" s="131"/>
      <c r="AZ511" s="84"/>
      <c r="BA511" s="84"/>
      <c r="BB511" s="84" t="s">
        <v>265</v>
      </c>
      <c r="BC511" s="84"/>
      <c r="BD511" s="131"/>
      <c r="BE511" s="84">
        <v>0</v>
      </c>
      <c r="BF511" s="38" t="s">
        <v>411</v>
      </c>
      <c r="BG511" s="84"/>
      <c r="BH511" s="114"/>
      <c r="BI511" s="38"/>
      <c r="BJ511" s="85"/>
      <c r="BK511" s="84"/>
      <c r="BL511" s="38"/>
      <c r="BM511" s="38"/>
      <c r="BN511" s="116"/>
      <c r="BO511" s="84"/>
      <c r="BP511" s="84"/>
      <c r="BQ511" s="117"/>
      <c r="BR511" s="132"/>
    </row>
    <row r="512" spans="1:70" s="113" customFormat="1" ht="15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39951</v>
      </c>
      <c r="J512" s="38" t="s">
        <v>251</v>
      </c>
      <c r="K512" s="84">
        <v>39951</v>
      </c>
      <c r="L512" s="84" t="s">
        <v>252</v>
      </c>
      <c r="M512" s="38" t="s">
        <v>253</v>
      </c>
      <c r="N512" s="84">
        <v>61337</v>
      </c>
      <c r="O512" s="84">
        <v>459124</v>
      </c>
      <c r="P512" s="84">
        <v>89429</v>
      </c>
      <c r="Q512" s="38" t="s">
        <v>406</v>
      </c>
      <c r="R512" s="38" t="s">
        <v>255</v>
      </c>
      <c r="S512" s="84" t="s">
        <v>415</v>
      </c>
      <c r="T512" s="84" t="s">
        <v>415</v>
      </c>
      <c r="U512" s="84" t="s">
        <v>257</v>
      </c>
      <c r="V512" s="84" t="s">
        <v>258</v>
      </c>
      <c r="W512" s="84">
        <v>0</v>
      </c>
      <c r="X512" s="38" t="s">
        <v>416</v>
      </c>
      <c r="Y512" s="84">
        <v>18473867</v>
      </c>
      <c r="Z512" s="38" t="s">
        <v>417</v>
      </c>
      <c r="AA512" s="131">
        <v>43789</v>
      </c>
      <c r="AB512" s="130">
        <v>41488</v>
      </c>
      <c r="AC512" s="131" t="s">
        <v>261</v>
      </c>
      <c r="AD512" s="84">
        <v>24</v>
      </c>
      <c r="AE512" s="84">
        <v>2</v>
      </c>
      <c r="AF512" s="84" t="s">
        <v>262</v>
      </c>
      <c r="AG512" s="131">
        <v>43789</v>
      </c>
      <c r="AH512" s="84" t="s">
        <v>325</v>
      </c>
      <c r="AI512" s="131">
        <v>43789</v>
      </c>
      <c r="AJ512" s="130">
        <v>2195</v>
      </c>
      <c r="AK512" s="130">
        <v>2195</v>
      </c>
      <c r="AL512" s="131">
        <v>45287</v>
      </c>
      <c r="AM512" s="130">
        <v>39490.699999999997</v>
      </c>
      <c r="AN512" s="112">
        <v>891</v>
      </c>
      <c r="AO512" s="112">
        <v>40381.699999999997</v>
      </c>
      <c r="AP512" s="112">
        <v>2548.3000000000002</v>
      </c>
      <c r="AQ512" s="112">
        <v>3</v>
      </c>
      <c r="AR512" s="112">
        <v>2551.3000000000002</v>
      </c>
      <c r="AS512" s="112">
        <v>1997.3</v>
      </c>
      <c r="AT512" s="112">
        <v>3</v>
      </c>
      <c r="AU512" s="112">
        <v>2000.3</v>
      </c>
      <c r="AV512" s="84">
        <v>48</v>
      </c>
      <c r="AW512" s="84">
        <v>1264</v>
      </c>
      <c r="AX512" s="84" t="s">
        <v>264</v>
      </c>
      <c r="AY512" s="131"/>
      <c r="AZ512" s="84"/>
      <c r="BA512" s="84"/>
      <c r="BB512" s="84" t="s">
        <v>265</v>
      </c>
      <c r="BC512" s="84"/>
      <c r="BD512" s="131"/>
      <c r="BE512" s="84">
        <v>0</v>
      </c>
      <c r="BF512" s="38" t="s">
        <v>415</v>
      </c>
      <c r="BG512" s="84"/>
      <c r="BH512" s="114"/>
      <c r="BI512" s="38"/>
      <c r="BJ512" s="85"/>
      <c r="BK512" s="84"/>
      <c r="BL512" s="38"/>
      <c r="BM512" s="38"/>
      <c r="BN512" s="116"/>
      <c r="BO512" s="84"/>
      <c r="BP512" s="84"/>
      <c r="BQ512" s="117"/>
      <c r="BR512" s="132"/>
    </row>
    <row r="513" spans="1:70" s="113" customFormat="1" ht="15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39951</v>
      </c>
      <c r="J513" s="38" t="s">
        <v>251</v>
      </c>
      <c r="K513" s="84">
        <v>39951</v>
      </c>
      <c r="L513" s="84" t="s">
        <v>252</v>
      </c>
      <c r="M513" s="38" t="s">
        <v>253</v>
      </c>
      <c r="N513" s="84">
        <v>61337</v>
      </c>
      <c r="O513" s="84">
        <v>459124</v>
      </c>
      <c r="P513" s="84">
        <v>89429</v>
      </c>
      <c r="Q513" s="38" t="s">
        <v>406</v>
      </c>
      <c r="R513" s="38" t="s">
        <v>255</v>
      </c>
      <c r="S513" s="84" t="s">
        <v>433</v>
      </c>
      <c r="T513" s="84" t="s">
        <v>433</v>
      </c>
      <c r="U513" s="84" t="s">
        <v>257</v>
      </c>
      <c r="V513" s="84" t="s">
        <v>258</v>
      </c>
      <c r="W513" s="84">
        <v>0</v>
      </c>
      <c r="X513" s="38" t="s">
        <v>259</v>
      </c>
      <c r="Y513" s="84">
        <v>18520705</v>
      </c>
      <c r="Z513" s="38" t="s">
        <v>434</v>
      </c>
      <c r="AA513" s="131">
        <v>43789</v>
      </c>
      <c r="AB513" s="130">
        <v>41488</v>
      </c>
      <c r="AC513" s="131" t="s">
        <v>261</v>
      </c>
      <c r="AD513" s="84">
        <v>24</v>
      </c>
      <c r="AE513" s="84">
        <v>2</v>
      </c>
      <c r="AF513" s="84" t="s">
        <v>262</v>
      </c>
      <c r="AG513" s="131">
        <v>43789</v>
      </c>
      <c r="AH513" s="84" t="s">
        <v>325</v>
      </c>
      <c r="AI513" s="131">
        <v>43789</v>
      </c>
      <c r="AJ513" s="130">
        <v>2195</v>
      </c>
      <c r="AK513" s="130">
        <v>2195</v>
      </c>
      <c r="AL513" s="131">
        <v>45287</v>
      </c>
      <c r="AM513" s="130">
        <v>40719.699999999997</v>
      </c>
      <c r="AN513" s="112">
        <v>851</v>
      </c>
      <c r="AO513" s="112">
        <v>41570.699999999997</v>
      </c>
      <c r="AP513" s="112">
        <v>1319.3</v>
      </c>
      <c r="AQ513" s="112">
        <v>0</v>
      </c>
      <c r="AR513" s="112">
        <v>1319.3</v>
      </c>
      <c r="AS513" s="112">
        <v>768.3</v>
      </c>
      <c r="AT513" s="112">
        <v>0</v>
      </c>
      <c r="AU513" s="112">
        <v>768.3</v>
      </c>
      <c r="AV513" s="84">
        <v>48</v>
      </c>
      <c r="AW513" s="84">
        <v>1264</v>
      </c>
      <c r="AX513" s="84" t="s">
        <v>264</v>
      </c>
      <c r="AY513" s="131"/>
      <c r="AZ513" s="84"/>
      <c r="BA513" s="84"/>
      <c r="BB513" s="84" t="s">
        <v>265</v>
      </c>
      <c r="BC513" s="84"/>
      <c r="BD513" s="131"/>
      <c r="BE513" s="84">
        <v>0</v>
      </c>
      <c r="BF513" s="38" t="s">
        <v>433</v>
      </c>
      <c r="BG513" s="84"/>
      <c r="BH513" s="114"/>
      <c r="BI513" s="38"/>
      <c r="BJ513" s="85"/>
      <c r="BK513" s="84"/>
      <c r="BL513" s="38"/>
      <c r="BM513" s="38"/>
      <c r="BN513" s="116"/>
      <c r="BO513" s="84"/>
      <c r="BP513" s="84"/>
      <c r="BQ513" s="117"/>
      <c r="BR513" s="132"/>
    </row>
    <row r="514" spans="1:70" s="113" customFormat="1" ht="15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40119</v>
      </c>
      <c r="J514" s="38" t="s">
        <v>577</v>
      </c>
      <c r="K514" s="84">
        <v>40119</v>
      </c>
      <c r="L514" s="84" t="s">
        <v>252</v>
      </c>
      <c r="M514" s="38" t="s">
        <v>253</v>
      </c>
      <c r="N514" s="84">
        <v>61535</v>
      </c>
      <c r="O514" s="84">
        <v>232</v>
      </c>
      <c r="P514" s="84">
        <v>89704</v>
      </c>
      <c r="Q514" s="38" t="s">
        <v>519</v>
      </c>
      <c r="R514" s="38" t="s">
        <v>529</v>
      </c>
      <c r="S514" s="84" t="s">
        <v>578</v>
      </c>
      <c r="T514" s="84" t="s">
        <v>578</v>
      </c>
      <c r="U514" s="84" t="s">
        <v>274</v>
      </c>
      <c r="V514" s="84" t="s">
        <v>258</v>
      </c>
      <c r="W514" s="84">
        <v>0</v>
      </c>
      <c r="X514" s="38" t="s">
        <v>259</v>
      </c>
      <c r="Y514" s="84">
        <v>32026962</v>
      </c>
      <c r="Z514" s="38" t="s">
        <v>579</v>
      </c>
      <c r="AA514" s="131">
        <v>44313</v>
      </c>
      <c r="AB514" s="130">
        <v>51860</v>
      </c>
      <c r="AC514" s="131" t="s">
        <v>261</v>
      </c>
      <c r="AD514" s="84">
        <v>24</v>
      </c>
      <c r="AE514" s="84">
        <v>2</v>
      </c>
      <c r="AF514" s="84" t="s">
        <v>262</v>
      </c>
      <c r="AG514" s="131">
        <v>44313</v>
      </c>
      <c r="AH514" s="84" t="s">
        <v>263</v>
      </c>
      <c r="AI514" s="131">
        <v>44313</v>
      </c>
      <c r="AJ514" s="130">
        <v>2700</v>
      </c>
      <c r="AK514" s="130">
        <v>2700</v>
      </c>
      <c r="AL514" s="131">
        <v>45287</v>
      </c>
      <c r="AM514" s="130">
        <v>16618.64</v>
      </c>
      <c r="AN514" s="112">
        <v>4103.7700000000004</v>
      </c>
      <c r="AO514" s="112">
        <v>20722.41</v>
      </c>
      <c r="AP514" s="112">
        <v>35241.360000000001</v>
      </c>
      <c r="AQ514" s="112">
        <v>4765.2299999999996</v>
      </c>
      <c r="AR514" s="112">
        <v>40006.589999999997</v>
      </c>
      <c r="AS514" s="112">
        <v>35241.360000000001</v>
      </c>
      <c r="AT514" s="112">
        <v>4765.2299999999996</v>
      </c>
      <c r="AU514" s="112">
        <v>40006.589999999997</v>
      </c>
      <c r="AV514" s="84">
        <v>48</v>
      </c>
      <c r="AW514" s="84">
        <v>1264</v>
      </c>
      <c r="AX514" s="84" t="s">
        <v>264</v>
      </c>
      <c r="AY514" s="131"/>
      <c r="AZ514" s="84"/>
      <c r="BA514" s="84"/>
      <c r="BB514" s="84" t="s">
        <v>265</v>
      </c>
      <c r="BC514" s="84"/>
      <c r="BD514" s="131"/>
      <c r="BE514" s="84">
        <v>0</v>
      </c>
      <c r="BF514" s="38" t="s">
        <v>578</v>
      </c>
      <c r="BG514" s="84"/>
      <c r="BH514" s="114"/>
      <c r="BI514" s="38"/>
      <c r="BJ514" s="85"/>
      <c r="BK514" s="84"/>
      <c r="BL514" s="38"/>
      <c r="BM514" s="38"/>
      <c r="BN514" s="116"/>
      <c r="BO514" s="84"/>
      <c r="BP514" s="84"/>
      <c r="BQ514" s="117"/>
      <c r="BR514" s="132"/>
    </row>
    <row r="515" spans="1:70" s="113" customFormat="1" ht="15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40038</v>
      </c>
      <c r="J515" s="38" t="s">
        <v>388</v>
      </c>
      <c r="K515" s="84">
        <v>40038</v>
      </c>
      <c r="L515" s="84" t="s">
        <v>252</v>
      </c>
      <c r="M515" s="38" t="s">
        <v>253</v>
      </c>
      <c r="N515" s="84">
        <v>61338</v>
      </c>
      <c r="O515" s="84">
        <v>468521</v>
      </c>
      <c r="P515" s="84">
        <v>89430</v>
      </c>
      <c r="Q515" s="38">
        <v>902623</v>
      </c>
      <c r="R515" s="38" t="s">
        <v>529</v>
      </c>
      <c r="S515" s="84" t="s">
        <v>615</v>
      </c>
      <c r="T515" s="84" t="s">
        <v>615</v>
      </c>
      <c r="U515" s="84" t="s">
        <v>580</v>
      </c>
      <c r="V515" s="84"/>
      <c r="W515" s="84">
        <v>0</v>
      </c>
      <c r="X515" s="38" t="s">
        <v>259</v>
      </c>
      <c r="Y515" s="84">
        <v>34489484</v>
      </c>
      <c r="Z515" s="38" t="s">
        <v>616</v>
      </c>
      <c r="AA515" s="131">
        <v>44480</v>
      </c>
      <c r="AB515" s="130">
        <v>53097</v>
      </c>
      <c r="AC515" s="131" t="s">
        <v>289</v>
      </c>
      <c r="AD515" s="84">
        <v>24</v>
      </c>
      <c r="AE515" s="84">
        <v>1</v>
      </c>
      <c r="AF515" s="84" t="s">
        <v>262</v>
      </c>
      <c r="AG515" s="131">
        <v>43790</v>
      </c>
      <c r="AH515" s="84" t="s">
        <v>325</v>
      </c>
      <c r="AI515" s="131">
        <v>44480</v>
      </c>
      <c r="AJ515" s="130">
        <v>3155</v>
      </c>
      <c r="AK515" s="130">
        <v>2750</v>
      </c>
      <c r="AL515" s="131">
        <v>45287</v>
      </c>
      <c r="AM515" s="130">
        <v>5184.58</v>
      </c>
      <c r="AN515" s="112">
        <v>3632.22</v>
      </c>
      <c r="AO515" s="112">
        <v>8816.7999999999993</v>
      </c>
      <c r="AP515" s="112">
        <v>47912.42</v>
      </c>
      <c r="AQ515" s="112">
        <v>9675.7800000000007</v>
      </c>
      <c r="AR515" s="112">
        <v>57588.2</v>
      </c>
      <c r="AS515" s="112">
        <v>47912.42</v>
      </c>
      <c r="AT515" s="112">
        <v>9675.7800000000007</v>
      </c>
      <c r="AU515" s="112">
        <v>57588.2</v>
      </c>
      <c r="AV515" s="84">
        <v>45</v>
      </c>
      <c r="AW515" s="84">
        <v>1266</v>
      </c>
      <c r="AX515" s="84" t="s">
        <v>264</v>
      </c>
      <c r="AY515" s="131"/>
      <c r="AZ515" s="84"/>
      <c r="BA515" s="84"/>
      <c r="BB515" s="84" t="s">
        <v>265</v>
      </c>
      <c r="BC515" s="84"/>
      <c r="BD515" s="131"/>
      <c r="BE515" s="84">
        <v>0</v>
      </c>
      <c r="BF515" s="38" t="s">
        <v>615</v>
      </c>
      <c r="BG515" s="84"/>
      <c r="BH515" s="114"/>
      <c r="BI515" s="38"/>
      <c r="BJ515" s="85"/>
      <c r="BK515" s="84"/>
      <c r="BL515" s="38"/>
      <c r="BM515" s="38"/>
      <c r="BN515" s="116"/>
      <c r="BO515" s="84"/>
      <c r="BP515" s="84"/>
      <c r="BQ515" s="117"/>
      <c r="BR515" s="132"/>
    </row>
    <row r="516" spans="1:70" s="113" customFormat="1" ht="15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39936</v>
      </c>
      <c r="J516" s="38" t="s">
        <v>275</v>
      </c>
      <c r="K516" s="84">
        <v>39936</v>
      </c>
      <c r="L516" s="84" t="s">
        <v>252</v>
      </c>
      <c r="M516" s="38" t="s">
        <v>253</v>
      </c>
      <c r="N516" s="84">
        <v>61164</v>
      </c>
      <c r="O516" s="84">
        <v>555085</v>
      </c>
      <c r="P516" s="84">
        <v>89217</v>
      </c>
      <c r="Q516" s="38" t="s">
        <v>281</v>
      </c>
      <c r="R516" s="38" t="s">
        <v>255</v>
      </c>
      <c r="S516" s="84" t="s">
        <v>284</v>
      </c>
      <c r="T516" s="84" t="s">
        <v>284</v>
      </c>
      <c r="U516" s="84" t="s">
        <v>274</v>
      </c>
      <c r="V516" s="84" t="s">
        <v>258</v>
      </c>
      <c r="W516" s="84">
        <v>0</v>
      </c>
      <c r="X516" s="38" t="s">
        <v>259</v>
      </c>
      <c r="Y516" s="84">
        <v>13805385</v>
      </c>
      <c r="Z516" s="38" t="s">
        <v>285</v>
      </c>
      <c r="AA516" s="131">
        <v>43468</v>
      </c>
      <c r="AB516" s="130">
        <v>24893</v>
      </c>
      <c r="AC516" s="131" t="s">
        <v>261</v>
      </c>
      <c r="AD516" s="84">
        <v>38</v>
      </c>
      <c r="AE516" s="84">
        <v>1</v>
      </c>
      <c r="AF516" s="84" t="s">
        <v>262</v>
      </c>
      <c r="AG516" s="131">
        <v>43468</v>
      </c>
      <c r="AH516" s="84" t="s">
        <v>263</v>
      </c>
      <c r="AI516" s="131">
        <v>43468</v>
      </c>
      <c r="AJ516" s="130">
        <v>940</v>
      </c>
      <c r="AK516" s="130">
        <v>940</v>
      </c>
      <c r="AL516" s="131">
        <v>45324</v>
      </c>
      <c r="AM516" s="130">
        <v>24980.5</v>
      </c>
      <c r="AN516" s="112">
        <v>232.55</v>
      </c>
      <c r="AO516" s="112">
        <v>25213.05</v>
      </c>
      <c r="AP516" s="112">
        <v>179.68</v>
      </c>
      <c r="AQ516" s="112">
        <v>0</v>
      </c>
      <c r="AR516" s="112">
        <v>179.68</v>
      </c>
      <c r="AS516" s="112">
        <v>46.5</v>
      </c>
      <c r="AT516" s="112">
        <v>0</v>
      </c>
      <c r="AU516" s="112">
        <v>46.5</v>
      </c>
      <c r="AV516" s="84">
        <v>47</v>
      </c>
      <c r="AW516" s="84">
        <v>1267</v>
      </c>
      <c r="AX516" s="84" t="s">
        <v>264</v>
      </c>
      <c r="AY516" s="131"/>
      <c r="AZ516" s="84"/>
      <c r="BA516" s="84"/>
      <c r="BB516" s="84" t="s">
        <v>265</v>
      </c>
      <c r="BC516" s="84"/>
      <c r="BD516" s="131"/>
      <c r="BE516" s="84">
        <v>0</v>
      </c>
      <c r="BF516" s="38" t="s">
        <v>284</v>
      </c>
      <c r="BG516" s="84"/>
      <c r="BH516" s="114"/>
      <c r="BI516" s="38"/>
      <c r="BJ516" s="85"/>
      <c r="BK516" s="84"/>
      <c r="BL516" s="38"/>
      <c r="BM516" s="38"/>
      <c r="BN516" s="116"/>
      <c r="BO516" s="84"/>
      <c r="BP516" s="84"/>
      <c r="BQ516" s="117"/>
      <c r="BR516" s="132"/>
    </row>
    <row r="517" spans="1:70" s="113" customFormat="1" ht="15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39951</v>
      </c>
      <c r="J517" s="38" t="s">
        <v>251</v>
      </c>
      <c r="K517" s="84">
        <v>39951</v>
      </c>
      <c r="L517" s="84" t="s">
        <v>252</v>
      </c>
      <c r="M517" s="38" t="s">
        <v>253</v>
      </c>
      <c r="N517" s="84">
        <v>61150</v>
      </c>
      <c r="O517" s="84">
        <v>529817</v>
      </c>
      <c r="P517" s="84">
        <v>89543</v>
      </c>
      <c r="Q517" s="38" t="s">
        <v>496</v>
      </c>
      <c r="R517" s="38" t="s">
        <v>255</v>
      </c>
      <c r="S517" s="84" t="s">
        <v>497</v>
      </c>
      <c r="T517" s="84" t="s">
        <v>497</v>
      </c>
      <c r="U517" s="84" t="s">
        <v>257</v>
      </c>
      <c r="V517" s="84" t="s">
        <v>258</v>
      </c>
      <c r="W517" s="84">
        <v>0</v>
      </c>
      <c r="X517" s="38" t="s">
        <v>259</v>
      </c>
      <c r="Y517" s="84">
        <v>19859371</v>
      </c>
      <c r="Z517" s="38" t="s">
        <v>498</v>
      </c>
      <c r="AA517" s="131">
        <v>43871</v>
      </c>
      <c r="AB517" s="130">
        <v>41488</v>
      </c>
      <c r="AC517" s="131" t="s">
        <v>261</v>
      </c>
      <c r="AD517" s="84">
        <v>24</v>
      </c>
      <c r="AE517" s="84">
        <v>2</v>
      </c>
      <c r="AF517" s="84" t="s">
        <v>262</v>
      </c>
      <c r="AG517" s="131">
        <v>43871</v>
      </c>
      <c r="AH517" s="84" t="s">
        <v>263</v>
      </c>
      <c r="AI517" s="131">
        <v>43871</v>
      </c>
      <c r="AJ517" s="130">
        <v>2200</v>
      </c>
      <c r="AK517" s="130">
        <v>2200</v>
      </c>
      <c r="AL517" s="131">
        <v>45287</v>
      </c>
      <c r="AM517" s="130">
        <v>34440.01</v>
      </c>
      <c r="AN517" s="112">
        <v>1633.3</v>
      </c>
      <c r="AO517" s="112">
        <v>36073.31</v>
      </c>
      <c r="AP517" s="112">
        <v>7638.99</v>
      </c>
      <c r="AQ517" s="112">
        <v>226.7</v>
      </c>
      <c r="AR517" s="112">
        <v>7865.69</v>
      </c>
      <c r="AS517" s="112">
        <v>7047.99</v>
      </c>
      <c r="AT517" s="112">
        <v>226.7</v>
      </c>
      <c r="AU517" s="112">
        <v>7274.69</v>
      </c>
      <c r="AV517" s="84">
        <v>48</v>
      </c>
      <c r="AW517" s="84">
        <v>1290</v>
      </c>
      <c r="AX517" s="84" t="s">
        <v>264</v>
      </c>
      <c r="AY517" s="131"/>
      <c r="AZ517" s="84"/>
      <c r="BA517" s="84"/>
      <c r="BB517" s="84" t="s">
        <v>265</v>
      </c>
      <c r="BC517" s="84"/>
      <c r="BD517" s="131"/>
      <c r="BE517" s="84">
        <v>0</v>
      </c>
      <c r="BF517" s="38" t="s">
        <v>497</v>
      </c>
      <c r="BG517" s="84"/>
      <c r="BH517" s="114"/>
      <c r="BI517" s="38"/>
      <c r="BJ517" s="85"/>
      <c r="BK517" s="84"/>
      <c r="BL517" s="38"/>
      <c r="BM517" s="38"/>
      <c r="BN517" s="116"/>
      <c r="BO517" s="84"/>
      <c r="BP517" s="84"/>
      <c r="BQ517" s="117"/>
      <c r="BR517" s="132"/>
    </row>
    <row r="518" spans="1:70" s="113" customFormat="1" ht="15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40038</v>
      </c>
      <c r="J518" s="38" t="s">
        <v>388</v>
      </c>
      <c r="K518" s="84">
        <v>40038</v>
      </c>
      <c r="L518" s="84" t="s">
        <v>252</v>
      </c>
      <c r="M518" s="38" t="s">
        <v>253</v>
      </c>
      <c r="N518" s="84">
        <v>61364</v>
      </c>
      <c r="O518" s="84">
        <v>424325</v>
      </c>
      <c r="P518" s="84">
        <v>89463</v>
      </c>
      <c r="Q518" s="38" t="s">
        <v>438</v>
      </c>
      <c r="R518" s="38" t="s">
        <v>255</v>
      </c>
      <c r="S518" s="84" t="s">
        <v>441</v>
      </c>
      <c r="T518" s="84" t="s">
        <v>441</v>
      </c>
      <c r="U518" s="84" t="s">
        <v>257</v>
      </c>
      <c r="V518" s="84" t="s">
        <v>258</v>
      </c>
      <c r="W518" s="84">
        <v>0</v>
      </c>
      <c r="X518" s="38" t="s">
        <v>259</v>
      </c>
      <c r="Y518" s="84">
        <v>18651079</v>
      </c>
      <c r="Z518" s="38" t="s">
        <v>442</v>
      </c>
      <c r="AA518" s="131">
        <v>43811</v>
      </c>
      <c r="AB518" s="130">
        <v>41488</v>
      </c>
      <c r="AC518" s="131" t="s">
        <v>289</v>
      </c>
      <c r="AD518" s="84">
        <v>24</v>
      </c>
      <c r="AE518" s="84">
        <v>2</v>
      </c>
      <c r="AF518" s="84" t="s">
        <v>262</v>
      </c>
      <c r="AG518" s="131">
        <v>43811</v>
      </c>
      <c r="AH518" s="84" t="s">
        <v>325</v>
      </c>
      <c r="AI518" s="131">
        <v>43811</v>
      </c>
      <c r="AJ518" s="130">
        <v>2195</v>
      </c>
      <c r="AK518" s="130">
        <v>2195</v>
      </c>
      <c r="AL518" s="131">
        <v>45183</v>
      </c>
      <c r="AM518" s="130">
        <v>34557.67</v>
      </c>
      <c r="AN518" s="112">
        <v>1094</v>
      </c>
      <c r="AO518" s="112">
        <v>35651.67</v>
      </c>
      <c r="AP518" s="112">
        <v>7486.33</v>
      </c>
      <c r="AQ518" s="112">
        <v>160</v>
      </c>
      <c r="AR518" s="112">
        <v>7646.33</v>
      </c>
      <c r="AS518" s="112">
        <v>6930.33</v>
      </c>
      <c r="AT518" s="112">
        <v>160</v>
      </c>
      <c r="AU518" s="112">
        <v>7090.33</v>
      </c>
      <c r="AV518" s="84">
        <v>47</v>
      </c>
      <c r="AW518" s="84">
        <v>1291</v>
      </c>
      <c r="AX518" s="84" t="s">
        <v>264</v>
      </c>
      <c r="AY518" s="131"/>
      <c r="AZ518" s="84"/>
      <c r="BA518" s="84"/>
      <c r="BB518" s="84" t="s">
        <v>265</v>
      </c>
      <c r="BC518" s="84"/>
      <c r="BD518" s="131"/>
      <c r="BE518" s="84">
        <v>0</v>
      </c>
      <c r="BF518" s="38" t="s">
        <v>441</v>
      </c>
      <c r="BG518" s="84"/>
      <c r="BH518" s="114"/>
      <c r="BI518" s="38"/>
      <c r="BJ518" s="85"/>
      <c r="BK518" s="84"/>
      <c r="BL518" s="38"/>
      <c r="BM518" s="38"/>
      <c r="BN518" s="116"/>
      <c r="BO518" s="84"/>
      <c r="BP518" s="84"/>
      <c r="BQ518" s="117"/>
      <c r="BR518" s="132"/>
    </row>
    <row r="519" spans="1:70" s="113" customFormat="1" ht="15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40038</v>
      </c>
      <c r="J519" s="38" t="s">
        <v>388</v>
      </c>
      <c r="K519" s="84">
        <v>40038</v>
      </c>
      <c r="L519" s="84" t="s">
        <v>252</v>
      </c>
      <c r="M519" s="38" t="s">
        <v>253</v>
      </c>
      <c r="N519" s="84">
        <v>61364</v>
      </c>
      <c r="O519" s="84">
        <v>424325</v>
      </c>
      <c r="P519" s="84">
        <v>89463</v>
      </c>
      <c r="Q519" s="38" t="s">
        <v>438</v>
      </c>
      <c r="R519" s="38" t="s">
        <v>255</v>
      </c>
      <c r="S519" s="84" t="s">
        <v>443</v>
      </c>
      <c r="T519" s="84" t="s">
        <v>443</v>
      </c>
      <c r="U519" s="84" t="s">
        <v>257</v>
      </c>
      <c r="V519" s="84" t="s">
        <v>258</v>
      </c>
      <c r="W519" s="84">
        <v>0</v>
      </c>
      <c r="X519" s="38" t="s">
        <v>259</v>
      </c>
      <c r="Y519" s="84">
        <v>18651083</v>
      </c>
      <c r="Z519" s="38" t="s">
        <v>444</v>
      </c>
      <c r="AA519" s="131">
        <v>43810</v>
      </c>
      <c r="AB519" s="130">
        <v>41488</v>
      </c>
      <c r="AC519" s="131" t="s">
        <v>289</v>
      </c>
      <c r="AD519" s="84">
        <v>24</v>
      </c>
      <c r="AE519" s="84">
        <v>2</v>
      </c>
      <c r="AF519" s="84" t="s">
        <v>262</v>
      </c>
      <c r="AG519" s="131">
        <v>43810</v>
      </c>
      <c r="AH519" s="84" t="s">
        <v>325</v>
      </c>
      <c r="AI519" s="131">
        <v>43810</v>
      </c>
      <c r="AJ519" s="130">
        <v>2195</v>
      </c>
      <c r="AK519" s="130">
        <v>2195</v>
      </c>
      <c r="AL519" s="131">
        <v>45287</v>
      </c>
      <c r="AM519" s="130">
        <v>34547.800000000003</v>
      </c>
      <c r="AN519" s="112">
        <v>1119</v>
      </c>
      <c r="AO519" s="112">
        <v>35666.800000000003</v>
      </c>
      <c r="AP519" s="112">
        <v>7497.2</v>
      </c>
      <c r="AQ519" s="112">
        <v>175</v>
      </c>
      <c r="AR519" s="112">
        <v>7672.2</v>
      </c>
      <c r="AS519" s="112">
        <v>6940.2</v>
      </c>
      <c r="AT519" s="112">
        <v>175</v>
      </c>
      <c r="AU519" s="112">
        <v>7115.2</v>
      </c>
      <c r="AV519" s="84">
        <v>48</v>
      </c>
      <c r="AW519" s="84">
        <v>1291</v>
      </c>
      <c r="AX519" s="84" t="s">
        <v>264</v>
      </c>
      <c r="AY519" s="131"/>
      <c r="AZ519" s="84"/>
      <c r="BA519" s="84"/>
      <c r="BB519" s="84" t="s">
        <v>265</v>
      </c>
      <c r="BC519" s="84"/>
      <c r="BD519" s="131"/>
      <c r="BE519" s="84">
        <v>0</v>
      </c>
      <c r="BF519" s="38" t="s">
        <v>443</v>
      </c>
      <c r="BG519" s="84"/>
      <c r="BH519" s="114"/>
      <c r="BI519" s="38"/>
      <c r="BJ519" s="85"/>
      <c r="BK519" s="84"/>
      <c r="BL519" s="38"/>
      <c r="BM519" s="38"/>
      <c r="BN519" s="116"/>
      <c r="BO519" s="84"/>
      <c r="BP519" s="84"/>
      <c r="BQ519" s="117"/>
      <c r="BR519" s="132"/>
    </row>
    <row r="520" spans="1:70" s="113" customFormat="1" ht="15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40082</v>
      </c>
      <c r="J520" s="38" t="s">
        <v>477</v>
      </c>
      <c r="K520" s="84">
        <v>40082</v>
      </c>
      <c r="L520" s="84" t="s">
        <v>252</v>
      </c>
      <c r="M520" s="38" t="s">
        <v>253</v>
      </c>
      <c r="N520" s="84">
        <v>61410</v>
      </c>
      <c r="O520" s="84">
        <v>525760</v>
      </c>
      <c r="P520" s="84">
        <v>89518</v>
      </c>
      <c r="Q520" s="38" t="s">
        <v>387</v>
      </c>
      <c r="R520" s="38" t="s">
        <v>255</v>
      </c>
      <c r="S520" s="84" t="s">
        <v>478</v>
      </c>
      <c r="T520" s="84" t="s">
        <v>478</v>
      </c>
      <c r="U520" s="84" t="s">
        <v>270</v>
      </c>
      <c r="V520" s="84" t="s">
        <v>258</v>
      </c>
      <c r="W520" s="84">
        <v>0</v>
      </c>
      <c r="X520" s="38" t="s">
        <v>259</v>
      </c>
      <c r="Y520" s="84">
        <v>19622181</v>
      </c>
      <c r="Z520" s="38" t="s">
        <v>479</v>
      </c>
      <c r="AA520" s="131">
        <v>43853</v>
      </c>
      <c r="AB520" s="130">
        <v>41488</v>
      </c>
      <c r="AC520" s="131" t="s">
        <v>273</v>
      </c>
      <c r="AD520" s="84">
        <v>24</v>
      </c>
      <c r="AE520" s="84">
        <v>2</v>
      </c>
      <c r="AF520" s="84" t="s">
        <v>262</v>
      </c>
      <c r="AG520" s="131">
        <v>43853</v>
      </c>
      <c r="AH520" s="84" t="s">
        <v>263</v>
      </c>
      <c r="AI520" s="131">
        <v>43853</v>
      </c>
      <c r="AJ520" s="130">
        <v>2200</v>
      </c>
      <c r="AK520" s="130">
        <v>2200</v>
      </c>
      <c r="AL520" s="131">
        <v>45287</v>
      </c>
      <c r="AM520" s="130">
        <v>33097.620000000003</v>
      </c>
      <c r="AN520" s="112">
        <v>1066.8399999999999</v>
      </c>
      <c r="AO520" s="112">
        <v>34164.46</v>
      </c>
      <c r="AP520" s="112">
        <v>9013.3799999999992</v>
      </c>
      <c r="AQ520" s="112">
        <v>415.16</v>
      </c>
      <c r="AR520" s="112">
        <v>9428.5400000000009</v>
      </c>
      <c r="AS520" s="112">
        <v>8390.3799999999992</v>
      </c>
      <c r="AT520" s="112">
        <v>415.16</v>
      </c>
      <c r="AU520" s="112">
        <v>8805.5400000000009</v>
      </c>
      <c r="AV520" s="84">
        <v>48</v>
      </c>
      <c r="AW520" s="84">
        <v>1291</v>
      </c>
      <c r="AX520" s="84" t="s">
        <v>264</v>
      </c>
      <c r="AY520" s="131"/>
      <c r="AZ520" s="84"/>
      <c r="BA520" s="84"/>
      <c r="BB520" s="84" t="s">
        <v>265</v>
      </c>
      <c r="BC520" s="84"/>
      <c r="BD520" s="131"/>
      <c r="BE520" s="84">
        <v>0</v>
      </c>
      <c r="BF520" s="38" t="s">
        <v>478</v>
      </c>
      <c r="BG520" s="84"/>
      <c r="BH520" s="114"/>
      <c r="BI520" s="38"/>
      <c r="BJ520" s="85"/>
      <c r="BK520" s="84"/>
      <c r="BL520" s="38"/>
      <c r="BM520" s="38"/>
      <c r="BN520" s="116"/>
      <c r="BO520" s="84"/>
      <c r="BP520" s="84"/>
      <c r="BQ520" s="117"/>
      <c r="BR520" s="132"/>
    </row>
    <row r="521" spans="1:70" s="113" customFormat="1" ht="15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39951</v>
      </c>
      <c r="J521" s="38" t="s">
        <v>251</v>
      </c>
      <c r="K521" s="84">
        <v>39951</v>
      </c>
      <c r="L521" s="84" t="s">
        <v>252</v>
      </c>
      <c r="M521" s="38" t="s">
        <v>253</v>
      </c>
      <c r="N521" s="84">
        <v>61337</v>
      </c>
      <c r="O521" s="84">
        <v>459124</v>
      </c>
      <c r="P521" s="84">
        <v>89429</v>
      </c>
      <c r="Q521" s="38" t="s">
        <v>406</v>
      </c>
      <c r="R521" s="38" t="s">
        <v>255</v>
      </c>
      <c r="S521" s="84" t="s">
        <v>413</v>
      </c>
      <c r="T521" s="84" t="s">
        <v>413</v>
      </c>
      <c r="U521" s="84" t="s">
        <v>257</v>
      </c>
      <c r="V521" s="84" t="s">
        <v>258</v>
      </c>
      <c r="W521" s="84">
        <v>0</v>
      </c>
      <c r="X521" s="38" t="s">
        <v>259</v>
      </c>
      <c r="Y521" s="84">
        <v>18467155</v>
      </c>
      <c r="Z521" s="38" t="s">
        <v>414</v>
      </c>
      <c r="AA521" s="131">
        <v>43789</v>
      </c>
      <c r="AB521" s="130">
        <v>41488</v>
      </c>
      <c r="AC521" s="131" t="s">
        <v>261</v>
      </c>
      <c r="AD521" s="84">
        <v>24</v>
      </c>
      <c r="AE521" s="84">
        <v>2</v>
      </c>
      <c r="AF521" s="84" t="s">
        <v>262</v>
      </c>
      <c r="AG521" s="131">
        <v>43789</v>
      </c>
      <c r="AH521" s="84" t="s">
        <v>325</v>
      </c>
      <c r="AI521" s="131">
        <v>43789</v>
      </c>
      <c r="AJ521" s="130">
        <v>2195</v>
      </c>
      <c r="AK521" s="130">
        <v>2195</v>
      </c>
      <c r="AL521" s="131">
        <v>45287</v>
      </c>
      <c r="AM521" s="130">
        <v>38987.699999999997</v>
      </c>
      <c r="AN521" s="112">
        <v>849</v>
      </c>
      <c r="AO521" s="112">
        <v>39836.699999999997</v>
      </c>
      <c r="AP521" s="112">
        <v>3051.3</v>
      </c>
      <c r="AQ521" s="112">
        <v>45</v>
      </c>
      <c r="AR521" s="112">
        <v>3096.3</v>
      </c>
      <c r="AS521" s="112">
        <v>2500.3000000000002</v>
      </c>
      <c r="AT521" s="112">
        <v>45</v>
      </c>
      <c r="AU521" s="112">
        <v>2545.3000000000002</v>
      </c>
      <c r="AV521" s="84">
        <v>48</v>
      </c>
      <c r="AW521" s="84">
        <v>1292</v>
      </c>
      <c r="AX521" s="84" t="s">
        <v>264</v>
      </c>
      <c r="AY521" s="131"/>
      <c r="AZ521" s="84"/>
      <c r="BA521" s="84"/>
      <c r="BB521" s="84" t="s">
        <v>265</v>
      </c>
      <c r="BC521" s="84"/>
      <c r="BD521" s="131"/>
      <c r="BE521" s="84">
        <v>0</v>
      </c>
      <c r="BF521" s="38" t="s">
        <v>413</v>
      </c>
      <c r="BG521" s="84"/>
      <c r="BH521" s="114"/>
      <c r="BI521" s="38"/>
      <c r="BJ521" s="85"/>
      <c r="BK521" s="84"/>
      <c r="BL521" s="38"/>
      <c r="BM521" s="38"/>
      <c r="BN521" s="116"/>
      <c r="BO521" s="84"/>
      <c r="BP521" s="84"/>
      <c r="BQ521" s="117"/>
      <c r="BR521" s="132"/>
    </row>
    <row r="522" spans="1:70" s="113" customFormat="1" ht="15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39951</v>
      </c>
      <c r="J522" s="38" t="s">
        <v>251</v>
      </c>
      <c r="K522" s="84">
        <v>39951</v>
      </c>
      <c r="L522" s="84" t="s">
        <v>252</v>
      </c>
      <c r="M522" s="38" t="s">
        <v>253</v>
      </c>
      <c r="N522" s="84">
        <v>61181</v>
      </c>
      <c r="O522" s="84">
        <v>561077</v>
      </c>
      <c r="P522" s="84">
        <v>89484</v>
      </c>
      <c r="Q522" s="38" t="s">
        <v>453</v>
      </c>
      <c r="R522" s="38" t="s">
        <v>255</v>
      </c>
      <c r="S522" s="84" t="s">
        <v>456</v>
      </c>
      <c r="T522" s="84" t="s">
        <v>456</v>
      </c>
      <c r="U522" s="84" t="s">
        <v>257</v>
      </c>
      <c r="V522" s="84" t="s">
        <v>258</v>
      </c>
      <c r="W522" s="84">
        <v>0</v>
      </c>
      <c r="X522" s="38" t="s">
        <v>259</v>
      </c>
      <c r="Y522" s="84">
        <v>19018767</v>
      </c>
      <c r="Z522" s="38" t="s">
        <v>457</v>
      </c>
      <c r="AA522" s="131">
        <v>43826</v>
      </c>
      <c r="AB522" s="130">
        <v>41488</v>
      </c>
      <c r="AC522" s="131" t="s">
        <v>261</v>
      </c>
      <c r="AD522" s="84">
        <v>24</v>
      </c>
      <c r="AE522" s="84">
        <v>2</v>
      </c>
      <c r="AF522" s="84" t="s">
        <v>262</v>
      </c>
      <c r="AG522" s="131">
        <v>43826</v>
      </c>
      <c r="AH522" s="84" t="s">
        <v>263</v>
      </c>
      <c r="AI522" s="131">
        <v>43826</v>
      </c>
      <c r="AJ522" s="130">
        <v>2195</v>
      </c>
      <c r="AK522" s="130">
        <v>2195</v>
      </c>
      <c r="AL522" s="131">
        <v>45877</v>
      </c>
      <c r="AM522" s="130">
        <v>28929.52</v>
      </c>
      <c r="AN522" s="112">
        <v>1483</v>
      </c>
      <c r="AO522" s="112">
        <v>30412.52</v>
      </c>
      <c r="AP522" s="112">
        <v>13468.19</v>
      </c>
      <c r="AQ522" s="112">
        <v>769.15</v>
      </c>
      <c r="AR522" s="112">
        <v>14237.34</v>
      </c>
      <c r="AS522" s="112">
        <v>12895.48</v>
      </c>
      <c r="AT522" s="112">
        <v>769.15</v>
      </c>
      <c r="AU522" s="112">
        <v>13664.63</v>
      </c>
      <c r="AV522" s="84">
        <v>48</v>
      </c>
      <c r="AW522" s="84">
        <v>1292</v>
      </c>
      <c r="AX522" s="84" t="s">
        <v>264</v>
      </c>
      <c r="AY522" s="131"/>
      <c r="AZ522" s="84"/>
      <c r="BA522" s="84"/>
      <c r="BB522" s="84" t="s">
        <v>265</v>
      </c>
      <c r="BC522" s="84"/>
      <c r="BD522" s="131"/>
      <c r="BE522" s="84">
        <v>0</v>
      </c>
      <c r="BF522" s="38" t="s">
        <v>456</v>
      </c>
      <c r="BG522" s="84"/>
      <c r="BH522" s="114"/>
      <c r="BI522" s="38"/>
      <c r="BJ522" s="85"/>
      <c r="BK522" s="84"/>
      <c r="BL522" s="38"/>
      <c r="BM522" s="38"/>
      <c r="BN522" s="116"/>
      <c r="BO522" s="84"/>
      <c r="BP522" s="84"/>
      <c r="BQ522" s="117"/>
      <c r="BR522" s="132"/>
    </row>
    <row r="523" spans="1:70" s="113" customFormat="1" ht="15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40048</v>
      </c>
      <c r="J523" s="38" t="s">
        <v>422</v>
      </c>
      <c r="K523" s="84">
        <v>40048</v>
      </c>
      <c r="L523" s="84" t="s">
        <v>252</v>
      </c>
      <c r="M523" s="38" t="s">
        <v>253</v>
      </c>
      <c r="N523" s="84">
        <v>61336</v>
      </c>
      <c r="O523" s="84">
        <v>472325</v>
      </c>
      <c r="P523" s="84">
        <v>89428</v>
      </c>
      <c r="Q523" s="38" t="s">
        <v>423</v>
      </c>
      <c r="R523" s="38" t="s">
        <v>255</v>
      </c>
      <c r="S523" s="84" t="s">
        <v>426</v>
      </c>
      <c r="T523" s="84" t="s">
        <v>426</v>
      </c>
      <c r="U523" s="84" t="s">
        <v>257</v>
      </c>
      <c r="V523" s="84" t="s">
        <v>258</v>
      </c>
      <c r="W523" s="84">
        <v>0</v>
      </c>
      <c r="X523" s="38" t="s">
        <v>259</v>
      </c>
      <c r="Y523" s="84">
        <v>18512669</v>
      </c>
      <c r="Z523" s="38" t="s">
        <v>427</v>
      </c>
      <c r="AA523" s="131">
        <v>43789</v>
      </c>
      <c r="AB523" s="130">
        <v>41488</v>
      </c>
      <c r="AC523" s="131" t="s">
        <v>289</v>
      </c>
      <c r="AD523" s="84">
        <v>24</v>
      </c>
      <c r="AE523" s="84">
        <v>2</v>
      </c>
      <c r="AF523" s="84" t="s">
        <v>262</v>
      </c>
      <c r="AG523" s="131">
        <v>43789</v>
      </c>
      <c r="AH523" s="84" t="s">
        <v>325</v>
      </c>
      <c r="AI523" s="131">
        <v>43789</v>
      </c>
      <c r="AJ523" s="130">
        <v>2195</v>
      </c>
      <c r="AK523" s="130">
        <v>2195</v>
      </c>
      <c r="AL523" s="131">
        <v>45287</v>
      </c>
      <c r="AM523" s="130">
        <v>37577.800000000003</v>
      </c>
      <c r="AN523" s="112">
        <v>851</v>
      </c>
      <c r="AO523" s="112">
        <v>38428.800000000003</v>
      </c>
      <c r="AP523" s="112">
        <v>4506.2</v>
      </c>
      <c r="AQ523" s="112">
        <v>47</v>
      </c>
      <c r="AR523" s="112">
        <v>4553.2</v>
      </c>
      <c r="AS523" s="112">
        <v>3910.2</v>
      </c>
      <c r="AT523" s="112">
        <v>47</v>
      </c>
      <c r="AU523" s="112">
        <v>3957.2</v>
      </c>
      <c r="AV523" s="84">
        <v>49</v>
      </c>
      <c r="AW523" s="84">
        <v>1293</v>
      </c>
      <c r="AX523" s="84" t="s">
        <v>264</v>
      </c>
      <c r="AY523" s="131"/>
      <c r="AZ523" s="84"/>
      <c r="BA523" s="84"/>
      <c r="BB523" s="84" t="s">
        <v>265</v>
      </c>
      <c r="BC523" s="84"/>
      <c r="BD523" s="131"/>
      <c r="BE523" s="84">
        <v>0</v>
      </c>
      <c r="BF523" s="38" t="s">
        <v>426</v>
      </c>
      <c r="BG523" s="84"/>
      <c r="BH523" s="114"/>
      <c r="BI523" s="38"/>
      <c r="BJ523" s="85"/>
      <c r="BK523" s="84"/>
      <c r="BL523" s="38"/>
      <c r="BM523" s="38"/>
      <c r="BN523" s="116"/>
      <c r="BO523" s="84"/>
      <c r="BP523" s="84"/>
      <c r="BQ523" s="117"/>
      <c r="BR523" s="132"/>
    </row>
    <row r="524" spans="1:70" s="113" customFormat="1" ht="15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40048</v>
      </c>
      <c r="J524" s="38" t="s">
        <v>422</v>
      </c>
      <c r="K524" s="84">
        <v>40048</v>
      </c>
      <c r="L524" s="84" t="s">
        <v>252</v>
      </c>
      <c r="M524" s="38" t="s">
        <v>253</v>
      </c>
      <c r="N524" s="84">
        <v>61341</v>
      </c>
      <c r="O524" s="84">
        <v>518242</v>
      </c>
      <c r="P524" s="84">
        <v>89433</v>
      </c>
      <c r="Q524" s="38" t="s">
        <v>428</v>
      </c>
      <c r="R524" s="38" t="s">
        <v>255</v>
      </c>
      <c r="S524" s="84" t="s">
        <v>429</v>
      </c>
      <c r="T524" s="84" t="s">
        <v>429</v>
      </c>
      <c r="U524" s="84" t="s">
        <v>257</v>
      </c>
      <c r="V524" s="84" t="s">
        <v>258</v>
      </c>
      <c r="W524" s="84">
        <v>0</v>
      </c>
      <c r="X524" s="38" t="s">
        <v>259</v>
      </c>
      <c r="Y524" s="84">
        <v>18514773</v>
      </c>
      <c r="Z524" s="38" t="s">
        <v>430</v>
      </c>
      <c r="AA524" s="131">
        <v>43790</v>
      </c>
      <c r="AB524" s="130">
        <v>37339</v>
      </c>
      <c r="AC524" s="131" t="s">
        <v>289</v>
      </c>
      <c r="AD524" s="84">
        <v>24</v>
      </c>
      <c r="AE524" s="84">
        <v>1</v>
      </c>
      <c r="AF524" s="84" t="s">
        <v>336</v>
      </c>
      <c r="AG524" s="131">
        <v>43790</v>
      </c>
      <c r="AH524" s="84" t="s">
        <v>263</v>
      </c>
      <c r="AI524" s="131">
        <v>43790</v>
      </c>
      <c r="AJ524" s="130">
        <v>1975</v>
      </c>
      <c r="AK524" s="130">
        <v>1975</v>
      </c>
      <c r="AL524" s="131">
        <v>44651</v>
      </c>
      <c r="AM524" s="130">
        <v>31904.77</v>
      </c>
      <c r="AN524" s="112">
        <v>911</v>
      </c>
      <c r="AO524" s="112">
        <v>32815.769999999997</v>
      </c>
      <c r="AP524" s="112">
        <v>6699.23</v>
      </c>
      <c r="AQ524" s="112">
        <v>102</v>
      </c>
      <c r="AR524" s="112">
        <v>6801.23</v>
      </c>
      <c r="AS524" s="112">
        <v>5434.23</v>
      </c>
      <c r="AT524" s="112">
        <v>102</v>
      </c>
      <c r="AU524" s="112">
        <v>5536.23</v>
      </c>
      <c r="AV524" s="84">
        <v>48</v>
      </c>
      <c r="AW524" s="84">
        <v>1293</v>
      </c>
      <c r="AX524" s="84" t="s">
        <v>264</v>
      </c>
      <c r="AY524" s="131"/>
      <c r="AZ524" s="84"/>
      <c r="BA524" s="84"/>
      <c r="BB524" s="84" t="s">
        <v>265</v>
      </c>
      <c r="BC524" s="84"/>
      <c r="BD524" s="131"/>
      <c r="BE524" s="84">
        <v>0</v>
      </c>
      <c r="BF524" s="38" t="s">
        <v>429</v>
      </c>
      <c r="BG524" s="84"/>
      <c r="BH524" s="114"/>
      <c r="BI524" s="38"/>
      <c r="BJ524" s="85"/>
      <c r="BK524" s="84"/>
      <c r="BL524" s="38"/>
      <c r="BM524" s="38"/>
      <c r="BN524" s="116"/>
      <c r="BO524" s="84"/>
      <c r="BP524" s="84"/>
      <c r="BQ524" s="117"/>
      <c r="BR524" s="132"/>
    </row>
    <row r="525" spans="1:70" s="113" customFormat="1" ht="15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40048</v>
      </c>
      <c r="J525" s="38" t="s">
        <v>422</v>
      </c>
      <c r="K525" s="84">
        <v>40048</v>
      </c>
      <c r="L525" s="84" t="s">
        <v>252</v>
      </c>
      <c r="M525" s="38" t="s">
        <v>253</v>
      </c>
      <c r="N525" s="84">
        <v>61336</v>
      </c>
      <c r="O525" s="84">
        <v>472325</v>
      </c>
      <c r="P525" s="84">
        <v>89428</v>
      </c>
      <c r="Q525" s="38" t="s">
        <v>423</v>
      </c>
      <c r="R525" s="38" t="s">
        <v>255</v>
      </c>
      <c r="S525" s="84" t="s">
        <v>431</v>
      </c>
      <c r="T525" s="84" t="s">
        <v>431</v>
      </c>
      <c r="U525" s="84" t="s">
        <v>257</v>
      </c>
      <c r="V525" s="84" t="s">
        <v>258</v>
      </c>
      <c r="W525" s="84">
        <v>0</v>
      </c>
      <c r="X525" s="38" t="s">
        <v>259</v>
      </c>
      <c r="Y525" s="84">
        <v>18515197</v>
      </c>
      <c r="Z525" s="38" t="s">
        <v>432</v>
      </c>
      <c r="AA525" s="131">
        <v>43787</v>
      </c>
      <c r="AB525" s="130">
        <v>41488</v>
      </c>
      <c r="AC525" s="131" t="s">
        <v>289</v>
      </c>
      <c r="AD525" s="84">
        <v>24</v>
      </c>
      <c r="AE525" s="84">
        <v>2</v>
      </c>
      <c r="AF525" s="84" t="s">
        <v>262</v>
      </c>
      <c r="AG525" s="131">
        <v>43787</v>
      </c>
      <c r="AH525" s="84" t="s">
        <v>325</v>
      </c>
      <c r="AI525" s="131">
        <v>43787</v>
      </c>
      <c r="AJ525" s="130">
        <v>2195</v>
      </c>
      <c r="AK525" s="130">
        <v>2195</v>
      </c>
      <c r="AL525" s="131">
        <v>45184</v>
      </c>
      <c r="AM525" s="130">
        <v>17593.169999999998</v>
      </c>
      <c r="AN525" s="112">
        <v>2880</v>
      </c>
      <c r="AO525" s="112">
        <v>20473.169999999998</v>
      </c>
      <c r="AP525" s="112">
        <v>30980.12</v>
      </c>
      <c r="AQ525" s="112">
        <v>4777.13</v>
      </c>
      <c r="AR525" s="112">
        <v>35757.25</v>
      </c>
      <c r="AS525" s="112">
        <v>28685.83</v>
      </c>
      <c r="AT525" s="112">
        <v>4777.13</v>
      </c>
      <c r="AU525" s="112">
        <v>33462.959999999999</v>
      </c>
      <c r="AV525" s="84">
        <v>48</v>
      </c>
      <c r="AW525" s="84">
        <v>1293</v>
      </c>
      <c r="AX525" s="84" t="s">
        <v>264</v>
      </c>
      <c r="AY525" s="131"/>
      <c r="AZ525" s="84"/>
      <c r="BA525" s="84"/>
      <c r="BB525" s="84" t="s">
        <v>265</v>
      </c>
      <c r="BC525" s="84"/>
      <c r="BD525" s="131"/>
      <c r="BE525" s="84">
        <v>0</v>
      </c>
      <c r="BF525" s="38" t="s">
        <v>431</v>
      </c>
      <c r="BG525" s="84"/>
      <c r="BH525" s="114"/>
      <c r="BI525" s="38"/>
      <c r="BJ525" s="85"/>
      <c r="BK525" s="84"/>
      <c r="BL525" s="38"/>
      <c r="BM525" s="38"/>
      <c r="BN525" s="116"/>
      <c r="BO525" s="84"/>
      <c r="BP525" s="84"/>
      <c r="BQ525" s="117"/>
      <c r="BR525" s="132"/>
    </row>
    <row r="526" spans="1:70" s="113" customFormat="1" ht="15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40048</v>
      </c>
      <c r="J526" s="38" t="s">
        <v>422</v>
      </c>
      <c r="K526" s="84">
        <v>40048</v>
      </c>
      <c r="L526" s="84" t="s">
        <v>252</v>
      </c>
      <c r="M526" s="38" t="s">
        <v>253</v>
      </c>
      <c r="N526" s="84">
        <v>61341</v>
      </c>
      <c r="O526" s="84">
        <v>518242</v>
      </c>
      <c r="P526" s="84">
        <v>89433</v>
      </c>
      <c r="Q526" s="38" t="s">
        <v>428</v>
      </c>
      <c r="R526" s="38" t="s">
        <v>255</v>
      </c>
      <c r="S526" s="84" t="s">
        <v>435</v>
      </c>
      <c r="T526" s="84" t="s">
        <v>435</v>
      </c>
      <c r="U526" s="84" t="s">
        <v>257</v>
      </c>
      <c r="V526" s="84" t="s">
        <v>258</v>
      </c>
      <c r="W526" s="84">
        <v>0</v>
      </c>
      <c r="X526" s="38" t="s">
        <v>259</v>
      </c>
      <c r="Y526" s="84">
        <v>18528490</v>
      </c>
      <c r="Z526" s="38" t="s">
        <v>436</v>
      </c>
      <c r="AA526" s="131">
        <v>43789</v>
      </c>
      <c r="AB526" s="130">
        <v>37339</v>
      </c>
      <c r="AC526" s="131" t="s">
        <v>289</v>
      </c>
      <c r="AD526" s="84">
        <v>24</v>
      </c>
      <c r="AE526" s="84">
        <v>1</v>
      </c>
      <c r="AF526" s="84" t="s">
        <v>336</v>
      </c>
      <c r="AG526" s="131">
        <v>43789</v>
      </c>
      <c r="AH526" s="84" t="s">
        <v>263</v>
      </c>
      <c r="AI526" s="131">
        <v>43789</v>
      </c>
      <c r="AJ526" s="130">
        <v>1975</v>
      </c>
      <c r="AK526" s="130">
        <v>1975</v>
      </c>
      <c r="AL526" s="131">
        <v>45287</v>
      </c>
      <c r="AM526" s="130">
        <v>23659.040000000001</v>
      </c>
      <c r="AN526" s="112">
        <v>1624</v>
      </c>
      <c r="AO526" s="112">
        <v>25283.040000000001</v>
      </c>
      <c r="AP526" s="112">
        <v>15270.63</v>
      </c>
      <c r="AQ526" s="112">
        <v>1237.99</v>
      </c>
      <c r="AR526" s="112">
        <v>16508.62</v>
      </c>
      <c r="AS526" s="112">
        <v>15005.96</v>
      </c>
      <c r="AT526" s="112">
        <v>1237.99</v>
      </c>
      <c r="AU526" s="112">
        <v>16243.95</v>
      </c>
      <c r="AV526" s="84">
        <v>48</v>
      </c>
      <c r="AW526" s="84">
        <v>1293</v>
      </c>
      <c r="AX526" s="84" t="s">
        <v>264</v>
      </c>
      <c r="AY526" s="131"/>
      <c r="AZ526" s="84"/>
      <c r="BA526" s="84"/>
      <c r="BB526" s="84" t="s">
        <v>265</v>
      </c>
      <c r="BC526" s="84"/>
      <c r="BD526" s="131"/>
      <c r="BE526" s="84">
        <v>0</v>
      </c>
      <c r="BF526" s="38" t="s">
        <v>435</v>
      </c>
      <c r="BG526" s="84"/>
      <c r="BH526" s="114"/>
      <c r="BI526" s="38"/>
      <c r="BJ526" s="85"/>
      <c r="BK526" s="84"/>
      <c r="BL526" s="38"/>
      <c r="BM526" s="38"/>
      <c r="BN526" s="116"/>
      <c r="BO526" s="84"/>
      <c r="BP526" s="84"/>
      <c r="BQ526" s="117"/>
      <c r="BR526" s="132"/>
    </row>
    <row r="527" spans="1:70" s="113" customFormat="1" ht="15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40038</v>
      </c>
      <c r="J527" s="38" t="s">
        <v>388</v>
      </c>
      <c r="K527" s="84">
        <v>40038</v>
      </c>
      <c r="L527" s="84" t="s">
        <v>252</v>
      </c>
      <c r="M527" s="38" t="s">
        <v>253</v>
      </c>
      <c r="N527" s="84">
        <v>61325</v>
      </c>
      <c r="O527" s="84">
        <v>519039</v>
      </c>
      <c r="P527" s="84">
        <v>89416</v>
      </c>
      <c r="Q527" s="38" t="s">
        <v>389</v>
      </c>
      <c r="R527" s="38" t="s">
        <v>255</v>
      </c>
      <c r="S527" s="84" t="s">
        <v>392</v>
      </c>
      <c r="T527" s="84" t="s">
        <v>392</v>
      </c>
      <c r="U527" s="84" t="s">
        <v>257</v>
      </c>
      <c r="V527" s="84" t="s">
        <v>258</v>
      </c>
      <c r="W527" s="84">
        <v>0</v>
      </c>
      <c r="X527" s="38" t="s">
        <v>259</v>
      </c>
      <c r="Y527" s="84">
        <v>18368207</v>
      </c>
      <c r="Z527" s="38" t="s">
        <v>393</v>
      </c>
      <c r="AA527" s="131">
        <v>43776</v>
      </c>
      <c r="AB527" s="130">
        <v>37339</v>
      </c>
      <c r="AC527" s="131" t="s">
        <v>289</v>
      </c>
      <c r="AD527" s="84">
        <v>24</v>
      </c>
      <c r="AE527" s="84">
        <v>2</v>
      </c>
      <c r="AF527" s="84" t="s">
        <v>262</v>
      </c>
      <c r="AG527" s="131">
        <v>43776</v>
      </c>
      <c r="AH527" s="84" t="s">
        <v>325</v>
      </c>
      <c r="AI527" s="131">
        <v>43776</v>
      </c>
      <c r="AJ527" s="130">
        <v>1975</v>
      </c>
      <c r="AK527" s="130">
        <v>1975</v>
      </c>
      <c r="AL527" s="131">
        <v>45184</v>
      </c>
      <c r="AM527" s="130">
        <v>36421.65</v>
      </c>
      <c r="AN527" s="112">
        <v>479</v>
      </c>
      <c r="AO527" s="112">
        <v>36900.65</v>
      </c>
      <c r="AP527" s="112">
        <v>1520.35</v>
      </c>
      <c r="AQ527" s="112">
        <v>0</v>
      </c>
      <c r="AR527" s="112">
        <v>1520.35</v>
      </c>
      <c r="AS527" s="112">
        <v>917.35</v>
      </c>
      <c r="AT527" s="112">
        <v>0</v>
      </c>
      <c r="AU527" s="112">
        <v>917.35</v>
      </c>
      <c r="AV527" s="84">
        <v>48</v>
      </c>
      <c r="AW527" s="84">
        <v>1294</v>
      </c>
      <c r="AX527" s="84" t="s">
        <v>264</v>
      </c>
      <c r="AY527" s="131"/>
      <c r="AZ527" s="84"/>
      <c r="BA527" s="84"/>
      <c r="BB527" s="84" t="s">
        <v>265</v>
      </c>
      <c r="BC527" s="84"/>
      <c r="BD527" s="131"/>
      <c r="BE527" s="84">
        <v>0</v>
      </c>
      <c r="BF527" s="38" t="s">
        <v>392</v>
      </c>
      <c r="BG527" s="84"/>
      <c r="BH527" s="114"/>
      <c r="BI527" s="38"/>
      <c r="BJ527" s="85"/>
      <c r="BK527" s="84"/>
      <c r="BL527" s="38"/>
      <c r="BM527" s="38"/>
      <c r="BN527" s="116"/>
      <c r="BO527" s="84"/>
      <c r="BP527" s="84"/>
      <c r="BQ527" s="117"/>
      <c r="BR527" s="132"/>
    </row>
    <row r="528" spans="1:70" s="113" customFormat="1" ht="15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39936</v>
      </c>
      <c r="J528" s="38" t="s">
        <v>275</v>
      </c>
      <c r="K528" s="84">
        <v>39936</v>
      </c>
      <c r="L528" s="84" t="s">
        <v>252</v>
      </c>
      <c r="M528" s="38" t="s">
        <v>253</v>
      </c>
      <c r="N528" s="84">
        <v>61313</v>
      </c>
      <c r="O528" s="84">
        <v>442491</v>
      </c>
      <c r="P528" s="84">
        <v>89401</v>
      </c>
      <c r="Q528" s="38" t="s">
        <v>379</v>
      </c>
      <c r="R528" s="38" t="s">
        <v>268</v>
      </c>
      <c r="S528" s="84" t="s">
        <v>380</v>
      </c>
      <c r="T528" s="84" t="s">
        <v>380</v>
      </c>
      <c r="U528" s="84" t="s">
        <v>257</v>
      </c>
      <c r="V528" s="84" t="s">
        <v>258</v>
      </c>
      <c r="W528" s="84">
        <v>0</v>
      </c>
      <c r="X528" s="38" t="s">
        <v>259</v>
      </c>
      <c r="Y528" s="84">
        <v>18098952</v>
      </c>
      <c r="Z528" s="38" t="s">
        <v>381</v>
      </c>
      <c r="AA528" s="131">
        <v>43757</v>
      </c>
      <c r="AB528" s="130">
        <v>41488</v>
      </c>
      <c r="AC528" s="131" t="s">
        <v>279</v>
      </c>
      <c r="AD528" s="84">
        <v>52</v>
      </c>
      <c r="AE528" s="84">
        <v>2</v>
      </c>
      <c r="AF528" s="84" t="s">
        <v>262</v>
      </c>
      <c r="AG528" s="131">
        <v>43757</v>
      </c>
      <c r="AH528" s="84" t="s">
        <v>325</v>
      </c>
      <c r="AI528" s="131">
        <v>43757</v>
      </c>
      <c r="AJ528" s="130">
        <v>1010</v>
      </c>
      <c r="AK528" s="130">
        <v>1010</v>
      </c>
      <c r="AL528" s="131">
        <v>45287</v>
      </c>
      <c r="AM528" s="130">
        <v>41386.519999999997</v>
      </c>
      <c r="AN528" s="112">
        <v>362.64</v>
      </c>
      <c r="AO528" s="112">
        <v>41749.160000000003</v>
      </c>
      <c r="AP528" s="112">
        <v>307.48</v>
      </c>
      <c r="AQ528" s="112">
        <v>0</v>
      </c>
      <c r="AR528" s="112">
        <v>307.48</v>
      </c>
      <c r="AS528" s="112">
        <v>101.48</v>
      </c>
      <c r="AT528" s="112">
        <v>0</v>
      </c>
      <c r="AU528" s="112">
        <v>101.48</v>
      </c>
      <c r="AV528" s="84">
        <v>99</v>
      </c>
      <c r="AW528" s="84">
        <v>1300</v>
      </c>
      <c r="AX528" s="84" t="s">
        <v>264</v>
      </c>
      <c r="AY528" s="131"/>
      <c r="AZ528" s="84"/>
      <c r="BA528" s="84"/>
      <c r="BB528" s="84" t="s">
        <v>265</v>
      </c>
      <c r="BC528" s="84"/>
      <c r="BD528" s="131"/>
      <c r="BE528" s="84">
        <v>0</v>
      </c>
      <c r="BF528" s="38" t="s">
        <v>380</v>
      </c>
      <c r="BG528" s="84"/>
      <c r="BH528" s="114"/>
      <c r="BI528" s="38"/>
      <c r="BJ528" s="85"/>
      <c r="BK528" s="84"/>
      <c r="BL528" s="38"/>
      <c r="BM528" s="38"/>
      <c r="BN528" s="116"/>
      <c r="BO528" s="84"/>
      <c r="BP528" s="84"/>
      <c r="BQ528" s="117"/>
      <c r="BR528" s="132"/>
    </row>
    <row r="529" spans="1:70" s="113" customFormat="1" ht="15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39935</v>
      </c>
      <c r="J529" s="38" t="s">
        <v>326</v>
      </c>
      <c r="K529" s="84">
        <v>39935</v>
      </c>
      <c r="L529" s="84" t="s">
        <v>252</v>
      </c>
      <c r="M529" s="38" t="s">
        <v>253</v>
      </c>
      <c r="N529" s="84">
        <v>61151</v>
      </c>
      <c r="O529" s="84">
        <v>545590</v>
      </c>
      <c r="P529" s="84">
        <v>89580</v>
      </c>
      <c r="Q529" s="38" t="s">
        <v>522</v>
      </c>
      <c r="R529" s="38" t="s">
        <v>255</v>
      </c>
      <c r="S529" s="84" t="s">
        <v>525</v>
      </c>
      <c r="T529" s="84" t="s">
        <v>525</v>
      </c>
      <c r="U529" s="84" t="s">
        <v>257</v>
      </c>
      <c r="V529" s="84" t="s">
        <v>258</v>
      </c>
      <c r="W529" s="84">
        <v>0</v>
      </c>
      <c r="X529" s="38" t="s">
        <v>259</v>
      </c>
      <c r="Y529" s="84">
        <v>21765814</v>
      </c>
      <c r="Z529" s="38" t="s">
        <v>526</v>
      </c>
      <c r="AA529" s="131">
        <v>43893</v>
      </c>
      <c r="AB529" s="130">
        <v>31116</v>
      </c>
      <c r="AC529" s="131" t="s">
        <v>279</v>
      </c>
      <c r="AD529" s="84">
        <v>24</v>
      </c>
      <c r="AE529" s="84">
        <v>1</v>
      </c>
      <c r="AF529" s="84" t="s">
        <v>336</v>
      </c>
      <c r="AG529" s="131">
        <v>43893</v>
      </c>
      <c r="AH529" s="84" t="s">
        <v>263</v>
      </c>
      <c r="AI529" s="131">
        <v>43893</v>
      </c>
      <c r="AJ529" s="130">
        <v>1650</v>
      </c>
      <c r="AK529" s="130">
        <v>1650</v>
      </c>
      <c r="AL529" s="131">
        <v>44670</v>
      </c>
      <c r="AM529" s="130">
        <v>24131.03</v>
      </c>
      <c r="AN529" s="112">
        <v>760.97</v>
      </c>
      <c r="AO529" s="112">
        <v>24892</v>
      </c>
      <c r="AP529" s="112">
        <v>7350.97</v>
      </c>
      <c r="AQ529" s="112">
        <v>326.02999999999997</v>
      </c>
      <c r="AR529" s="112">
        <v>7677</v>
      </c>
      <c r="AS529" s="112">
        <v>6984.97</v>
      </c>
      <c r="AT529" s="112">
        <v>326.02999999999997</v>
      </c>
      <c r="AU529" s="112">
        <v>7311</v>
      </c>
      <c r="AV529" s="84">
        <v>48</v>
      </c>
      <c r="AW529" s="84">
        <v>1318</v>
      </c>
      <c r="AX529" s="84" t="s">
        <v>264</v>
      </c>
      <c r="AY529" s="131"/>
      <c r="AZ529" s="84"/>
      <c r="BA529" s="84"/>
      <c r="BB529" s="84" t="s">
        <v>265</v>
      </c>
      <c r="BC529" s="84"/>
      <c r="BD529" s="131"/>
      <c r="BE529" s="84">
        <v>0</v>
      </c>
      <c r="BF529" s="38" t="s">
        <v>525</v>
      </c>
      <c r="BG529" s="84"/>
      <c r="BH529" s="114"/>
      <c r="BI529" s="38"/>
      <c r="BJ529" s="85"/>
      <c r="BK529" s="84"/>
      <c r="BL529" s="38"/>
      <c r="BM529" s="38"/>
      <c r="BN529" s="116"/>
      <c r="BO529" s="84"/>
      <c r="BP529" s="84"/>
      <c r="BQ529" s="117"/>
      <c r="BR529" s="132"/>
    </row>
    <row r="530" spans="1:70" s="113" customFormat="1" ht="15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40092</v>
      </c>
      <c r="J530" s="38" t="s">
        <v>468</v>
      </c>
      <c r="K530" s="84">
        <v>40092</v>
      </c>
      <c r="L530" s="84" t="s">
        <v>252</v>
      </c>
      <c r="M530" s="38" t="s">
        <v>253</v>
      </c>
      <c r="N530" s="84">
        <v>61438</v>
      </c>
      <c r="O530" s="84">
        <v>506460</v>
      </c>
      <c r="P530" s="84">
        <v>89564</v>
      </c>
      <c r="Q530" s="38" t="s">
        <v>469</v>
      </c>
      <c r="R530" s="38" t="s">
        <v>255</v>
      </c>
      <c r="S530" s="84" t="s">
        <v>474</v>
      </c>
      <c r="T530" s="84" t="s">
        <v>474</v>
      </c>
      <c r="U530" s="84" t="s">
        <v>270</v>
      </c>
      <c r="V530" s="84" t="s">
        <v>258</v>
      </c>
      <c r="W530" s="84">
        <v>0</v>
      </c>
      <c r="X530" s="38" t="s">
        <v>259</v>
      </c>
      <c r="Y530" s="84">
        <v>19615860</v>
      </c>
      <c r="Z530" s="38" t="s">
        <v>475</v>
      </c>
      <c r="AA530" s="131">
        <v>43885</v>
      </c>
      <c r="AB530" s="130">
        <v>41488</v>
      </c>
      <c r="AC530" s="131" t="s">
        <v>272</v>
      </c>
      <c r="AD530" s="84">
        <v>24</v>
      </c>
      <c r="AE530" s="84">
        <v>2</v>
      </c>
      <c r="AF530" s="84" t="s">
        <v>262</v>
      </c>
      <c r="AG530" s="131">
        <v>43885</v>
      </c>
      <c r="AH530" s="84" t="s">
        <v>325</v>
      </c>
      <c r="AI530" s="131">
        <v>43885</v>
      </c>
      <c r="AJ530" s="130">
        <v>2200</v>
      </c>
      <c r="AK530" s="130">
        <v>2200</v>
      </c>
      <c r="AL530" s="131">
        <v>45287</v>
      </c>
      <c r="AM530" s="130">
        <v>17781.45</v>
      </c>
      <c r="AN530" s="112">
        <v>1625.82</v>
      </c>
      <c r="AO530" s="112">
        <v>19407.27</v>
      </c>
      <c r="AP530" s="112">
        <v>25078.66</v>
      </c>
      <c r="AQ530" s="112">
        <v>3140.08</v>
      </c>
      <c r="AR530" s="112">
        <v>28218.74</v>
      </c>
      <c r="AS530" s="112">
        <v>24421.55</v>
      </c>
      <c r="AT530" s="112">
        <v>3140.08</v>
      </c>
      <c r="AU530" s="112">
        <v>27561.63</v>
      </c>
      <c r="AV530" s="84">
        <v>47</v>
      </c>
      <c r="AW530" s="84">
        <v>1322</v>
      </c>
      <c r="AX530" s="84" t="s">
        <v>264</v>
      </c>
      <c r="AY530" s="131"/>
      <c r="AZ530" s="84"/>
      <c r="BA530" s="84"/>
      <c r="BB530" s="84" t="s">
        <v>265</v>
      </c>
      <c r="BC530" s="84"/>
      <c r="BD530" s="131"/>
      <c r="BE530" s="84">
        <v>0</v>
      </c>
      <c r="BF530" s="38" t="s">
        <v>474</v>
      </c>
      <c r="BG530" s="84"/>
      <c r="BH530" s="114"/>
      <c r="BI530" s="38"/>
      <c r="BJ530" s="85"/>
      <c r="BK530" s="84"/>
      <c r="BL530" s="38"/>
      <c r="BM530" s="38"/>
      <c r="BN530" s="116"/>
      <c r="BO530" s="84"/>
      <c r="BP530" s="84"/>
      <c r="BQ530" s="117"/>
      <c r="BR530" s="132"/>
    </row>
    <row r="531" spans="1:70" s="113" customFormat="1" ht="15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40048</v>
      </c>
      <c r="J531" s="38" t="s">
        <v>422</v>
      </c>
      <c r="K531" s="84">
        <v>40048</v>
      </c>
      <c r="L531" s="84" t="s">
        <v>252</v>
      </c>
      <c r="M531" s="38" t="s">
        <v>253</v>
      </c>
      <c r="N531" s="84">
        <v>61336</v>
      </c>
      <c r="O531" s="84">
        <v>472325</v>
      </c>
      <c r="P531" s="84">
        <v>89428</v>
      </c>
      <c r="Q531" s="38" t="s">
        <v>423</v>
      </c>
      <c r="R531" s="38" t="s">
        <v>255</v>
      </c>
      <c r="S531" s="84" t="s">
        <v>424</v>
      </c>
      <c r="T531" s="84" t="s">
        <v>424</v>
      </c>
      <c r="U531" s="84" t="s">
        <v>257</v>
      </c>
      <c r="V531" s="84" t="s">
        <v>258</v>
      </c>
      <c r="W531" s="84">
        <v>0</v>
      </c>
      <c r="X531" s="38" t="s">
        <v>259</v>
      </c>
      <c r="Y531" s="84">
        <v>18507949</v>
      </c>
      <c r="Z531" s="38" t="s">
        <v>425</v>
      </c>
      <c r="AA531" s="131">
        <v>43789</v>
      </c>
      <c r="AB531" s="130">
        <v>41488</v>
      </c>
      <c r="AC531" s="131" t="s">
        <v>289</v>
      </c>
      <c r="AD531" s="84">
        <v>24</v>
      </c>
      <c r="AE531" s="84">
        <v>2</v>
      </c>
      <c r="AF531" s="84" t="s">
        <v>262</v>
      </c>
      <c r="AG531" s="131">
        <v>43789</v>
      </c>
      <c r="AH531" s="84" t="s">
        <v>325</v>
      </c>
      <c r="AI531" s="131">
        <v>43789</v>
      </c>
      <c r="AJ531" s="130">
        <v>2195</v>
      </c>
      <c r="AK531" s="130">
        <v>2195</v>
      </c>
      <c r="AL531" s="131">
        <v>45184</v>
      </c>
      <c r="AM531" s="130">
        <v>35593.040000000001</v>
      </c>
      <c r="AN531" s="112">
        <v>716</v>
      </c>
      <c r="AO531" s="112">
        <v>36309.040000000001</v>
      </c>
      <c r="AP531" s="112">
        <v>6602.96</v>
      </c>
      <c r="AQ531" s="112">
        <v>111</v>
      </c>
      <c r="AR531" s="112">
        <v>6713.96</v>
      </c>
      <c r="AS531" s="112">
        <v>5894.96</v>
      </c>
      <c r="AT531" s="112">
        <v>111</v>
      </c>
      <c r="AU531" s="112">
        <v>6005.96</v>
      </c>
      <c r="AV531" s="84">
        <v>48</v>
      </c>
      <c r="AW531" s="84">
        <v>1324</v>
      </c>
      <c r="AX531" s="84" t="s">
        <v>264</v>
      </c>
      <c r="AY531" s="131"/>
      <c r="AZ531" s="84"/>
      <c r="BA531" s="84"/>
      <c r="BB531" s="84" t="s">
        <v>265</v>
      </c>
      <c r="BC531" s="84"/>
      <c r="BD531" s="131"/>
      <c r="BE531" s="84">
        <v>0</v>
      </c>
      <c r="BF531" s="38" t="s">
        <v>424</v>
      </c>
      <c r="BG531" s="84"/>
      <c r="BH531" s="114"/>
      <c r="BI531" s="38"/>
      <c r="BJ531" s="85"/>
      <c r="BK531" s="84"/>
      <c r="BL531" s="38"/>
      <c r="BM531" s="38"/>
      <c r="BN531" s="116"/>
      <c r="BO531" s="84"/>
      <c r="BP531" s="84"/>
      <c r="BQ531" s="117"/>
      <c r="BR531" s="132"/>
    </row>
    <row r="532" spans="1:70" s="113" customFormat="1" ht="15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40038</v>
      </c>
      <c r="J532" s="38" t="s">
        <v>388</v>
      </c>
      <c r="K532" s="84">
        <v>40038</v>
      </c>
      <c r="L532" s="84" t="s">
        <v>252</v>
      </c>
      <c r="M532" s="38" t="s">
        <v>253</v>
      </c>
      <c r="N532" s="84">
        <v>61342</v>
      </c>
      <c r="O532" s="84">
        <v>468521</v>
      </c>
      <c r="P532" s="84">
        <v>89434</v>
      </c>
      <c r="Q532" s="38" t="s">
        <v>394</v>
      </c>
      <c r="R532" s="38" t="s">
        <v>255</v>
      </c>
      <c r="S532" s="84" t="s">
        <v>400</v>
      </c>
      <c r="T532" s="84" t="s">
        <v>400</v>
      </c>
      <c r="U532" s="84" t="s">
        <v>257</v>
      </c>
      <c r="V532" s="84" t="s">
        <v>258</v>
      </c>
      <c r="W532" s="84">
        <v>0</v>
      </c>
      <c r="X532" s="38" t="s">
        <v>259</v>
      </c>
      <c r="Y532" s="84">
        <v>18390471</v>
      </c>
      <c r="Z532" s="38" t="s">
        <v>401</v>
      </c>
      <c r="AA532" s="131">
        <v>43790</v>
      </c>
      <c r="AB532" s="130">
        <v>37339</v>
      </c>
      <c r="AC532" s="131" t="s">
        <v>289</v>
      </c>
      <c r="AD532" s="84">
        <v>24</v>
      </c>
      <c r="AE532" s="84">
        <v>2</v>
      </c>
      <c r="AF532" s="84" t="s">
        <v>262</v>
      </c>
      <c r="AG532" s="131">
        <v>43790</v>
      </c>
      <c r="AH532" s="84" t="s">
        <v>325</v>
      </c>
      <c r="AI532" s="131">
        <v>43790</v>
      </c>
      <c r="AJ532" s="130">
        <v>1975</v>
      </c>
      <c r="AK532" s="130">
        <v>1975</v>
      </c>
      <c r="AL532" s="131">
        <v>45287</v>
      </c>
      <c r="AM532" s="130">
        <v>30718.19</v>
      </c>
      <c r="AN532" s="112">
        <v>637</v>
      </c>
      <c r="AO532" s="112">
        <v>31355.19</v>
      </c>
      <c r="AP532" s="112">
        <v>7334.19</v>
      </c>
      <c r="AQ532" s="112">
        <v>188.06</v>
      </c>
      <c r="AR532" s="112">
        <v>7522.25</v>
      </c>
      <c r="AS532" s="112">
        <v>6739.81</v>
      </c>
      <c r="AT532" s="112">
        <v>188.06</v>
      </c>
      <c r="AU532" s="112">
        <v>6927.87</v>
      </c>
      <c r="AV532" s="84">
        <v>48</v>
      </c>
      <c r="AW532" s="84">
        <v>1325</v>
      </c>
      <c r="AX532" s="84" t="s">
        <v>264</v>
      </c>
      <c r="AY532" s="131"/>
      <c r="AZ532" s="84"/>
      <c r="BA532" s="84"/>
      <c r="BB532" s="84" t="s">
        <v>265</v>
      </c>
      <c r="BC532" s="84"/>
      <c r="BD532" s="131"/>
      <c r="BE532" s="84">
        <v>0</v>
      </c>
      <c r="BF532" s="38" t="s">
        <v>400</v>
      </c>
      <c r="BG532" s="84"/>
      <c r="BH532" s="114"/>
      <c r="BI532" s="38"/>
      <c r="BJ532" s="85"/>
      <c r="BK532" s="84"/>
      <c r="BL532" s="38"/>
      <c r="BM532" s="38"/>
      <c r="BN532" s="116"/>
      <c r="BO532" s="84"/>
      <c r="BP532" s="84"/>
      <c r="BQ532" s="117"/>
      <c r="BR532" s="132"/>
    </row>
    <row r="533" spans="1:70" s="113" customFormat="1" ht="15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39935</v>
      </c>
      <c r="J533" s="38" t="s">
        <v>326</v>
      </c>
      <c r="K533" s="84">
        <v>39935</v>
      </c>
      <c r="L533" s="84" t="s">
        <v>252</v>
      </c>
      <c r="M533" s="38" t="s">
        <v>253</v>
      </c>
      <c r="N533" s="84">
        <v>61151</v>
      </c>
      <c r="O533" s="84">
        <v>545590</v>
      </c>
      <c r="P533" s="84">
        <v>89204</v>
      </c>
      <c r="Q533" s="38" t="s">
        <v>485</v>
      </c>
      <c r="R533" s="38" t="s">
        <v>255</v>
      </c>
      <c r="S533" s="84" t="s">
        <v>486</v>
      </c>
      <c r="T533" s="84" t="s">
        <v>486</v>
      </c>
      <c r="U533" s="84" t="s">
        <v>257</v>
      </c>
      <c r="V533" s="84" t="s">
        <v>258</v>
      </c>
      <c r="W533" s="84">
        <v>0</v>
      </c>
      <c r="X533" s="38" t="s">
        <v>259</v>
      </c>
      <c r="Y533" s="84">
        <v>19712103</v>
      </c>
      <c r="Z533" s="38" t="s">
        <v>487</v>
      </c>
      <c r="AA533" s="131">
        <v>43886</v>
      </c>
      <c r="AB533" s="130">
        <v>41488</v>
      </c>
      <c r="AC533" s="131" t="s">
        <v>279</v>
      </c>
      <c r="AD533" s="84">
        <v>24</v>
      </c>
      <c r="AE533" s="84">
        <v>2</v>
      </c>
      <c r="AF533" s="84" t="s">
        <v>262</v>
      </c>
      <c r="AG533" s="131">
        <v>43886</v>
      </c>
      <c r="AH533" s="84" t="s">
        <v>263</v>
      </c>
      <c r="AI533" s="131">
        <v>43886</v>
      </c>
      <c r="AJ533" s="130">
        <v>2200</v>
      </c>
      <c r="AK533" s="130">
        <v>2200</v>
      </c>
      <c r="AL533" s="131">
        <v>45287</v>
      </c>
      <c r="AM533" s="130">
        <v>20794.03</v>
      </c>
      <c r="AN533" s="112">
        <v>1153.97</v>
      </c>
      <c r="AO533" s="112">
        <v>21948</v>
      </c>
      <c r="AP533" s="112">
        <v>21619.89</v>
      </c>
      <c r="AQ533" s="112">
        <v>2188.2399999999998</v>
      </c>
      <c r="AR533" s="112">
        <v>23808.13</v>
      </c>
      <c r="AS533" s="112">
        <v>21074.97</v>
      </c>
      <c r="AT533" s="112">
        <v>2188.2399999999998</v>
      </c>
      <c r="AU533" s="112">
        <v>23263.21</v>
      </c>
      <c r="AV533" s="84">
        <v>47</v>
      </c>
      <c r="AW533" s="84">
        <v>1349</v>
      </c>
      <c r="AX533" s="84" t="s">
        <v>264</v>
      </c>
      <c r="AY533" s="131"/>
      <c r="AZ533" s="84"/>
      <c r="BA533" s="84"/>
      <c r="BB533" s="84" t="s">
        <v>265</v>
      </c>
      <c r="BC533" s="84"/>
      <c r="BD533" s="131"/>
      <c r="BE533" s="84">
        <v>0</v>
      </c>
      <c r="BF533" s="38" t="s">
        <v>486</v>
      </c>
      <c r="BG533" s="84"/>
      <c r="BH533" s="114"/>
      <c r="BI533" s="38"/>
      <c r="BJ533" s="85"/>
      <c r="BK533" s="84"/>
      <c r="BL533" s="38"/>
      <c r="BM533" s="38"/>
      <c r="BN533" s="116"/>
      <c r="BO533" s="84"/>
      <c r="BP533" s="84"/>
      <c r="BQ533" s="117"/>
      <c r="BR533" s="132"/>
    </row>
    <row r="534" spans="1:70" s="113" customFormat="1" ht="15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40010</v>
      </c>
      <c r="J534" s="38" t="s">
        <v>331</v>
      </c>
      <c r="K534" s="84">
        <v>40010</v>
      </c>
      <c r="L534" s="84" t="s">
        <v>252</v>
      </c>
      <c r="M534" s="38" t="s">
        <v>253</v>
      </c>
      <c r="N534" s="84">
        <v>61265</v>
      </c>
      <c r="O534" s="84">
        <v>633528</v>
      </c>
      <c r="P534" s="84">
        <v>89336</v>
      </c>
      <c r="Q534" s="38">
        <v>1110977</v>
      </c>
      <c r="R534" s="38" t="s">
        <v>255</v>
      </c>
      <c r="S534" s="84" t="s">
        <v>508</v>
      </c>
      <c r="T534" s="84" t="s">
        <v>508</v>
      </c>
      <c r="U534" s="84" t="s">
        <v>257</v>
      </c>
      <c r="V534" s="84" t="s">
        <v>258</v>
      </c>
      <c r="W534" s="84">
        <v>0</v>
      </c>
      <c r="X534" s="38" t="s">
        <v>259</v>
      </c>
      <c r="Y534" s="84">
        <v>20501289</v>
      </c>
      <c r="Z534" s="38" t="s">
        <v>509</v>
      </c>
      <c r="AA534" s="131">
        <v>43865</v>
      </c>
      <c r="AB534" s="130">
        <v>20744</v>
      </c>
      <c r="AC534" s="131" t="s">
        <v>273</v>
      </c>
      <c r="AD534" s="84">
        <v>18</v>
      </c>
      <c r="AE534" s="84">
        <v>2</v>
      </c>
      <c r="AF534" s="84" t="s">
        <v>336</v>
      </c>
      <c r="AG534" s="131">
        <v>43670</v>
      </c>
      <c r="AH534" s="84" t="s">
        <v>263</v>
      </c>
      <c r="AI534" s="131">
        <v>43865</v>
      </c>
      <c r="AJ534" s="130">
        <v>1390</v>
      </c>
      <c r="AK534" s="130">
        <v>1390</v>
      </c>
      <c r="AL534" s="131">
        <v>45287</v>
      </c>
      <c r="AM534" s="130">
        <v>19941.38</v>
      </c>
      <c r="AN534" s="112">
        <v>160</v>
      </c>
      <c r="AO534" s="112">
        <v>20101.38</v>
      </c>
      <c r="AP534" s="112">
        <v>1089.6199999999999</v>
      </c>
      <c r="AQ534" s="112">
        <v>0</v>
      </c>
      <c r="AR534" s="112">
        <v>1089.6199999999999</v>
      </c>
      <c r="AS534" s="112">
        <v>802.62</v>
      </c>
      <c r="AT534" s="112">
        <v>0</v>
      </c>
      <c r="AU534" s="112">
        <v>802.62</v>
      </c>
      <c r="AV534" s="84">
        <v>48</v>
      </c>
      <c r="AW534" s="84">
        <v>1351</v>
      </c>
      <c r="AX534" s="84" t="s">
        <v>264</v>
      </c>
      <c r="AY534" s="131"/>
      <c r="AZ534" s="84"/>
      <c r="BA534" s="84"/>
      <c r="BB534" s="84" t="s">
        <v>265</v>
      </c>
      <c r="BC534" s="84"/>
      <c r="BD534" s="131"/>
      <c r="BE534" s="84">
        <v>0</v>
      </c>
      <c r="BF534" s="38" t="s">
        <v>508</v>
      </c>
      <c r="BG534" s="84"/>
      <c r="BH534" s="114"/>
      <c r="BI534" s="38"/>
      <c r="BJ534" s="85"/>
      <c r="BK534" s="84"/>
      <c r="BL534" s="38"/>
      <c r="BM534" s="38"/>
      <c r="BN534" s="116"/>
      <c r="BO534" s="84"/>
      <c r="BP534" s="84"/>
      <c r="BQ534" s="117"/>
      <c r="BR534" s="132"/>
    </row>
    <row r="535" spans="1:70" s="113" customFormat="1" ht="15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40008</v>
      </c>
      <c r="J535" s="38" t="s">
        <v>513</v>
      </c>
      <c r="K535" s="84">
        <v>40008</v>
      </c>
      <c r="L535" s="84" t="s">
        <v>252</v>
      </c>
      <c r="M535" s="38" t="s">
        <v>253</v>
      </c>
      <c r="N535" s="84">
        <v>61263</v>
      </c>
      <c r="O535" s="84">
        <v>582980</v>
      </c>
      <c r="P535" s="84">
        <v>89334</v>
      </c>
      <c r="Q535" s="38">
        <v>1110991</v>
      </c>
      <c r="R535" s="38" t="s">
        <v>255</v>
      </c>
      <c r="S535" s="84" t="s">
        <v>515</v>
      </c>
      <c r="T535" s="84" t="s">
        <v>515</v>
      </c>
      <c r="U535" s="84" t="s">
        <v>257</v>
      </c>
      <c r="V535" s="84" t="s">
        <v>258</v>
      </c>
      <c r="W535" s="84">
        <v>0</v>
      </c>
      <c r="X535" s="38" t="s">
        <v>259</v>
      </c>
      <c r="Y535" s="84">
        <v>20501347</v>
      </c>
      <c r="Z535" s="38" t="s">
        <v>516</v>
      </c>
      <c r="AA535" s="131">
        <v>43848</v>
      </c>
      <c r="AB535" s="130">
        <v>20744</v>
      </c>
      <c r="AC535" s="131" t="s">
        <v>261</v>
      </c>
      <c r="AD535" s="84">
        <v>18</v>
      </c>
      <c r="AE535" s="84">
        <v>2</v>
      </c>
      <c r="AF535" s="84" t="s">
        <v>336</v>
      </c>
      <c r="AG535" s="131">
        <v>43670</v>
      </c>
      <c r="AH535" s="84" t="s">
        <v>263</v>
      </c>
      <c r="AI535" s="131">
        <v>43848</v>
      </c>
      <c r="AJ535" s="130">
        <v>1390</v>
      </c>
      <c r="AK535" s="130">
        <v>1390</v>
      </c>
      <c r="AL535" s="131">
        <v>45287</v>
      </c>
      <c r="AM535" s="130">
        <v>19781.240000000002</v>
      </c>
      <c r="AN535" s="112">
        <v>177.14</v>
      </c>
      <c r="AO535" s="112">
        <v>19958.38</v>
      </c>
      <c r="AP535" s="112">
        <v>1253.76</v>
      </c>
      <c r="AQ535" s="112">
        <v>5.86</v>
      </c>
      <c r="AR535" s="112">
        <v>1259.6199999999999</v>
      </c>
      <c r="AS535" s="112">
        <v>962.76</v>
      </c>
      <c r="AT535" s="112">
        <v>5.86</v>
      </c>
      <c r="AU535" s="112">
        <v>968.62</v>
      </c>
      <c r="AV535" s="84">
        <v>47</v>
      </c>
      <c r="AW535" s="84">
        <v>1351</v>
      </c>
      <c r="AX535" s="84" t="s">
        <v>264</v>
      </c>
      <c r="AY535" s="131"/>
      <c r="AZ535" s="84"/>
      <c r="BA535" s="84"/>
      <c r="BB535" s="84" t="s">
        <v>265</v>
      </c>
      <c r="BC535" s="84"/>
      <c r="BD535" s="131"/>
      <c r="BE535" s="84">
        <v>0</v>
      </c>
      <c r="BF535" s="38" t="s">
        <v>515</v>
      </c>
      <c r="BG535" s="84"/>
      <c r="BH535" s="114"/>
      <c r="BI535" s="38"/>
      <c r="BJ535" s="85"/>
      <c r="BK535" s="84"/>
      <c r="BL535" s="38"/>
      <c r="BM535" s="38"/>
      <c r="BN535" s="116"/>
      <c r="BO535" s="84"/>
      <c r="BP535" s="84"/>
      <c r="BQ535" s="117"/>
      <c r="BR535" s="132"/>
    </row>
    <row r="536" spans="1:70" s="113" customFormat="1" ht="15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40048</v>
      </c>
      <c r="J536" s="38" t="s">
        <v>422</v>
      </c>
      <c r="K536" s="84">
        <v>40048</v>
      </c>
      <c r="L536" s="84" t="s">
        <v>252</v>
      </c>
      <c r="M536" s="38" t="s">
        <v>253</v>
      </c>
      <c r="N536" s="84">
        <v>61336</v>
      </c>
      <c r="O536" s="84">
        <v>472325</v>
      </c>
      <c r="P536" s="84">
        <v>89435</v>
      </c>
      <c r="Q536" s="38" t="s">
        <v>519</v>
      </c>
      <c r="R536" s="38" t="s">
        <v>255</v>
      </c>
      <c r="S536" s="84" t="s">
        <v>520</v>
      </c>
      <c r="T536" s="84" t="s">
        <v>520</v>
      </c>
      <c r="U536" s="84" t="s">
        <v>257</v>
      </c>
      <c r="V536" s="84" t="s">
        <v>258</v>
      </c>
      <c r="W536" s="84">
        <v>0</v>
      </c>
      <c r="X536" s="38" t="s">
        <v>259</v>
      </c>
      <c r="Y536" s="84">
        <v>21516485</v>
      </c>
      <c r="Z536" s="38" t="s">
        <v>521</v>
      </c>
      <c r="AA536" s="131">
        <v>43891</v>
      </c>
      <c r="AB536" s="130">
        <v>37339</v>
      </c>
      <c r="AC536" s="131" t="s">
        <v>289</v>
      </c>
      <c r="AD536" s="84">
        <v>24</v>
      </c>
      <c r="AE536" s="84">
        <v>1</v>
      </c>
      <c r="AF536" s="84" t="s">
        <v>336</v>
      </c>
      <c r="AG536" s="131">
        <v>43891</v>
      </c>
      <c r="AH536" s="84" t="s">
        <v>263</v>
      </c>
      <c r="AI536" s="131">
        <v>43891</v>
      </c>
      <c r="AJ536" s="130">
        <v>2000</v>
      </c>
      <c r="AK536" s="130">
        <v>2000</v>
      </c>
      <c r="AL536" s="131">
        <v>44771</v>
      </c>
      <c r="AM536" s="130">
        <v>25609.59</v>
      </c>
      <c r="AN536" s="112">
        <v>867.41</v>
      </c>
      <c r="AO536" s="112">
        <v>26477</v>
      </c>
      <c r="AP536" s="112">
        <v>12446.41</v>
      </c>
      <c r="AQ536" s="112">
        <v>775.59</v>
      </c>
      <c r="AR536" s="112">
        <v>13222</v>
      </c>
      <c r="AS536" s="112">
        <v>11729.41</v>
      </c>
      <c r="AT536" s="112">
        <v>775.59</v>
      </c>
      <c r="AU536" s="112">
        <v>12505</v>
      </c>
      <c r="AV536" s="84">
        <v>49</v>
      </c>
      <c r="AW536" s="84">
        <v>1355</v>
      </c>
      <c r="AX536" s="84" t="s">
        <v>264</v>
      </c>
      <c r="AY536" s="131"/>
      <c r="AZ536" s="84"/>
      <c r="BA536" s="84"/>
      <c r="BB536" s="84" t="s">
        <v>265</v>
      </c>
      <c r="BC536" s="84"/>
      <c r="BD536" s="131"/>
      <c r="BE536" s="84">
        <v>0</v>
      </c>
      <c r="BF536" s="38" t="s">
        <v>520</v>
      </c>
      <c r="BG536" s="84"/>
      <c r="BH536" s="114"/>
      <c r="BI536" s="38"/>
      <c r="BJ536" s="85"/>
      <c r="BK536" s="84"/>
      <c r="BL536" s="38"/>
      <c r="BM536" s="38"/>
      <c r="BN536" s="116"/>
      <c r="BO536" s="84"/>
      <c r="BP536" s="84"/>
      <c r="BQ536" s="117"/>
      <c r="BR536" s="132"/>
    </row>
    <row r="537" spans="1:70" s="113" customFormat="1" ht="15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40038</v>
      </c>
      <c r="J537" s="38" t="s">
        <v>388</v>
      </c>
      <c r="K537" s="84">
        <v>40038</v>
      </c>
      <c r="L537" s="84" t="s">
        <v>252</v>
      </c>
      <c r="M537" s="38" t="s">
        <v>253</v>
      </c>
      <c r="N537" s="84">
        <v>61325</v>
      </c>
      <c r="O537" s="84">
        <v>519039</v>
      </c>
      <c r="P537" s="84">
        <v>89416</v>
      </c>
      <c r="Q537" s="38" t="s">
        <v>389</v>
      </c>
      <c r="R537" s="38" t="s">
        <v>255</v>
      </c>
      <c r="S537" s="84" t="s">
        <v>397</v>
      </c>
      <c r="T537" s="84" t="s">
        <v>397</v>
      </c>
      <c r="U537" s="84" t="s">
        <v>257</v>
      </c>
      <c r="V537" s="84" t="s">
        <v>398</v>
      </c>
      <c r="W537" s="84">
        <v>0</v>
      </c>
      <c r="X537" s="38" t="s">
        <v>259</v>
      </c>
      <c r="Y537" s="84">
        <v>18380021</v>
      </c>
      <c r="Z537" s="38" t="s">
        <v>399</v>
      </c>
      <c r="AA537" s="131">
        <v>43776</v>
      </c>
      <c r="AB537" s="130">
        <v>37339</v>
      </c>
      <c r="AC537" s="131" t="s">
        <v>289</v>
      </c>
      <c r="AD537" s="84">
        <v>24</v>
      </c>
      <c r="AE537" s="84">
        <v>2</v>
      </c>
      <c r="AF537" s="84" t="s">
        <v>262</v>
      </c>
      <c r="AG537" s="131">
        <v>43776</v>
      </c>
      <c r="AH537" s="84" t="s">
        <v>325</v>
      </c>
      <c r="AI537" s="131">
        <v>43776</v>
      </c>
      <c r="AJ537" s="130">
        <v>1975</v>
      </c>
      <c r="AK537" s="130">
        <v>1975</v>
      </c>
      <c r="AL537" s="131">
        <v>45183</v>
      </c>
      <c r="AM537" s="130">
        <v>32371.65</v>
      </c>
      <c r="AN537" s="112">
        <v>427</v>
      </c>
      <c r="AO537" s="112">
        <v>32798.65</v>
      </c>
      <c r="AP537" s="112">
        <v>5570.35</v>
      </c>
      <c r="AQ537" s="112">
        <v>101</v>
      </c>
      <c r="AR537" s="112">
        <v>5671.35</v>
      </c>
      <c r="AS537" s="112">
        <v>4967.3500000000004</v>
      </c>
      <c r="AT537" s="112">
        <v>101</v>
      </c>
      <c r="AU537" s="112">
        <v>5068.3500000000004</v>
      </c>
      <c r="AV537" s="84">
        <v>49</v>
      </c>
      <c r="AW537" s="84">
        <v>1356</v>
      </c>
      <c r="AX537" s="84" t="s">
        <v>264</v>
      </c>
      <c r="AY537" s="131"/>
      <c r="AZ537" s="84"/>
      <c r="BA537" s="84"/>
      <c r="BB537" s="84" t="s">
        <v>265</v>
      </c>
      <c r="BC537" s="84"/>
      <c r="BD537" s="131"/>
      <c r="BE537" s="84">
        <v>0</v>
      </c>
      <c r="BF537" s="38" t="s">
        <v>397</v>
      </c>
      <c r="BG537" s="84"/>
      <c r="BH537" s="114"/>
      <c r="BI537" s="38"/>
      <c r="BJ537" s="85"/>
      <c r="BK537" s="84"/>
      <c r="BL537" s="38"/>
      <c r="BM537" s="38"/>
      <c r="BN537" s="116"/>
      <c r="BO537" s="84"/>
      <c r="BP537" s="84"/>
      <c r="BQ537" s="117"/>
      <c r="BR537" s="132"/>
    </row>
    <row r="538" spans="1:70" s="113" customFormat="1" ht="15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39936</v>
      </c>
      <c r="J538" s="38" t="s">
        <v>275</v>
      </c>
      <c r="K538" s="84">
        <v>39936</v>
      </c>
      <c r="L538" s="84" t="s">
        <v>252</v>
      </c>
      <c r="M538" s="38" t="s">
        <v>253</v>
      </c>
      <c r="N538" s="84">
        <v>61170</v>
      </c>
      <c r="O538" s="84">
        <v>560053</v>
      </c>
      <c r="P538" s="84">
        <v>89223</v>
      </c>
      <c r="Q538" s="38" t="s">
        <v>286</v>
      </c>
      <c r="R538" s="38" t="s">
        <v>255</v>
      </c>
      <c r="S538" s="84" t="s">
        <v>292</v>
      </c>
      <c r="T538" s="84" t="s">
        <v>292</v>
      </c>
      <c r="U538" s="84" t="s">
        <v>257</v>
      </c>
      <c r="V538" s="84" t="s">
        <v>258</v>
      </c>
      <c r="W538" s="84">
        <v>0</v>
      </c>
      <c r="X538" s="38" t="s">
        <v>259</v>
      </c>
      <c r="Y538" s="84">
        <v>13959643</v>
      </c>
      <c r="Z538" s="38" t="s">
        <v>293</v>
      </c>
      <c r="AA538" s="131">
        <v>43488</v>
      </c>
      <c r="AB538" s="130">
        <v>24893</v>
      </c>
      <c r="AC538" s="131" t="s">
        <v>289</v>
      </c>
      <c r="AD538" s="84">
        <v>38</v>
      </c>
      <c r="AE538" s="84">
        <v>1</v>
      </c>
      <c r="AF538" s="84" t="s">
        <v>262</v>
      </c>
      <c r="AG538" s="131">
        <v>43488</v>
      </c>
      <c r="AH538" s="84" t="s">
        <v>263</v>
      </c>
      <c r="AI538" s="131">
        <v>43488</v>
      </c>
      <c r="AJ538" s="130">
        <v>940</v>
      </c>
      <c r="AK538" s="130">
        <v>940</v>
      </c>
      <c r="AL538" s="131">
        <v>44651</v>
      </c>
      <c r="AM538" s="130">
        <v>21704.74</v>
      </c>
      <c r="AN538" s="112">
        <v>224</v>
      </c>
      <c r="AO538" s="112">
        <v>21928.74</v>
      </c>
      <c r="AP538" s="112">
        <v>3404.96</v>
      </c>
      <c r="AQ538" s="112">
        <v>128.24</v>
      </c>
      <c r="AR538" s="112">
        <v>3533.2</v>
      </c>
      <c r="AS538" s="112">
        <v>3381.26</v>
      </c>
      <c r="AT538" s="112">
        <v>128.24</v>
      </c>
      <c r="AU538" s="112">
        <v>3509.5</v>
      </c>
      <c r="AV538" s="84">
        <v>48</v>
      </c>
      <c r="AW538" s="84">
        <v>1357</v>
      </c>
      <c r="AX538" s="84" t="s">
        <v>264</v>
      </c>
      <c r="AY538" s="131"/>
      <c r="AZ538" s="84"/>
      <c r="BA538" s="84"/>
      <c r="BB538" s="84" t="s">
        <v>265</v>
      </c>
      <c r="BC538" s="84"/>
      <c r="BD538" s="131"/>
      <c r="BE538" s="84">
        <v>0</v>
      </c>
      <c r="BF538" s="38" t="s">
        <v>292</v>
      </c>
      <c r="BG538" s="84"/>
      <c r="BH538" s="114"/>
      <c r="BI538" s="38"/>
      <c r="BJ538" s="85"/>
      <c r="BK538" s="84"/>
      <c r="BL538" s="38"/>
      <c r="BM538" s="38"/>
      <c r="BN538" s="116"/>
      <c r="BO538" s="84"/>
      <c r="BP538" s="84"/>
      <c r="BQ538" s="117"/>
      <c r="BR538" s="132"/>
    </row>
    <row r="539" spans="1:70" s="113" customFormat="1" ht="15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40085</v>
      </c>
      <c r="J539" s="38" t="s">
        <v>367</v>
      </c>
      <c r="K539" s="84">
        <v>40085</v>
      </c>
      <c r="L539" s="84" t="s">
        <v>252</v>
      </c>
      <c r="M539" s="38" t="s">
        <v>253</v>
      </c>
      <c r="N539" s="84">
        <v>401526</v>
      </c>
      <c r="O539" s="84" t="s">
        <v>368</v>
      </c>
      <c r="P539" s="84">
        <v>601695</v>
      </c>
      <c r="Q539" s="38" t="s">
        <v>369</v>
      </c>
      <c r="R539" s="38" t="s">
        <v>268</v>
      </c>
      <c r="S539" s="84" t="s">
        <v>370</v>
      </c>
      <c r="T539" s="84" t="s">
        <v>370</v>
      </c>
      <c r="U539" s="84" t="s">
        <v>270</v>
      </c>
      <c r="V539" s="84" t="s">
        <v>258</v>
      </c>
      <c r="W539" s="84">
        <v>0</v>
      </c>
      <c r="X539" s="38" t="s">
        <v>371</v>
      </c>
      <c r="Y539" s="84">
        <v>17289772</v>
      </c>
      <c r="Z539" s="38" t="s">
        <v>372</v>
      </c>
      <c r="AA539" s="131">
        <v>43683</v>
      </c>
      <c r="AB539" s="130">
        <v>46674</v>
      </c>
      <c r="AC539" s="131" t="s">
        <v>289</v>
      </c>
      <c r="AD539" s="84">
        <v>52</v>
      </c>
      <c r="AE539" s="84">
        <v>4</v>
      </c>
      <c r="AF539" s="84" t="s">
        <v>354</v>
      </c>
      <c r="AG539" s="131">
        <v>43683</v>
      </c>
      <c r="AH539" s="84" t="s">
        <v>325</v>
      </c>
      <c r="AI539" s="131">
        <v>43683</v>
      </c>
      <c r="AJ539" s="130">
        <v>1135</v>
      </c>
      <c r="AK539" s="130">
        <v>1135</v>
      </c>
      <c r="AL539" s="131">
        <v>45287</v>
      </c>
      <c r="AM539" s="130">
        <v>46597.54</v>
      </c>
      <c r="AN539" s="112">
        <v>88</v>
      </c>
      <c r="AO539" s="112">
        <v>46685.54</v>
      </c>
      <c r="AP539" s="112">
        <v>76.459999999999994</v>
      </c>
      <c r="AQ539" s="112">
        <v>0</v>
      </c>
      <c r="AR539" s="112">
        <v>76.459999999999994</v>
      </c>
      <c r="AS539" s="112">
        <v>76.459999999999994</v>
      </c>
      <c r="AT539" s="112">
        <v>0</v>
      </c>
      <c r="AU539" s="112">
        <v>76.459999999999994</v>
      </c>
      <c r="AV539" s="84">
        <v>41</v>
      </c>
      <c r="AW539" s="84">
        <v>1367</v>
      </c>
      <c r="AX539" s="84" t="s">
        <v>264</v>
      </c>
      <c r="AY539" s="131"/>
      <c r="AZ539" s="84"/>
      <c r="BA539" s="84"/>
      <c r="BB539" s="84" t="s">
        <v>265</v>
      </c>
      <c r="BC539" s="84"/>
      <c r="BD539" s="131"/>
      <c r="BE539" s="84">
        <v>0</v>
      </c>
      <c r="BF539" s="38" t="s">
        <v>370</v>
      </c>
      <c r="BG539" s="84"/>
      <c r="BH539" s="114"/>
      <c r="BI539" s="38"/>
      <c r="BJ539" s="85"/>
      <c r="BK539" s="84"/>
      <c r="BL539" s="38"/>
      <c r="BM539" s="38"/>
      <c r="BN539" s="116"/>
      <c r="BO539" s="84"/>
      <c r="BP539" s="84"/>
      <c r="BQ539" s="117"/>
      <c r="BR539" s="132"/>
    </row>
    <row r="540" spans="1:70" s="113" customFormat="1" ht="15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39936</v>
      </c>
      <c r="J540" s="38" t="s">
        <v>275</v>
      </c>
      <c r="K540" s="84">
        <v>39936</v>
      </c>
      <c r="L540" s="84" t="s">
        <v>252</v>
      </c>
      <c r="M540" s="38" t="s">
        <v>253</v>
      </c>
      <c r="N540" s="84">
        <v>61313</v>
      </c>
      <c r="O540" s="84">
        <v>442491</v>
      </c>
      <c r="P540" s="84">
        <v>89401</v>
      </c>
      <c r="Q540" s="38" t="s">
        <v>379</v>
      </c>
      <c r="R540" s="38" t="s">
        <v>255</v>
      </c>
      <c r="S540" s="84" t="s">
        <v>384</v>
      </c>
      <c r="T540" s="84" t="s">
        <v>384</v>
      </c>
      <c r="U540" s="84" t="s">
        <v>257</v>
      </c>
      <c r="V540" s="84" t="s">
        <v>258</v>
      </c>
      <c r="W540" s="84">
        <v>0</v>
      </c>
      <c r="X540" s="38" t="s">
        <v>259</v>
      </c>
      <c r="Y540" s="84">
        <v>18098990</v>
      </c>
      <c r="Z540" s="38" t="s">
        <v>385</v>
      </c>
      <c r="AA540" s="131">
        <v>43757</v>
      </c>
      <c r="AB540" s="130">
        <v>41488</v>
      </c>
      <c r="AC540" s="131" t="s">
        <v>279</v>
      </c>
      <c r="AD540" s="84">
        <v>52</v>
      </c>
      <c r="AE540" s="84">
        <v>2</v>
      </c>
      <c r="AF540" s="84" t="s">
        <v>262</v>
      </c>
      <c r="AG540" s="131">
        <v>43757</v>
      </c>
      <c r="AH540" s="84" t="s">
        <v>325</v>
      </c>
      <c r="AI540" s="131">
        <v>43757</v>
      </c>
      <c r="AJ540" s="130">
        <v>1290</v>
      </c>
      <c r="AK540" s="130">
        <v>1290</v>
      </c>
      <c r="AL540" s="131">
        <v>45287</v>
      </c>
      <c r="AM540" s="130">
        <v>16555.07</v>
      </c>
      <c r="AN540" s="112">
        <v>264</v>
      </c>
      <c r="AO540" s="112">
        <v>16819.07</v>
      </c>
      <c r="AP540" s="112">
        <v>28996.89</v>
      </c>
      <c r="AQ540" s="112">
        <v>9027.07</v>
      </c>
      <c r="AR540" s="112">
        <v>38023.96</v>
      </c>
      <c r="AS540" s="112">
        <v>28009.93</v>
      </c>
      <c r="AT540" s="112">
        <v>9027.07</v>
      </c>
      <c r="AU540" s="112">
        <v>37037</v>
      </c>
      <c r="AV540" s="84">
        <v>47</v>
      </c>
      <c r="AW540" s="84">
        <v>1379</v>
      </c>
      <c r="AX540" s="84" t="s">
        <v>264</v>
      </c>
      <c r="AY540" s="131"/>
      <c r="AZ540" s="84"/>
      <c r="BA540" s="84"/>
      <c r="BB540" s="84" t="s">
        <v>265</v>
      </c>
      <c r="BC540" s="84"/>
      <c r="BD540" s="131"/>
      <c r="BE540" s="84">
        <v>0</v>
      </c>
      <c r="BF540" s="38" t="s">
        <v>384</v>
      </c>
      <c r="BG540" s="84"/>
      <c r="BH540" s="114"/>
      <c r="BI540" s="38"/>
      <c r="BJ540" s="85"/>
      <c r="BK540" s="84"/>
      <c r="BL540" s="38"/>
      <c r="BM540" s="38"/>
      <c r="BN540" s="116"/>
      <c r="BO540" s="84"/>
      <c r="BP540" s="84"/>
      <c r="BQ540" s="117"/>
      <c r="BR540" s="132"/>
    </row>
    <row r="541" spans="1:70" s="113" customFormat="1" ht="15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39935</v>
      </c>
      <c r="J541" s="38" t="s">
        <v>326</v>
      </c>
      <c r="K541" s="84">
        <v>39935</v>
      </c>
      <c r="L541" s="84" t="s">
        <v>252</v>
      </c>
      <c r="M541" s="38" t="s">
        <v>253</v>
      </c>
      <c r="N541" s="84">
        <v>61151</v>
      </c>
      <c r="O541" s="84">
        <v>545590</v>
      </c>
      <c r="P541" s="84">
        <v>89580</v>
      </c>
      <c r="Q541" s="38" t="s">
        <v>522</v>
      </c>
      <c r="R541" s="38" t="s">
        <v>255</v>
      </c>
      <c r="S541" s="84" t="s">
        <v>523</v>
      </c>
      <c r="T541" s="84" t="s">
        <v>523</v>
      </c>
      <c r="U541" s="84" t="s">
        <v>257</v>
      </c>
      <c r="V541" s="84" t="s">
        <v>258</v>
      </c>
      <c r="W541" s="84">
        <v>0</v>
      </c>
      <c r="X541" s="38" t="s">
        <v>259</v>
      </c>
      <c r="Y541" s="84">
        <v>21765671</v>
      </c>
      <c r="Z541" s="38" t="s">
        <v>524</v>
      </c>
      <c r="AA541" s="131">
        <v>43893</v>
      </c>
      <c r="AB541" s="130">
        <v>31116</v>
      </c>
      <c r="AC541" s="131" t="s">
        <v>279</v>
      </c>
      <c r="AD541" s="84">
        <v>24</v>
      </c>
      <c r="AE541" s="84">
        <v>1</v>
      </c>
      <c r="AF541" s="84" t="s">
        <v>336</v>
      </c>
      <c r="AG541" s="131">
        <v>43893</v>
      </c>
      <c r="AH541" s="84" t="s">
        <v>263</v>
      </c>
      <c r="AI541" s="131">
        <v>43893</v>
      </c>
      <c r="AJ541" s="130">
        <v>1650</v>
      </c>
      <c r="AK541" s="130">
        <v>1650</v>
      </c>
      <c r="AL541" s="131">
        <v>44484</v>
      </c>
      <c r="AM541" s="130">
        <v>16643.57</v>
      </c>
      <c r="AN541" s="112">
        <v>154.13</v>
      </c>
      <c r="AO541" s="112">
        <v>16797.7</v>
      </c>
      <c r="AP541" s="112">
        <v>14946.66</v>
      </c>
      <c r="AQ541" s="112">
        <v>1464.57</v>
      </c>
      <c r="AR541" s="112">
        <v>16411.23</v>
      </c>
      <c r="AS541" s="112">
        <v>14581.43</v>
      </c>
      <c r="AT541" s="112">
        <v>1464.57</v>
      </c>
      <c r="AU541" s="112">
        <v>16046</v>
      </c>
      <c r="AV541" s="84">
        <v>47</v>
      </c>
      <c r="AW541" s="84">
        <v>1379</v>
      </c>
      <c r="AX541" s="84" t="s">
        <v>264</v>
      </c>
      <c r="AY541" s="131"/>
      <c r="AZ541" s="84"/>
      <c r="BA541" s="84"/>
      <c r="BB541" s="84" t="s">
        <v>265</v>
      </c>
      <c r="BC541" s="84"/>
      <c r="BD541" s="131"/>
      <c r="BE541" s="84">
        <v>0</v>
      </c>
      <c r="BF541" s="38" t="s">
        <v>523</v>
      </c>
      <c r="BG541" s="84"/>
      <c r="BH541" s="114"/>
      <c r="BI541" s="38"/>
      <c r="BJ541" s="85"/>
      <c r="BK541" s="84"/>
      <c r="BL541" s="38"/>
      <c r="BM541" s="38"/>
      <c r="BN541" s="116"/>
      <c r="BO541" s="84"/>
      <c r="BP541" s="84"/>
      <c r="BQ541" s="117"/>
      <c r="BR541" s="132"/>
    </row>
    <row r="542" spans="1:70" s="113" customFormat="1" ht="15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40010</v>
      </c>
      <c r="J542" s="38" t="s">
        <v>331</v>
      </c>
      <c r="K542" s="84">
        <v>40010</v>
      </c>
      <c r="L542" s="84" t="s">
        <v>252</v>
      </c>
      <c r="M542" s="38" t="s">
        <v>253</v>
      </c>
      <c r="N542" s="84">
        <v>61265</v>
      </c>
      <c r="O542" s="84">
        <v>633528</v>
      </c>
      <c r="P542" s="84">
        <v>89336</v>
      </c>
      <c r="Q542" s="38">
        <v>1110977</v>
      </c>
      <c r="R542" s="38" t="s">
        <v>255</v>
      </c>
      <c r="S542" s="84" t="s">
        <v>510</v>
      </c>
      <c r="T542" s="84" t="s">
        <v>510</v>
      </c>
      <c r="U542" s="84" t="s">
        <v>257</v>
      </c>
      <c r="V542" s="84" t="s">
        <v>258</v>
      </c>
      <c r="W542" s="84">
        <v>0</v>
      </c>
      <c r="X542" s="38" t="s">
        <v>259</v>
      </c>
      <c r="Y542" s="84">
        <v>20501293</v>
      </c>
      <c r="Z542" s="38" t="s">
        <v>511</v>
      </c>
      <c r="AA542" s="131">
        <v>43865</v>
      </c>
      <c r="AB542" s="130">
        <v>20744</v>
      </c>
      <c r="AC542" s="131" t="s">
        <v>273</v>
      </c>
      <c r="AD542" s="84">
        <v>18</v>
      </c>
      <c r="AE542" s="84">
        <v>2</v>
      </c>
      <c r="AF542" s="84" t="s">
        <v>336</v>
      </c>
      <c r="AG542" s="131">
        <v>43670</v>
      </c>
      <c r="AH542" s="84" t="s">
        <v>263</v>
      </c>
      <c r="AI542" s="131">
        <v>43865</v>
      </c>
      <c r="AJ542" s="130">
        <v>1390</v>
      </c>
      <c r="AK542" s="130">
        <v>1390</v>
      </c>
      <c r="AL542" s="131">
        <v>45287</v>
      </c>
      <c r="AM542" s="130">
        <v>14218.16</v>
      </c>
      <c r="AN542" s="112">
        <v>224.03</v>
      </c>
      <c r="AO542" s="112">
        <v>14442.19</v>
      </c>
      <c r="AP542" s="112">
        <v>6887.69</v>
      </c>
      <c r="AQ542" s="112">
        <v>330.78</v>
      </c>
      <c r="AR542" s="112">
        <v>7218.47</v>
      </c>
      <c r="AS542" s="112">
        <v>6600.84</v>
      </c>
      <c r="AT542" s="112">
        <v>330.78</v>
      </c>
      <c r="AU542" s="112">
        <v>6931.62</v>
      </c>
      <c r="AV542" s="84">
        <v>47</v>
      </c>
      <c r="AW542" s="84">
        <v>1381</v>
      </c>
      <c r="AX542" s="84" t="s">
        <v>264</v>
      </c>
      <c r="AY542" s="131"/>
      <c r="AZ542" s="84"/>
      <c r="BA542" s="84"/>
      <c r="BB542" s="84" t="s">
        <v>265</v>
      </c>
      <c r="BC542" s="84"/>
      <c r="BD542" s="131"/>
      <c r="BE542" s="84">
        <v>0</v>
      </c>
      <c r="BF542" s="38" t="s">
        <v>510</v>
      </c>
      <c r="BG542" s="84"/>
      <c r="BH542" s="114"/>
      <c r="BI542" s="38"/>
      <c r="BJ542" s="85"/>
      <c r="BK542" s="84"/>
      <c r="BL542" s="38"/>
      <c r="BM542" s="38"/>
      <c r="BN542" s="116"/>
      <c r="BO542" s="84"/>
      <c r="BP542" s="84"/>
      <c r="BQ542" s="117"/>
      <c r="BR542" s="132"/>
    </row>
    <row r="543" spans="1:70" s="113" customFormat="1" ht="15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40007</v>
      </c>
      <c r="J543" s="38" t="s">
        <v>402</v>
      </c>
      <c r="K543" s="84">
        <v>40007</v>
      </c>
      <c r="L543" s="84" t="s">
        <v>252</v>
      </c>
      <c r="M543" s="38" t="s">
        <v>253</v>
      </c>
      <c r="N543" s="84">
        <v>61330</v>
      </c>
      <c r="O543" s="84">
        <v>223</v>
      </c>
      <c r="P543" s="84">
        <v>89439</v>
      </c>
      <c r="Q543" s="38" t="s">
        <v>403</v>
      </c>
      <c r="R543" s="38" t="s">
        <v>255</v>
      </c>
      <c r="S543" s="84" t="s">
        <v>404</v>
      </c>
      <c r="T543" s="84" t="s">
        <v>404</v>
      </c>
      <c r="U543" s="84" t="s">
        <v>257</v>
      </c>
      <c r="V543" s="84" t="s">
        <v>258</v>
      </c>
      <c r="W543" s="84">
        <v>0</v>
      </c>
      <c r="X543" s="38" t="s">
        <v>259</v>
      </c>
      <c r="Y543" s="84">
        <v>18431709</v>
      </c>
      <c r="Z543" s="38" t="s">
        <v>405</v>
      </c>
      <c r="AA543" s="131">
        <v>43790</v>
      </c>
      <c r="AB543" s="130">
        <v>41488</v>
      </c>
      <c r="AC543" s="131" t="s">
        <v>261</v>
      </c>
      <c r="AD543" s="84">
        <v>24</v>
      </c>
      <c r="AE543" s="84">
        <v>3</v>
      </c>
      <c r="AF543" s="84" t="s">
        <v>324</v>
      </c>
      <c r="AG543" s="131">
        <v>43790</v>
      </c>
      <c r="AH543" s="84" t="s">
        <v>325</v>
      </c>
      <c r="AI543" s="131">
        <v>43790</v>
      </c>
      <c r="AJ543" s="130">
        <v>2195</v>
      </c>
      <c r="AK543" s="130">
        <v>2195</v>
      </c>
      <c r="AL543" s="131">
        <v>45150</v>
      </c>
      <c r="AM543" s="130">
        <v>25008.57</v>
      </c>
      <c r="AN543" s="112">
        <v>511</v>
      </c>
      <c r="AO543" s="112">
        <v>25519.57</v>
      </c>
      <c r="AP543" s="112">
        <v>16943.21</v>
      </c>
      <c r="AQ543" s="112">
        <v>1402.71</v>
      </c>
      <c r="AR543" s="112">
        <v>18345.919999999998</v>
      </c>
      <c r="AS543" s="112">
        <v>16584.43</v>
      </c>
      <c r="AT543" s="112">
        <v>1402.71</v>
      </c>
      <c r="AU543" s="112">
        <v>17987.14</v>
      </c>
      <c r="AV543" s="84">
        <v>47</v>
      </c>
      <c r="AW543" s="84">
        <v>1382</v>
      </c>
      <c r="AX543" s="84" t="s">
        <v>264</v>
      </c>
      <c r="AY543" s="131"/>
      <c r="AZ543" s="84"/>
      <c r="BA543" s="84"/>
      <c r="BB543" s="84" t="s">
        <v>265</v>
      </c>
      <c r="BC543" s="84"/>
      <c r="BD543" s="131"/>
      <c r="BE543" s="84">
        <v>0</v>
      </c>
      <c r="BF543" s="38" t="s">
        <v>404</v>
      </c>
      <c r="BG543" s="84"/>
      <c r="BH543" s="114"/>
      <c r="BI543" s="38"/>
      <c r="BJ543" s="85"/>
      <c r="BK543" s="84"/>
      <c r="BL543" s="38"/>
      <c r="BM543" s="38"/>
      <c r="BN543" s="116"/>
      <c r="BO543" s="84"/>
      <c r="BP543" s="84"/>
      <c r="BQ543" s="117"/>
      <c r="BR543" s="132"/>
    </row>
    <row r="544" spans="1:70" s="113" customFormat="1" ht="15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40082</v>
      </c>
      <c r="J544" s="38" t="s">
        <v>477</v>
      </c>
      <c r="K544" s="84">
        <v>40082</v>
      </c>
      <c r="L544" s="84" t="s">
        <v>252</v>
      </c>
      <c r="M544" s="38" t="s">
        <v>253</v>
      </c>
      <c r="N544" s="84">
        <v>61410</v>
      </c>
      <c r="O544" s="84">
        <v>525760</v>
      </c>
      <c r="P544" s="84">
        <v>89518</v>
      </c>
      <c r="Q544" s="38" t="s">
        <v>387</v>
      </c>
      <c r="R544" s="38" t="s">
        <v>255</v>
      </c>
      <c r="S544" s="84" t="s">
        <v>494</v>
      </c>
      <c r="T544" s="84" t="s">
        <v>494</v>
      </c>
      <c r="U544" s="84" t="s">
        <v>270</v>
      </c>
      <c r="V544" s="84" t="s">
        <v>258</v>
      </c>
      <c r="W544" s="84">
        <v>0</v>
      </c>
      <c r="X544" s="38" t="s">
        <v>259</v>
      </c>
      <c r="Y544" s="84">
        <v>19855673</v>
      </c>
      <c r="Z544" s="38" t="s">
        <v>495</v>
      </c>
      <c r="AA544" s="131">
        <v>43853</v>
      </c>
      <c r="AB544" s="130">
        <v>41488</v>
      </c>
      <c r="AC544" s="131" t="s">
        <v>273</v>
      </c>
      <c r="AD544" s="84">
        <v>24</v>
      </c>
      <c r="AE544" s="84">
        <v>2</v>
      </c>
      <c r="AF544" s="84" t="s">
        <v>262</v>
      </c>
      <c r="AG544" s="131">
        <v>43853</v>
      </c>
      <c r="AH544" s="84" t="s">
        <v>263</v>
      </c>
      <c r="AI544" s="131">
        <v>43853</v>
      </c>
      <c r="AJ544" s="130">
        <v>2200</v>
      </c>
      <c r="AK544" s="130">
        <v>2200</v>
      </c>
      <c r="AL544" s="131">
        <v>45287</v>
      </c>
      <c r="AM544" s="130">
        <v>27205.85</v>
      </c>
      <c r="AN544" s="112">
        <v>618.61</v>
      </c>
      <c r="AO544" s="112">
        <v>27824.46</v>
      </c>
      <c r="AP544" s="112">
        <v>14905.15</v>
      </c>
      <c r="AQ544" s="112">
        <v>911.39</v>
      </c>
      <c r="AR544" s="112">
        <v>15816.54</v>
      </c>
      <c r="AS544" s="112">
        <v>14282.15</v>
      </c>
      <c r="AT544" s="112">
        <v>911.39</v>
      </c>
      <c r="AU544" s="112">
        <v>15193.54</v>
      </c>
      <c r="AV544" s="84">
        <v>49</v>
      </c>
      <c r="AW544" s="84">
        <v>1383</v>
      </c>
      <c r="AX544" s="84" t="s">
        <v>264</v>
      </c>
      <c r="AY544" s="131"/>
      <c r="AZ544" s="84"/>
      <c r="BA544" s="84"/>
      <c r="BB544" s="84" t="s">
        <v>265</v>
      </c>
      <c r="BC544" s="84"/>
      <c r="BD544" s="131"/>
      <c r="BE544" s="84">
        <v>0</v>
      </c>
      <c r="BF544" s="38" t="s">
        <v>494</v>
      </c>
      <c r="BG544" s="84"/>
      <c r="BH544" s="114"/>
      <c r="BI544" s="38"/>
      <c r="BJ544" s="85"/>
      <c r="BK544" s="84"/>
      <c r="BL544" s="38"/>
      <c r="BM544" s="38"/>
      <c r="BN544" s="116"/>
      <c r="BO544" s="84"/>
      <c r="BP544" s="84"/>
      <c r="BQ544" s="117"/>
      <c r="BR544" s="132"/>
    </row>
    <row r="545" spans="1:70" s="113" customFormat="1" ht="15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40019</v>
      </c>
      <c r="J545" s="38" t="s">
        <v>499</v>
      </c>
      <c r="K545" s="84">
        <v>40019</v>
      </c>
      <c r="L545" s="84" t="s">
        <v>252</v>
      </c>
      <c r="M545" s="38" t="s">
        <v>253</v>
      </c>
      <c r="N545" s="84">
        <v>61437</v>
      </c>
      <c r="O545" s="84">
        <v>549356</v>
      </c>
      <c r="P545" s="84">
        <v>89563</v>
      </c>
      <c r="Q545" s="38" t="s">
        <v>500</v>
      </c>
      <c r="R545" s="38" t="s">
        <v>255</v>
      </c>
      <c r="S545" s="84" t="s">
        <v>501</v>
      </c>
      <c r="T545" s="84" t="s">
        <v>501</v>
      </c>
      <c r="U545" s="84" t="s">
        <v>257</v>
      </c>
      <c r="V545" s="84" t="s">
        <v>258</v>
      </c>
      <c r="W545" s="84">
        <v>0</v>
      </c>
      <c r="X545" s="38" t="s">
        <v>259</v>
      </c>
      <c r="Y545" s="84">
        <v>19873893</v>
      </c>
      <c r="Z545" s="38" t="s">
        <v>502</v>
      </c>
      <c r="AA545" s="131">
        <v>43881</v>
      </c>
      <c r="AB545" s="130">
        <v>37339</v>
      </c>
      <c r="AC545" s="131" t="s">
        <v>261</v>
      </c>
      <c r="AD545" s="84">
        <v>24</v>
      </c>
      <c r="AE545" s="84">
        <v>2</v>
      </c>
      <c r="AF545" s="84" t="s">
        <v>262</v>
      </c>
      <c r="AG545" s="131">
        <v>43881</v>
      </c>
      <c r="AH545" s="84" t="s">
        <v>263</v>
      </c>
      <c r="AI545" s="131">
        <v>43881</v>
      </c>
      <c r="AJ545" s="130">
        <v>2000</v>
      </c>
      <c r="AK545" s="130">
        <v>2000</v>
      </c>
      <c r="AL545" s="131">
        <v>45287</v>
      </c>
      <c r="AM545" s="130">
        <v>23488.3</v>
      </c>
      <c r="AN545" s="112">
        <v>601</v>
      </c>
      <c r="AO545" s="112">
        <v>24089.3</v>
      </c>
      <c r="AP545" s="112">
        <v>14655.89</v>
      </c>
      <c r="AQ545" s="112">
        <v>975.35</v>
      </c>
      <c r="AR545" s="112">
        <v>15631.24</v>
      </c>
      <c r="AS545" s="112">
        <v>14106.7</v>
      </c>
      <c r="AT545" s="112">
        <v>975.35</v>
      </c>
      <c r="AU545" s="112">
        <v>15082.05</v>
      </c>
      <c r="AV545" s="84">
        <v>47</v>
      </c>
      <c r="AW545" s="84">
        <v>1383</v>
      </c>
      <c r="AX545" s="84" t="s">
        <v>264</v>
      </c>
      <c r="AY545" s="131"/>
      <c r="AZ545" s="84"/>
      <c r="BA545" s="84"/>
      <c r="BB545" s="84" t="s">
        <v>265</v>
      </c>
      <c r="BC545" s="84"/>
      <c r="BD545" s="131"/>
      <c r="BE545" s="84">
        <v>0</v>
      </c>
      <c r="BF545" s="38" t="s">
        <v>501</v>
      </c>
      <c r="BG545" s="84"/>
      <c r="BH545" s="114"/>
      <c r="BI545" s="38"/>
      <c r="BJ545" s="85"/>
      <c r="BK545" s="84"/>
      <c r="BL545" s="38"/>
      <c r="BM545" s="38"/>
      <c r="BN545" s="116"/>
      <c r="BO545" s="84"/>
      <c r="BP545" s="84"/>
      <c r="BQ545" s="117"/>
      <c r="BR545" s="132"/>
    </row>
    <row r="546" spans="1:70" s="113" customFormat="1" ht="15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39936</v>
      </c>
      <c r="J546" s="38" t="s">
        <v>275</v>
      </c>
      <c r="K546" s="84">
        <v>39936</v>
      </c>
      <c r="L546" s="84" t="s">
        <v>252</v>
      </c>
      <c r="M546" s="38" t="s">
        <v>253</v>
      </c>
      <c r="N546" s="84">
        <v>61313</v>
      </c>
      <c r="O546" s="84">
        <v>442491</v>
      </c>
      <c r="P546" s="84">
        <v>89401</v>
      </c>
      <c r="Q546" s="38" t="s">
        <v>379</v>
      </c>
      <c r="R546" s="38" t="s">
        <v>268</v>
      </c>
      <c r="S546" s="84" t="s">
        <v>382</v>
      </c>
      <c r="T546" s="84" t="s">
        <v>382</v>
      </c>
      <c r="U546" s="84" t="s">
        <v>257</v>
      </c>
      <c r="V546" s="84" t="s">
        <v>258</v>
      </c>
      <c r="W546" s="84">
        <v>0</v>
      </c>
      <c r="X546" s="38" t="s">
        <v>259</v>
      </c>
      <c r="Y546" s="84">
        <v>18098985</v>
      </c>
      <c r="Z546" s="38" t="s">
        <v>383</v>
      </c>
      <c r="AA546" s="131">
        <v>43757</v>
      </c>
      <c r="AB546" s="130">
        <v>41488</v>
      </c>
      <c r="AC546" s="131" t="s">
        <v>279</v>
      </c>
      <c r="AD546" s="84">
        <v>52</v>
      </c>
      <c r="AE546" s="84">
        <v>2</v>
      </c>
      <c r="AF546" s="84" t="s">
        <v>262</v>
      </c>
      <c r="AG546" s="131">
        <v>43757</v>
      </c>
      <c r="AH546" s="84" t="s">
        <v>325</v>
      </c>
      <c r="AI546" s="131">
        <v>43757</v>
      </c>
      <c r="AJ546" s="130">
        <v>1010</v>
      </c>
      <c r="AK546" s="130">
        <v>1010</v>
      </c>
      <c r="AL546" s="131">
        <v>45287</v>
      </c>
      <c r="AM546" s="130">
        <v>31393.74</v>
      </c>
      <c r="AN546" s="112">
        <v>434.47</v>
      </c>
      <c r="AO546" s="112">
        <v>31828.21</v>
      </c>
      <c r="AP546" s="112">
        <v>10320.26</v>
      </c>
      <c r="AQ546" s="112">
        <v>480.48</v>
      </c>
      <c r="AR546" s="112">
        <v>10800.74</v>
      </c>
      <c r="AS546" s="112">
        <v>10094.26</v>
      </c>
      <c r="AT546" s="112">
        <v>480.48</v>
      </c>
      <c r="AU546" s="112">
        <v>10574.74</v>
      </c>
      <c r="AV546" s="84">
        <v>102</v>
      </c>
      <c r="AW546" s="84">
        <v>1384</v>
      </c>
      <c r="AX546" s="84" t="s">
        <v>264</v>
      </c>
      <c r="AY546" s="131"/>
      <c r="AZ546" s="84"/>
      <c r="BA546" s="84"/>
      <c r="BB546" s="84" t="s">
        <v>265</v>
      </c>
      <c r="BC546" s="84"/>
      <c r="BD546" s="131"/>
      <c r="BE546" s="84">
        <v>0</v>
      </c>
      <c r="BF546" s="38" t="s">
        <v>382</v>
      </c>
      <c r="BG546" s="84"/>
      <c r="BH546" s="114"/>
      <c r="BI546" s="38"/>
      <c r="BJ546" s="85"/>
      <c r="BK546" s="84"/>
      <c r="BL546" s="38"/>
      <c r="BM546" s="38"/>
      <c r="BN546" s="116"/>
      <c r="BO546" s="84"/>
      <c r="BP546" s="84"/>
      <c r="BQ546" s="117"/>
      <c r="BR546" s="132"/>
    </row>
    <row r="547" spans="1:70" s="113" customFormat="1" ht="15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40038</v>
      </c>
      <c r="J547" s="38" t="s">
        <v>388</v>
      </c>
      <c r="K547" s="84">
        <v>40038</v>
      </c>
      <c r="L547" s="84" t="s">
        <v>252</v>
      </c>
      <c r="M547" s="38" t="s">
        <v>253</v>
      </c>
      <c r="N547" s="84">
        <v>61325</v>
      </c>
      <c r="O547" s="84">
        <v>519039</v>
      </c>
      <c r="P547" s="84">
        <v>89416</v>
      </c>
      <c r="Q547" s="38" t="s">
        <v>389</v>
      </c>
      <c r="R547" s="38" t="s">
        <v>255</v>
      </c>
      <c r="S547" s="84" t="s">
        <v>390</v>
      </c>
      <c r="T547" s="84" t="s">
        <v>390</v>
      </c>
      <c r="U547" s="84" t="s">
        <v>257</v>
      </c>
      <c r="V547" s="84" t="s">
        <v>258</v>
      </c>
      <c r="W547" s="84">
        <v>0</v>
      </c>
      <c r="X547" s="38" t="s">
        <v>259</v>
      </c>
      <c r="Y547" s="84">
        <v>18367943</v>
      </c>
      <c r="Z547" s="38" t="s">
        <v>391</v>
      </c>
      <c r="AA547" s="131">
        <v>43777</v>
      </c>
      <c r="AB547" s="130">
        <v>37339</v>
      </c>
      <c r="AC547" s="131" t="s">
        <v>289</v>
      </c>
      <c r="AD547" s="84">
        <v>24</v>
      </c>
      <c r="AE547" s="84">
        <v>2</v>
      </c>
      <c r="AF547" s="84" t="s">
        <v>262</v>
      </c>
      <c r="AG547" s="131">
        <v>43777</v>
      </c>
      <c r="AH547" s="84" t="s">
        <v>325</v>
      </c>
      <c r="AI547" s="131">
        <v>43777</v>
      </c>
      <c r="AJ547" s="130">
        <v>1975</v>
      </c>
      <c r="AK547" s="130">
        <v>1975</v>
      </c>
      <c r="AL547" s="131">
        <v>44898</v>
      </c>
      <c r="AM547" s="130">
        <v>26630.17</v>
      </c>
      <c r="AN547" s="112">
        <v>347</v>
      </c>
      <c r="AO547" s="112">
        <v>26977.17</v>
      </c>
      <c r="AP547" s="112">
        <v>12113.17</v>
      </c>
      <c r="AQ547" s="112">
        <v>842.4</v>
      </c>
      <c r="AR547" s="112">
        <v>12955.57</v>
      </c>
      <c r="AS547" s="112">
        <v>11510.83</v>
      </c>
      <c r="AT547" s="112">
        <v>842.4</v>
      </c>
      <c r="AU547" s="112">
        <v>12353.23</v>
      </c>
      <c r="AV547" s="84">
        <v>48</v>
      </c>
      <c r="AW547" s="84">
        <v>1386</v>
      </c>
      <c r="AX547" s="84" t="s">
        <v>264</v>
      </c>
      <c r="AY547" s="131"/>
      <c r="AZ547" s="84"/>
      <c r="BA547" s="84"/>
      <c r="BB547" s="84" t="s">
        <v>265</v>
      </c>
      <c r="BC547" s="84"/>
      <c r="BD547" s="131"/>
      <c r="BE547" s="84">
        <v>0</v>
      </c>
      <c r="BF547" s="38" t="s">
        <v>390</v>
      </c>
      <c r="BG547" s="84"/>
      <c r="BH547" s="114"/>
      <c r="BI547" s="38"/>
      <c r="BJ547" s="85"/>
      <c r="BK547" s="84"/>
      <c r="BL547" s="38"/>
      <c r="BM547" s="38"/>
      <c r="BN547" s="116"/>
      <c r="BO547" s="84"/>
      <c r="BP547" s="84"/>
      <c r="BQ547" s="117"/>
      <c r="BR547" s="132"/>
    </row>
    <row r="548" spans="1:70" s="113" customFormat="1" ht="15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39935</v>
      </c>
      <c r="J548" s="38" t="s">
        <v>326</v>
      </c>
      <c r="K548" s="84">
        <v>39935</v>
      </c>
      <c r="L548" s="84" t="s">
        <v>252</v>
      </c>
      <c r="M548" s="38" t="s">
        <v>253</v>
      </c>
      <c r="N548" s="84">
        <v>61235</v>
      </c>
      <c r="O548" s="84">
        <v>621904</v>
      </c>
      <c r="P548" s="84">
        <v>89298</v>
      </c>
      <c r="Q548" s="38" t="s">
        <v>350</v>
      </c>
      <c r="R548" s="38" t="s">
        <v>255</v>
      </c>
      <c r="S548" s="84" t="s">
        <v>351</v>
      </c>
      <c r="T548" s="84" t="s">
        <v>351</v>
      </c>
      <c r="U548" s="84" t="s">
        <v>257</v>
      </c>
      <c r="V548" s="84" t="s">
        <v>258</v>
      </c>
      <c r="W548" s="84">
        <v>0</v>
      </c>
      <c r="X548" s="38" t="s">
        <v>259</v>
      </c>
      <c r="Y548" s="84">
        <v>16751824</v>
      </c>
      <c r="Z548" s="38" t="s">
        <v>352</v>
      </c>
      <c r="AA548" s="131">
        <v>43641</v>
      </c>
      <c r="AB548" s="130">
        <v>36302</v>
      </c>
      <c r="AC548" s="131" t="s">
        <v>279</v>
      </c>
      <c r="AD548" s="84">
        <v>52</v>
      </c>
      <c r="AE548" s="84">
        <v>1</v>
      </c>
      <c r="AF548" s="84" t="s">
        <v>336</v>
      </c>
      <c r="AG548" s="131">
        <v>43641</v>
      </c>
      <c r="AH548" s="84" t="s">
        <v>263</v>
      </c>
      <c r="AI548" s="131">
        <v>43641</v>
      </c>
      <c r="AJ548" s="130">
        <v>1130</v>
      </c>
      <c r="AK548" s="130">
        <v>1130</v>
      </c>
      <c r="AL548" s="131">
        <v>45287</v>
      </c>
      <c r="AM548" s="130">
        <v>22306.67</v>
      </c>
      <c r="AN548" s="112">
        <v>445</v>
      </c>
      <c r="AO548" s="112">
        <v>22751.67</v>
      </c>
      <c r="AP548" s="112">
        <v>14996.49</v>
      </c>
      <c r="AQ548" s="112">
        <v>2140.69</v>
      </c>
      <c r="AR548" s="112">
        <v>17137.18</v>
      </c>
      <c r="AS548" s="112">
        <v>14934.33</v>
      </c>
      <c r="AT548" s="112">
        <v>2140.69</v>
      </c>
      <c r="AU548" s="112">
        <v>17075.02</v>
      </c>
      <c r="AV548" s="84">
        <v>47</v>
      </c>
      <c r="AW548" s="84">
        <v>1391</v>
      </c>
      <c r="AX548" s="84" t="s">
        <v>264</v>
      </c>
      <c r="AY548" s="131"/>
      <c r="AZ548" s="84"/>
      <c r="BA548" s="84"/>
      <c r="BB548" s="84" t="s">
        <v>265</v>
      </c>
      <c r="BC548" s="84"/>
      <c r="BD548" s="131"/>
      <c r="BE548" s="84">
        <v>0</v>
      </c>
      <c r="BF548" s="38" t="s">
        <v>351</v>
      </c>
      <c r="BG548" s="84"/>
      <c r="BH548" s="114"/>
      <c r="BI548" s="38"/>
      <c r="BJ548" s="85"/>
      <c r="BK548" s="84"/>
      <c r="BL548" s="38"/>
      <c r="BM548" s="38"/>
      <c r="BN548" s="116"/>
      <c r="BO548" s="84"/>
      <c r="BP548" s="84"/>
      <c r="BQ548" s="117"/>
      <c r="BR548" s="132"/>
    </row>
    <row r="549" spans="1:70" s="113" customFormat="1" ht="15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39951</v>
      </c>
      <c r="J549" s="38" t="s">
        <v>251</v>
      </c>
      <c r="K549" s="84">
        <v>39951</v>
      </c>
      <c r="L549" s="84" t="s">
        <v>252</v>
      </c>
      <c r="M549" s="38" t="s">
        <v>253</v>
      </c>
      <c r="N549" s="84">
        <v>61174</v>
      </c>
      <c r="O549" s="84">
        <v>561184</v>
      </c>
      <c r="P549" s="84">
        <v>89232</v>
      </c>
      <c r="Q549" s="38" t="s">
        <v>310</v>
      </c>
      <c r="R549" s="38" t="s">
        <v>255</v>
      </c>
      <c r="S549" s="84" t="s">
        <v>313</v>
      </c>
      <c r="T549" s="84" t="s">
        <v>313</v>
      </c>
      <c r="U549" s="84" t="s">
        <v>257</v>
      </c>
      <c r="V549" s="84" t="s">
        <v>258</v>
      </c>
      <c r="W549" s="84">
        <v>0</v>
      </c>
      <c r="X549" s="38" t="s">
        <v>259</v>
      </c>
      <c r="Y549" s="84">
        <v>14344745</v>
      </c>
      <c r="Z549" s="38" t="s">
        <v>314</v>
      </c>
      <c r="AA549" s="131">
        <v>43512</v>
      </c>
      <c r="AB549" s="130">
        <v>25930</v>
      </c>
      <c r="AC549" s="131" t="s">
        <v>279</v>
      </c>
      <c r="AD549" s="84">
        <v>38</v>
      </c>
      <c r="AE549" s="84">
        <v>1</v>
      </c>
      <c r="AF549" s="84" t="s">
        <v>262</v>
      </c>
      <c r="AG549" s="131">
        <v>43512</v>
      </c>
      <c r="AH549" s="84" t="s">
        <v>263</v>
      </c>
      <c r="AI549" s="131">
        <v>43512</v>
      </c>
      <c r="AJ549" s="130">
        <v>980</v>
      </c>
      <c r="AK549" s="130">
        <v>980</v>
      </c>
      <c r="AL549" s="131">
        <v>44651</v>
      </c>
      <c r="AM549" s="130">
        <v>20242.98</v>
      </c>
      <c r="AN549" s="112">
        <v>138</v>
      </c>
      <c r="AO549" s="112">
        <v>20380.98</v>
      </c>
      <c r="AP549" s="112">
        <v>6008.29</v>
      </c>
      <c r="AQ549" s="112">
        <v>282.07</v>
      </c>
      <c r="AR549" s="112">
        <v>6290.36</v>
      </c>
      <c r="AS549" s="112">
        <v>5919.02</v>
      </c>
      <c r="AT549" s="112">
        <v>282.07</v>
      </c>
      <c r="AU549" s="112">
        <v>6201.09</v>
      </c>
      <c r="AV549" s="84">
        <v>43</v>
      </c>
      <c r="AW549" s="84">
        <v>1392</v>
      </c>
      <c r="AX549" s="84" t="s">
        <v>264</v>
      </c>
      <c r="AY549" s="131"/>
      <c r="AZ549" s="84"/>
      <c r="BA549" s="84"/>
      <c r="BB549" s="84" t="s">
        <v>265</v>
      </c>
      <c r="BC549" s="84"/>
      <c r="BD549" s="131"/>
      <c r="BE549" s="84">
        <v>0</v>
      </c>
      <c r="BF549" s="38" t="s">
        <v>313</v>
      </c>
      <c r="BG549" s="84"/>
      <c r="BH549" s="114"/>
      <c r="BI549" s="38"/>
      <c r="BJ549" s="85"/>
      <c r="BK549" s="84"/>
      <c r="BL549" s="38"/>
      <c r="BM549" s="38"/>
      <c r="BN549" s="116"/>
      <c r="BO549" s="84"/>
      <c r="BP549" s="84"/>
      <c r="BQ549" s="117"/>
      <c r="BR549" s="132"/>
    </row>
    <row r="550" spans="1:70" s="113" customFormat="1" ht="15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39951</v>
      </c>
      <c r="J550" s="38" t="s">
        <v>251</v>
      </c>
      <c r="K550" s="84">
        <v>39951</v>
      </c>
      <c r="L550" s="84" t="s">
        <v>252</v>
      </c>
      <c r="M550" s="38" t="s">
        <v>253</v>
      </c>
      <c r="N550" s="84">
        <v>61181</v>
      </c>
      <c r="O550" s="84">
        <v>561077</v>
      </c>
      <c r="P550" s="84">
        <v>89236</v>
      </c>
      <c r="Q550" s="38" t="s">
        <v>319</v>
      </c>
      <c r="R550" s="38" t="s">
        <v>255</v>
      </c>
      <c r="S550" s="84" t="s">
        <v>320</v>
      </c>
      <c r="T550" s="84" t="s">
        <v>320</v>
      </c>
      <c r="U550" s="84" t="s">
        <v>257</v>
      </c>
      <c r="V550" s="84" t="s">
        <v>258</v>
      </c>
      <c r="W550" s="84">
        <v>0</v>
      </c>
      <c r="X550" s="38" t="s">
        <v>259</v>
      </c>
      <c r="Y550" s="84">
        <v>14847924</v>
      </c>
      <c r="Z550" s="38" t="s">
        <v>321</v>
      </c>
      <c r="AA550" s="131">
        <v>43530</v>
      </c>
      <c r="AB550" s="130">
        <v>36302</v>
      </c>
      <c r="AC550" s="131" t="s">
        <v>261</v>
      </c>
      <c r="AD550" s="84">
        <v>38</v>
      </c>
      <c r="AE550" s="84">
        <v>1</v>
      </c>
      <c r="AF550" s="84" t="s">
        <v>262</v>
      </c>
      <c r="AG550" s="131">
        <v>43530</v>
      </c>
      <c r="AH550" s="84" t="s">
        <v>263</v>
      </c>
      <c r="AI550" s="131">
        <v>43530</v>
      </c>
      <c r="AJ550" s="130">
        <v>1375</v>
      </c>
      <c r="AK550" s="130">
        <v>1375</v>
      </c>
      <c r="AL550" s="131">
        <v>45287</v>
      </c>
      <c r="AM550" s="130">
        <v>28104.65</v>
      </c>
      <c r="AN550" s="112">
        <v>225</v>
      </c>
      <c r="AO550" s="112">
        <v>28329.65</v>
      </c>
      <c r="AP550" s="112">
        <v>8634.02</v>
      </c>
      <c r="AQ550" s="112">
        <v>412.58</v>
      </c>
      <c r="AR550" s="112">
        <v>9046.6</v>
      </c>
      <c r="AS550" s="112">
        <v>8591.35</v>
      </c>
      <c r="AT550" s="112">
        <v>412.58</v>
      </c>
      <c r="AU550" s="112">
        <v>9003.93</v>
      </c>
      <c r="AV550" s="84">
        <v>48</v>
      </c>
      <c r="AW550" s="84">
        <v>1392</v>
      </c>
      <c r="AX550" s="84" t="s">
        <v>264</v>
      </c>
      <c r="AY550" s="131"/>
      <c r="AZ550" s="84"/>
      <c r="BA550" s="84"/>
      <c r="BB550" s="84" t="s">
        <v>265</v>
      </c>
      <c r="BC550" s="84"/>
      <c r="BD550" s="131"/>
      <c r="BE550" s="84">
        <v>0</v>
      </c>
      <c r="BF550" s="38" t="s">
        <v>320</v>
      </c>
      <c r="BG550" s="84"/>
      <c r="BH550" s="114"/>
      <c r="BI550" s="38"/>
      <c r="BJ550" s="85"/>
      <c r="BK550" s="84"/>
      <c r="BL550" s="38"/>
      <c r="BM550" s="38"/>
      <c r="BN550" s="116"/>
      <c r="BO550" s="84"/>
      <c r="BP550" s="84"/>
      <c r="BQ550" s="117"/>
      <c r="BR550" s="132"/>
    </row>
    <row r="551" spans="1:70" s="113" customFormat="1" ht="15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39951</v>
      </c>
      <c r="J551" s="38" t="s">
        <v>251</v>
      </c>
      <c r="K551" s="84">
        <v>39951</v>
      </c>
      <c r="L551" s="84" t="s">
        <v>252</v>
      </c>
      <c r="M551" s="38" t="s">
        <v>253</v>
      </c>
      <c r="N551" s="84">
        <v>61174</v>
      </c>
      <c r="O551" s="84">
        <v>561184</v>
      </c>
      <c r="P551" s="84">
        <v>89232</v>
      </c>
      <c r="Q551" s="38" t="s">
        <v>310</v>
      </c>
      <c r="R551" s="38" t="s">
        <v>255</v>
      </c>
      <c r="S551" s="84" t="s">
        <v>311</v>
      </c>
      <c r="T551" s="84" t="s">
        <v>311</v>
      </c>
      <c r="U551" s="84" t="s">
        <v>257</v>
      </c>
      <c r="V551" s="84" t="s">
        <v>258</v>
      </c>
      <c r="W551" s="84">
        <v>0</v>
      </c>
      <c r="X551" s="38" t="s">
        <v>259</v>
      </c>
      <c r="Y551" s="84">
        <v>14344744</v>
      </c>
      <c r="Z551" s="38" t="s">
        <v>312</v>
      </c>
      <c r="AA551" s="131">
        <v>43512</v>
      </c>
      <c r="AB551" s="130">
        <v>25930</v>
      </c>
      <c r="AC551" s="131" t="s">
        <v>279</v>
      </c>
      <c r="AD551" s="84">
        <v>38</v>
      </c>
      <c r="AE551" s="84">
        <v>1</v>
      </c>
      <c r="AF551" s="84" t="s">
        <v>262</v>
      </c>
      <c r="AG551" s="131">
        <v>43512</v>
      </c>
      <c r="AH551" s="84" t="s">
        <v>263</v>
      </c>
      <c r="AI551" s="131">
        <v>43512</v>
      </c>
      <c r="AJ551" s="84">
        <v>980</v>
      </c>
      <c r="AK551" s="84">
        <v>980</v>
      </c>
      <c r="AL551" s="131">
        <v>44651</v>
      </c>
      <c r="AM551" s="130">
        <v>19328.59</v>
      </c>
      <c r="AN551" s="112">
        <v>148</v>
      </c>
      <c r="AO551" s="112">
        <v>19476.59</v>
      </c>
      <c r="AP551" s="112">
        <v>7759.36</v>
      </c>
      <c r="AQ551" s="112">
        <v>429.68</v>
      </c>
      <c r="AR551" s="112">
        <v>8189.04</v>
      </c>
      <c r="AS551" s="112">
        <v>6970.41</v>
      </c>
      <c r="AT551" s="112">
        <v>429.68</v>
      </c>
      <c r="AU551" s="112">
        <v>7400.09</v>
      </c>
      <c r="AV551" s="84">
        <v>44</v>
      </c>
      <c r="AW551" s="84">
        <v>1395</v>
      </c>
      <c r="AX551" s="84" t="s">
        <v>264</v>
      </c>
      <c r="AY551" s="131"/>
      <c r="AZ551" s="84"/>
      <c r="BA551" s="84"/>
      <c r="BB551" s="84" t="s">
        <v>265</v>
      </c>
      <c r="BC551" s="84"/>
      <c r="BD551" s="131"/>
      <c r="BE551" s="84">
        <v>0</v>
      </c>
      <c r="BF551" s="38" t="s">
        <v>311</v>
      </c>
      <c r="BG551" s="84"/>
      <c r="BH551" s="114"/>
      <c r="BI551" s="38"/>
      <c r="BJ551" s="85"/>
      <c r="BK551" s="84"/>
      <c r="BL551" s="38"/>
      <c r="BM551" s="38"/>
      <c r="BN551" s="116"/>
      <c r="BO551" s="84"/>
      <c r="BP551" s="84"/>
      <c r="BQ551" s="117"/>
      <c r="BR551" s="132"/>
    </row>
    <row r="552" spans="1:70" s="113" customFormat="1" ht="15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39935</v>
      </c>
      <c r="J552" s="38" t="s">
        <v>326</v>
      </c>
      <c r="K552" s="84">
        <v>39935</v>
      </c>
      <c r="L552" s="84" t="s">
        <v>252</v>
      </c>
      <c r="M552" s="38" t="s">
        <v>253</v>
      </c>
      <c r="N552" s="84">
        <v>61190</v>
      </c>
      <c r="O552" s="84">
        <v>581060</v>
      </c>
      <c r="P552" s="84">
        <v>89245</v>
      </c>
      <c r="Q552" s="38" t="s">
        <v>327</v>
      </c>
      <c r="R552" s="38" t="s">
        <v>255</v>
      </c>
      <c r="S552" s="84" t="s">
        <v>328</v>
      </c>
      <c r="T552" s="84" t="s">
        <v>328</v>
      </c>
      <c r="U552" s="84" t="s">
        <v>257</v>
      </c>
      <c r="V552" s="84" t="s">
        <v>258</v>
      </c>
      <c r="W552" s="84">
        <v>0</v>
      </c>
      <c r="X552" s="38" t="s">
        <v>259</v>
      </c>
      <c r="Y552" s="84">
        <v>15043487</v>
      </c>
      <c r="Z552" s="38" t="s">
        <v>329</v>
      </c>
      <c r="AA552" s="131">
        <v>43544</v>
      </c>
      <c r="AB552" s="130">
        <v>36302</v>
      </c>
      <c r="AC552" s="131" t="s">
        <v>279</v>
      </c>
      <c r="AD552" s="84">
        <v>52</v>
      </c>
      <c r="AE552" s="84">
        <v>1</v>
      </c>
      <c r="AF552" s="84" t="s">
        <v>262</v>
      </c>
      <c r="AG552" s="131">
        <v>43544</v>
      </c>
      <c r="AH552" s="84" t="s">
        <v>263</v>
      </c>
      <c r="AI552" s="131">
        <v>43544</v>
      </c>
      <c r="AJ552" s="84">
        <v>985</v>
      </c>
      <c r="AK552" s="84">
        <v>0</v>
      </c>
      <c r="AL552" s="131">
        <v>45536</v>
      </c>
      <c r="AM552" s="130">
        <v>35738.39</v>
      </c>
      <c r="AN552" s="112">
        <v>14.88</v>
      </c>
      <c r="AO552" s="112">
        <v>35753.269999999997</v>
      </c>
      <c r="AP552" s="112">
        <v>633.34</v>
      </c>
      <c r="AQ552" s="112">
        <v>0</v>
      </c>
      <c r="AR552" s="112">
        <v>633.34</v>
      </c>
      <c r="AS552" s="112">
        <v>575.61</v>
      </c>
      <c r="AT552" s="112">
        <v>0</v>
      </c>
      <c r="AU552" s="112">
        <v>575.61</v>
      </c>
      <c r="AV552" s="84">
        <v>45</v>
      </c>
      <c r="AW552" s="84">
        <v>1402</v>
      </c>
      <c r="AX552" s="84" t="s">
        <v>264</v>
      </c>
      <c r="AY552" s="131"/>
      <c r="AZ552" s="84"/>
      <c r="BA552" s="84"/>
      <c r="BB552" s="84" t="s">
        <v>265</v>
      </c>
      <c r="BC552" s="84"/>
      <c r="BD552" s="131"/>
      <c r="BE552" s="84">
        <v>0</v>
      </c>
      <c r="BF552" s="38" t="s">
        <v>328</v>
      </c>
      <c r="BG552" s="84"/>
      <c r="BH552" s="114"/>
      <c r="BI552" s="38"/>
      <c r="BJ552" s="85"/>
      <c r="BK552" s="84"/>
      <c r="BL552" s="38"/>
      <c r="BM552" s="38"/>
      <c r="BN552" s="116"/>
      <c r="BO552" s="84"/>
      <c r="BP552" s="84"/>
      <c r="BQ552" s="117"/>
      <c r="BR552" s="132"/>
    </row>
    <row r="553" spans="1:70" s="113" customFormat="1" ht="15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39936</v>
      </c>
      <c r="J553" s="38" t="s">
        <v>275</v>
      </c>
      <c r="K553" s="84">
        <v>39936</v>
      </c>
      <c r="L553" s="84" t="s">
        <v>252</v>
      </c>
      <c r="M553" s="38" t="s">
        <v>253</v>
      </c>
      <c r="N553" s="84">
        <v>61170</v>
      </c>
      <c r="O553" s="84">
        <v>560053</v>
      </c>
      <c r="P553" s="84">
        <v>89223</v>
      </c>
      <c r="Q553" s="38" t="s">
        <v>286</v>
      </c>
      <c r="R553" s="38" t="s">
        <v>255</v>
      </c>
      <c r="S553" s="84" t="s">
        <v>287</v>
      </c>
      <c r="T553" s="84" t="s">
        <v>287</v>
      </c>
      <c r="U553" s="84" t="s">
        <v>257</v>
      </c>
      <c r="V553" s="84" t="s">
        <v>258</v>
      </c>
      <c r="W553" s="84">
        <v>0</v>
      </c>
      <c r="X553" s="38" t="s">
        <v>259</v>
      </c>
      <c r="Y553" s="84">
        <v>13956120</v>
      </c>
      <c r="Z553" s="38" t="s">
        <v>288</v>
      </c>
      <c r="AA553" s="131">
        <v>43488</v>
      </c>
      <c r="AB553" s="130">
        <v>24893</v>
      </c>
      <c r="AC553" s="131" t="s">
        <v>289</v>
      </c>
      <c r="AD553" s="84">
        <v>38</v>
      </c>
      <c r="AE553" s="84">
        <v>1</v>
      </c>
      <c r="AF553" s="84" t="s">
        <v>262</v>
      </c>
      <c r="AG553" s="131">
        <v>43488</v>
      </c>
      <c r="AH553" s="84" t="s">
        <v>263</v>
      </c>
      <c r="AI553" s="131">
        <v>43488</v>
      </c>
      <c r="AJ553" s="130">
        <v>940</v>
      </c>
      <c r="AK553" s="130">
        <v>940</v>
      </c>
      <c r="AL553" s="131">
        <v>44651</v>
      </c>
      <c r="AM553" s="130">
        <v>20596.66</v>
      </c>
      <c r="AN553" s="112">
        <v>66</v>
      </c>
      <c r="AO553" s="112">
        <v>20662.66</v>
      </c>
      <c r="AP553" s="112">
        <v>4569.29</v>
      </c>
      <c r="AQ553" s="112">
        <v>158.16</v>
      </c>
      <c r="AR553" s="112">
        <v>4727.45</v>
      </c>
      <c r="AS553" s="112">
        <v>4426.34</v>
      </c>
      <c r="AT553" s="112">
        <v>158.16</v>
      </c>
      <c r="AU553" s="112">
        <v>4584.5</v>
      </c>
      <c r="AV553" s="84">
        <v>48</v>
      </c>
      <c r="AW553" s="84">
        <v>1404</v>
      </c>
      <c r="AX553" s="84" t="s">
        <v>264</v>
      </c>
      <c r="AY553" s="131"/>
      <c r="AZ553" s="84"/>
      <c r="BA553" s="84"/>
      <c r="BB553" s="84" t="s">
        <v>265</v>
      </c>
      <c r="BC553" s="84"/>
      <c r="BD553" s="131"/>
      <c r="BE553" s="84">
        <v>0</v>
      </c>
      <c r="BF553" s="38" t="s">
        <v>287</v>
      </c>
      <c r="BG553" s="84"/>
      <c r="BH553" s="114"/>
      <c r="BI553" s="38"/>
      <c r="BJ553" s="85"/>
      <c r="BK553" s="84"/>
      <c r="BL553" s="38"/>
      <c r="BM553" s="38"/>
      <c r="BN553" s="116"/>
      <c r="BO553" s="84"/>
      <c r="BP553" s="84"/>
      <c r="BQ553" s="117"/>
      <c r="BR553" s="132"/>
    </row>
    <row r="554" spans="1:70" s="113" customFormat="1" ht="15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39936</v>
      </c>
      <c r="J554" s="38" t="s">
        <v>275</v>
      </c>
      <c r="K554" s="84">
        <v>39936</v>
      </c>
      <c r="L554" s="84" t="s">
        <v>252</v>
      </c>
      <c r="M554" s="38" t="s">
        <v>253</v>
      </c>
      <c r="N554" s="84">
        <v>61170</v>
      </c>
      <c r="O554" s="84">
        <v>560053</v>
      </c>
      <c r="P554" s="84">
        <v>89223</v>
      </c>
      <c r="Q554" s="38" t="s">
        <v>286</v>
      </c>
      <c r="R554" s="38" t="s">
        <v>255</v>
      </c>
      <c r="S554" s="84" t="s">
        <v>294</v>
      </c>
      <c r="T554" s="84" t="s">
        <v>294</v>
      </c>
      <c r="U554" s="84" t="s">
        <v>257</v>
      </c>
      <c r="V554" s="84" t="s">
        <v>258</v>
      </c>
      <c r="W554" s="84">
        <v>0</v>
      </c>
      <c r="X554" s="38" t="s">
        <v>259</v>
      </c>
      <c r="Y554" s="84">
        <v>13959980</v>
      </c>
      <c r="Z554" s="38" t="s">
        <v>295</v>
      </c>
      <c r="AA554" s="131">
        <v>43488</v>
      </c>
      <c r="AB554" s="130">
        <v>24893</v>
      </c>
      <c r="AC554" s="131" t="s">
        <v>289</v>
      </c>
      <c r="AD554" s="84">
        <v>38</v>
      </c>
      <c r="AE554" s="84">
        <v>1</v>
      </c>
      <c r="AF554" s="84" t="s">
        <v>262</v>
      </c>
      <c r="AG554" s="131">
        <v>43488</v>
      </c>
      <c r="AH554" s="84" t="s">
        <v>263</v>
      </c>
      <c r="AI554" s="131">
        <v>43488</v>
      </c>
      <c r="AJ554" s="130">
        <v>940</v>
      </c>
      <c r="AK554" s="130">
        <v>940</v>
      </c>
      <c r="AL554" s="131">
        <v>44651</v>
      </c>
      <c r="AM554" s="130">
        <v>20652.38</v>
      </c>
      <c r="AN554" s="112">
        <v>65</v>
      </c>
      <c r="AO554" s="112">
        <v>20717.38</v>
      </c>
      <c r="AP554" s="112">
        <v>4551.38</v>
      </c>
      <c r="AQ554" s="112">
        <v>153.88</v>
      </c>
      <c r="AR554" s="112">
        <v>4705.26</v>
      </c>
      <c r="AS554" s="112">
        <v>4370.62</v>
      </c>
      <c r="AT554" s="112">
        <v>153.88</v>
      </c>
      <c r="AU554" s="112">
        <v>4524.5</v>
      </c>
      <c r="AV554" s="84">
        <v>48</v>
      </c>
      <c r="AW554" s="84">
        <v>1404</v>
      </c>
      <c r="AX554" s="84" t="s">
        <v>264</v>
      </c>
      <c r="AY554" s="131"/>
      <c r="AZ554" s="84"/>
      <c r="BA554" s="84"/>
      <c r="BB554" s="84" t="s">
        <v>265</v>
      </c>
      <c r="BC554" s="84"/>
      <c r="BD554" s="131"/>
      <c r="BE554" s="84">
        <v>0</v>
      </c>
      <c r="BF554" s="38" t="s">
        <v>294</v>
      </c>
      <c r="BG554" s="84"/>
      <c r="BH554" s="114"/>
      <c r="BI554" s="38"/>
      <c r="BJ554" s="85"/>
      <c r="BK554" s="84"/>
      <c r="BL554" s="38"/>
      <c r="BM554" s="38"/>
      <c r="BN554" s="116"/>
      <c r="BO554" s="84"/>
      <c r="BP554" s="84"/>
      <c r="BQ554" s="117"/>
      <c r="BR554" s="132"/>
    </row>
    <row r="555" spans="1:70" s="113" customFormat="1" ht="15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39951</v>
      </c>
      <c r="J555" s="38" t="s">
        <v>251</v>
      </c>
      <c r="K555" s="84">
        <v>39951</v>
      </c>
      <c r="L555" s="84" t="s">
        <v>252</v>
      </c>
      <c r="M555" s="38" t="s">
        <v>253</v>
      </c>
      <c r="N555" s="84">
        <v>61174</v>
      </c>
      <c r="O555" s="84">
        <v>561184</v>
      </c>
      <c r="P555" s="84">
        <v>89227</v>
      </c>
      <c r="Q555" s="38" t="s">
        <v>300</v>
      </c>
      <c r="R555" s="38" t="s">
        <v>255</v>
      </c>
      <c r="S555" s="84" t="s">
        <v>301</v>
      </c>
      <c r="T555" s="84" t="s">
        <v>301</v>
      </c>
      <c r="U555" s="84" t="s">
        <v>270</v>
      </c>
      <c r="V555" s="84" t="s">
        <v>258</v>
      </c>
      <c r="W555" s="84">
        <v>0</v>
      </c>
      <c r="X555" s="38" t="s">
        <v>259</v>
      </c>
      <c r="Y555" s="84">
        <v>13979829</v>
      </c>
      <c r="Z555" s="38" t="s">
        <v>302</v>
      </c>
      <c r="AA555" s="131">
        <v>43494</v>
      </c>
      <c r="AB555" s="130">
        <v>24893</v>
      </c>
      <c r="AC555" s="131" t="s">
        <v>279</v>
      </c>
      <c r="AD555" s="84">
        <v>38</v>
      </c>
      <c r="AE555" s="84">
        <v>1</v>
      </c>
      <c r="AF555" s="84" t="s">
        <v>262</v>
      </c>
      <c r="AG555" s="131">
        <v>43494</v>
      </c>
      <c r="AH555" s="84" t="s">
        <v>263</v>
      </c>
      <c r="AI555" s="131">
        <v>43494</v>
      </c>
      <c r="AJ555" s="130">
        <v>940</v>
      </c>
      <c r="AK555" s="84">
        <v>940</v>
      </c>
      <c r="AL555" s="131">
        <v>44651</v>
      </c>
      <c r="AM555" s="130">
        <v>20505.45</v>
      </c>
      <c r="AN555" s="112">
        <v>65</v>
      </c>
      <c r="AO555" s="112">
        <v>20570.45</v>
      </c>
      <c r="AP555" s="112">
        <v>4586.62</v>
      </c>
      <c r="AQ555" s="112">
        <v>188.95</v>
      </c>
      <c r="AR555" s="112">
        <v>4775.57</v>
      </c>
      <c r="AS555" s="112">
        <v>4525.55</v>
      </c>
      <c r="AT555" s="112">
        <v>188.95</v>
      </c>
      <c r="AU555" s="112">
        <v>4714.5</v>
      </c>
      <c r="AV555" s="84">
        <v>43</v>
      </c>
      <c r="AW555" s="84">
        <v>1404</v>
      </c>
      <c r="AX555" s="84" t="s">
        <v>264</v>
      </c>
      <c r="AY555" s="131"/>
      <c r="AZ555" s="84"/>
      <c r="BA555" s="84"/>
      <c r="BB555" s="84" t="s">
        <v>265</v>
      </c>
      <c r="BC555" s="84"/>
      <c r="BD555" s="131"/>
      <c r="BE555" s="84">
        <v>0</v>
      </c>
      <c r="BF555" s="38" t="s">
        <v>301</v>
      </c>
      <c r="BG555" s="84"/>
      <c r="BH555" s="114"/>
      <c r="BI555" s="38"/>
      <c r="BJ555" s="85"/>
      <c r="BK555" s="84"/>
      <c r="BL555" s="38"/>
      <c r="BM555" s="38"/>
      <c r="BN555" s="116"/>
      <c r="BO555" s="84"/>
      <c r="BP555" s="84"/>
      <c r="BQ555" s="117"/>
      <c r="BR555" s="132"/>
    </row>
    <row r="556" spans="1:70" s="113" customFormat="1" ht="15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39936</v>
      </c>
      <c r="J556" s="38" t="s">
        <v>275</v>
      </c>
      <c r="K556" s="84">
        <v>39936</v>
      </c>
      <c r="L556" s="84" t="s">
        <v>252</v>
      </c>
      <c r="M556" s="38" t="s">
        <v>253</v>
      </c>
      <c r="N556" s="84">
        <v>61170</v>
      </c>
      <c r="O556" s="84">
        <v>560053</v>
      </c>
      <c r="P556" s="84">
        <v>89223</v>
      </c>
      <c r="Q556" s="38" t="s">
        <v>286</v>
      </c>
      <c r="R556" s="38" t="s">
        <v>255</v>
      </c>
      <c r="S556" s="84" t="s">
        <v>298</v>
      </c>
      <c r="T556" s="84" t="s">
        <v>298</v>
      </c>
      <c r="U556" s="84" t="s">
        <v>257</v>
      </c>
      <c r="V556" s="84" t="s">
        <v>258</v>
      </c>
      <c r="W556" s="84">
        <v>0</v>
      </c>
      <c r="X556" s="38" t="s">
        <v>259</v>
      </c>
      <c r="Y556" s="84">
        <v>13967003</v>
      </c>
      <c r="Z556" s="38" t="s">
        <v>299</v>
      </c>
      <c r="AA556" s="131">
        <v>43489</v>
      </c>
      <c r="AB556" s="130">
        <v>24893</v>
      </c>
      <c r="AC556" s="131" t="s">
        <v>289</v>
      </c>
      <c r="AD556" s="84">
        <v>38</v>
      </c>
      <c r="AE556" s="84">
        <v>1</v>
      </c>
      <c r="AF556" s="84" t="s">
        <v>262</v>
      </c>
      <c r="AG556" s="131">
        <v>43489</v>
      </c>
      <c r="AH556" s="84" t="s">
        <v>263</v>
      </c>
      <c r="AI556" s="131">
        <v>43489</v>
      </c>
      <c r="AJ556" s="84">
        <v>940</v>
      </c>
      <c r="AK556" s="84">
        <v>940</v>
      </c>
      <c r="AL556" s="131">
        <v>44651</v>
      </c>
      <c r="AM556" s="130">
        <v>19795.13</v>
      </c>
      <c r="AN556" s="112">
        <v>71</v>
      </c>
      <c r="AO556" s="112">
        <v>19866.13</v>
      </c>
      <c r="AP556" s="112">
        <v>5375.87</v>
      </c>
      <c r="AQ556" s="112">
        <v>243.63</v>
      </c>
      <c r="AR556" s="112">
        <v>5619.5</v>
      </c>
      <c r="AS556" s="112">
        <v>5254.87</v>
      </c>
      <c r="AT556" s="112">
        <v>243.63</v>
      </c>
      <c r="AU556" s="112">
        <v>5498.5</v>
      </c>
      <c r="AV556" s="84">
        <v>48</v>
      </c>
      <c r="AW556" s="84">
        <v>1406</v>
      </c>
      <c r="AX556" s="84" t="s">
        <v>264</v>
      </c>
      <c r="AY556" s="131"/>
      <c r="AZ556" s="84"/>
      <c r="BA556" s="84"/>
      <c r="BB556" s="84" t="s">
        <v>265</v>
      </c>
      <c r="BC556" s="84"/>
      <c r="BD556" s="131"/>
      <c r="BE556" s="84">
        <v>0</v>
      </c>
      <c r="BF556" s="38" t="s">
        <v>298</v>
      </c>
      <c r="BG556" s="84"/>
      <c r="BH556" s="114"/>
      <c r="BI556" s="38"/>
      <c r="BJ556" s="85"/>
      <c r="BK556" s="84"/>
      <c r="BL556" s="38"/>
      <c r="BM556" s="38"/>
      <c r="BN556" s="116"/>
      <c r="BO556" s="84"/>
      <c r="BP556" s="84"/>
      <c r="BQ556" s="117"/>
      <c r="BR556" s="132"/>
    </row>
    <row r="557" spans="1:70" s="113" customFormat="1" ht="15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39951</v>
      </c>
      <c r="J557" s="38" t="s">
        <v>251</v>
      </c>
      <c r="K557" s="84">
        <v>39951</v>
      </c>
      <c r="L557" s="84" t="s">
        <v>252</v>
      </c>
      <c r="M557" s="38" t="s">
        <v>253</v>
      </c>
      <c r="N557" s="84">
        <v>61181</v>
      </c>
      <c r="O557" s="84">
        <v>561077</v>
      </c>
      <c r="P557" s="84">
        <v>89236</v>
      </c>
      <c r="Q557" s="38" t="s">
        <v>319</v>
      </c>
      <c r="R557" s="38" t="s">
        <v>255</v>
      </c>
      <c r="S557" s="84" t="s">
        <v>322</v>
      </c>
      <c r="T557" s="84" t="s">
        <v>322</v>
      </c>
      <c r="U557" s="84" t="s">
        <v>270</v>
      </c>
      <c r="V557" s="84" t="s">
        <v>258</v>
      </c>
      <c r="W557" s="84">
        <v>0</v>
      </c>
      <c r="X557" s="38" t="s">
        <v>259</v>
      </c>
      <c r="Y557" s="84">
        <v>14862230</v>
      </c>
      <c r="Z557" s="38" t="s">
        <v>323</v>
      </c>
      <c r="AA557" s="131">
        <v>43530</v>
      </c>
      <c r="AB557" s="130">
        <v>36302</v>
      </c>
      <c r="AC557" s="131" t="s">
        <v>261</v>
      </c>
      <c r="AD557" s="84">
        <v>38</v>
      </c>
      <c r="AE557" s="84">
        <v>1</v>
      </c>
      <c r="AF557" s="84" t="s">
        <v>262</v>
      </c>
      <c r="AG557" s="131">
        <v>43530</v>
      </c>
      <c r="AH557" s="84" t="s">
        <v>263</v>
      </c>
      <c r="AI557" s="131">
        <v>43530</v>
      </c>
      <c r="AJ557" s="130">
        <v>1375</v>
      </c>
      <c r="AK557" s="130">
        <v>1375</v>
      </c>
      <c r="AL557" s="131">
        <v>45286</v>
      </c>
      <c r="AM557" s="130">
        <v>31465.96</v>
      </c>
      <c r="AN557" s="112">
        <v>49</v>
      </c>
      <c r="AO557" s="112">
        <v>31514.959999999999</v>
      </c>
      <c r="AP557" s="112">
        <v>5028.6099999999997</v>
      </c>
      <c r="AQ557" s="112">
        <v>140.88999999999999</v>
      </c>
      <c r="AR557" s="112">
        <v>5169.5</v>
      </c>
      <c r="AS557" s="112">
        <v>4991.04</v>
      </c>
      <c r="AT557" s="112">
        <v>140.88999999999999</v>
      </c>
      <c r="AU557" s="112">
        <v>5131.93</v>
      </c>
      <c r="AV557" s="84">
        <v>48</v>
      </c>
      <c r="AW557" s="84">
        <v>1406</v>
      </c>
      <c r="AX557" s="84" t="s">
        <v>264</v>
      </c>
      <c r="AY557" s="131"/>
      <c r="AZ557" s="84"/>
      <c r="BA557" s="84"/>
      <c r="BB557" s="84" t="s">
        <v>265</v>
      </c>
      <c r="BC557" s="84"/>
      <c r="BD557" s="131"/>
      <c r="BE557" s="84">
        <v>0</v>
      </c>
      <c r="BF557" s="38" t="s">
        <v>322</v>
      </c>
      <c r="BG557" s="84"/>
      <c r="BH557" s="114"/>
      <c r="BI557" s="38"/>
      <c r="BJ557" s="85"/>
      <c r="BK557" s="84"/>
      <c r="BL557" s="38"/>
      <c r="BM557" s="38"/>
      <c r="BN557" s="116"/>
      <c r="BO557" s="84"/>
      <c r="BP557" s="84"/>
      <c r="BQ557" s="117"/>
      <c r="BR557" s="132"/>
    </row>
    <row r="558" spans="1:70" s="113" customFormat="1" ht="15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39951</v>
      </c>
      <c r="J558" s="38" t="s">
        <v>251</v>
      </c>
      <c r="K558" s="84">
        <v>39951</v>
      </c>
      <c r="L558" s="84" t="s">
        <v>252</v>
      </c>
      <c r="M558" s="38" t="s">
        <v>253</v>
      </c>
      <c r="N558" s="84">
        <v>61174</v>
      </c>
      <c r="O558" s="84">
        <v>561184</v>
      </c>
      <c r="P558" s="84">
        <v>89227</v>
      </c>
      <c r="Q558" s="38" t="s">
        <v>300</v>
      </c>
      <c r="R558" s="38" t="s">
        <v>255</v>
      </c>
      <c r="S558" s="84" t="s">
        <v>306</v>
      </c>
      <c r="T558" s="84" t="s">
        <v>306</v>
      </c>
      <c r="U558" s="84" t="s">
        <v>270</v>
      </c>
      <c r="V558" s="84" t="s">
        <v>258</v>
      </c>
      <c r="W558" s="84">
        <v>0</v>
      </c>
      <c r="X558" s="38" t="s">
        <v>307</v>
      </c>
      <c r="Y558" s="84">
        <v>14006722</v>
      </c>
      <c r="Z558" s="38" t="s">
        <v>308</v>
      </c>
      <c r="AA558" s="131">
        <v>43497</v>
      </c>
      <c r="AB558" s="130">
        <v>24893</v>
      </c>
      <c r="AC558" s="131" t="s">
        <v>279</v>
      </c>
      <c r="AD558" s="84">
        <v>38</v>
      </c>
      <c r="AE558" s="84">
        <v>1</v>
      </c>
      <c r="AF558" s="84" t="s">
        <v>262</v>
      </c>
      <c r="AG558" s="131">
        <v>43497</v>
      </c>
      <c r="AH558" s="84" t="s">
        <v>263</v>
      </c>
      <c r="AI558" s="131">
        <v>43497</v>
      </c>
      <c r="AJ558" s="130">
        <v>940</v>
      </c>
      <c r="AK558" s="130">
        <v>940</v>
      </c>
      <c r="AL558" s="131">
        <v>44651</v>
      </c>
      <c r="AM558" s="130">
        <v>18252.95</v>
      </c>
      <c r="AN558" s="112">
        <v>52</v>
      </c>
      <c r="AO558" s="112">
        <v>18304.95</v>
      </c>
      <c r="AP558" s="112">
        <v>7272.66</v>
      </c>
      <c r="AQ558" s="112">
        <v>524.45000000000005</v>
      </c>
      <c r="AR558" s="112">
        <v>7797.11</v>
      </c>
      <c r="AS558" s="112">
        <v>6992.05</v>
      </c>
      <c r="AT558" s="112">
        <v>524.45000000000005</v>
      </c>
      <c r="AU558" s="112">
        <v>7516.5</v>
      </c>
      <c r="AV558" s="84">
        <v>44</v>
      </c>
      <c r="AW558" s="84">
        <v>1409</v>
      </c>
      <c r="AX558" s="84" t="s">
        <v>264</v>
      </c>
      <c r="AY558" s="131"/>
      <c r="AZ558" s="84"/>
      <c r="BA558" s="84"/>
      <c r="BB558" s="84" t="s">
        <v>265</v>
      </c>
      <c r="BC558" s="84"/>
      <c r="BD558" s="131"/>
      <c r="BE558" s="84">
        <v>0</v>
      </c>
      <c r="BF558" s="38" t="s">
        <v>306</v>
      </c>
      <c r="BG558" s="84"/>
      <c r="BH558" s="114"/>
      <c r="BI558" s="38"/>
      <c r="BJ558" s="85"/>
      <c r="BK558" s="84"/>
      <c r="BL558" s="38"/>
      <c r="BM558" s="38"/>
      <c r="BN558" s="116"/>
      <c r="BO558" s="84"/>
      <c r="BP558" s="84"/>
      <c r="BQ558" s="117"/>
      <c r="BR558" s="132"/>
    </row>
    <row r="559" spans="1:70" s="113" customFormat="1" ht="15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39935</v>
      </c>
      <c r="J559" s="38" t="s">
        <v>326</v>
      </c>
      <c r="K559" s="84">
        <v>39935</v>
      </c>
      <c r="L559" s="84" t="s">
        <v>252</v>
      </c>
      <c r="M559" s="38" t="s">
        <v>253</v>
      </c>
      <c r="N559" s="84">
        <v>61151</v>
      </c>
      <c r="O559" s="84">
        <v>545590</v>
      </c>
      <c r="P559" s="84">
        <v>89204</v>
      </c>
      <c r="Q559" s="38" t="s">
        <v>485</v>
      </c>
      <c r="R559" s="38" t="s">
        <v>255</v>
      </c>
      <c r="S559" s="84" t="s">
        <v>488</v>
      </c>
      <c r="T559" s="84" t="s">
        <v>488</v>
      </c>
      <c r="U559" s="84" t="s">
        <v>274</v>
      </c>
      <c r="V559" s="84" t="s">
        <v>258</v>
      </c>
      <c r="W559" s="84">
        <v>0</v>
      </c>
      <c r="X559" s="38" t="s">
        <v>259</v>
      </c>
      <c r="Y559" s="84">
        <v>19747844</v>
      </c>
      <c r="Z559" s="38" t="s">
        <v>489</v>
      </c>
      <c r="AA559" s="131">
        <v>43893</v>
      </c>
      <c r="AB559" s="130">
        <v>41488</v>
      </c>
      <c r="AC559" s="131" t="s">
        <v>279</v>
      </c>
      <c r="AD559" s="84">
        <v>24</v>
      </c>
      <c r="AE559" s="84">
        <v>2</v>
      </c>
      <c r="AF559" s="84" t="s">
        <v>262</v>
      </c>
      <c r="AG559" s="131">
        <v>43893</v>
      </c>
      <c r="AH559" s="84" t="s">
        <v>263</v>
      </c>
      <c r="AI559" s="131">
        <v>43893</v>
      </c>
      <c r="AJ559" s="130">
        <v>2150</v>
      </c>
      <c r="AK559" s="130">
        <v>2150</v>
      </c>
      <c r="AL559" s="131">
        <v>44651</v>
      </c>
      <c r="AM559" s="130">
        <v>18409.18</v>
      </c>
      <c r="AN559" s="112">
        <v>231.25</v>
      </c>
      <c r="AO559" s="112">
        <v>18640.43</v>
      </c>
      <c r="AP559" s="112">
        <v>24476.42</v>
      </c>
      <c r="AQ559" s="112">
        <v>2623.09</v>
      </c>
      <c r="AR559" s="112">
        <v>27099.51</v>
      </c>
      <c r="AS559" s="112">
        <v>23988.82</v>
      </c>
      <c r="AT559" s="112">
        <v>2623.09</v>
      </c>
      <c r="AU559" s="112">
        <v>26611.91</v>
      </c>
      <c r="AV559" s="84">
        <v>47</v>
      </c>
      <c r="AW559" s="84">
        <v>1410</v>
      </c>
      <c r="AX559" s="84" t="s">
        <v>264</v>
      </c>
      <c r="AY559" s="131"/>
      <c r="AZ559" s="84"/>
      <c r="BA559" s="84"/>
      <c r="BB559" s="84" t="s">
        <v>265</v>
      </c>
      <c r="BC559" s="84"/>
      <c r="BD559" s="131"/>
      <c r="BE559" s="84">
        <v>0</v>
      </c>
      <c r="BF559" s="38" t="s">
        <v>488</v>
      </c>
      <c r="BG559" s="84"/>
      <c r="BH559" s="114"/>
      <c r="BI559" s="38"/>
      <c r="BJ559" s="85"/>
      <c r="BK559" s="84"/>
      <c r="BL559" s="38"/>
      <c r="BM559" s="38"/>
      <c r="BN559" s="116"/>
      <c r="BO559" s="84"/>
      <c r="BP559" s="84"/>
      <c r="BQ559" s="117"/>
      <c r="BR559" s="132"/>
    </row>
    <row r="560" spans="1:70" s="113" customFormat="1" ht="15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39935</v>
      </c>
      <c r="J560" s="38" t="s">
        <v>326</v>
      </c>
      <c r="K560" s="84">
        <v>39935</v>
      </c>
      <c r="L560" s="84" t="s">
        <v>252</v>
      </c>
      <c r="M560" s="38" t="s">
        <v>253</v>
      </c>
      <c r="N560" s="84">
        <v>61151</v>
      </c>
      <c r="O560" s="84">
        <v>545590</v>
      </c>
      <c r="P560" s="84">
        <v>89204</v>
      </c>
      <c r="Q560" s="38" t="s">
        <v>485</v>
      </c>
      <c r="R560" s="38" t="s">
        <v>255</v>
      </c>
      <c r="S560" s="84" t="s">
        <v>492</v>
      </c>
      <c r="T560" s="84" t="s">
        <v>492</v>
      </c>
      <c r="U560" s="84" t="s">
        <v>257</v>
      </c>
      <c r="V560" s="84" t="s">
        <v>258</v>
      </c>
      <c r="W560" s="84">
        <v>0</v>
      </c>
      <c r="X560" s="38" t="s">
        <v>259</v>
      </c>
      <c r="Y560" s="84">
        <v>19834097</v>
      </c>
      <c r="Z560" s="38" t="s">
        <v>493</v>
      </c>
      <c r="AA560" s="131">
        <v>43886</v>
      </c>
      <c r="AB560" s="130">
        <v>41488</v>
      </c>
      <c r="AC560" s="131" t="s">
        <v>279</v>
      </c>
      <c r="AD560" s="84">
        <v>24</v>
      </c>
      <c r="AE560" s="84">
        <v>2</v>
      </c>
      <c r="AF560" s="84" t="s">
        <v>262</v>
      </c>
      <c r="AG560" s="131">
        <v>43886</v>
      </c>
      <c r="AH560" s="84" t="s">
        <v>263</v>
      </c>
      <c r="AI560" s="131">
        <v>43886</v>
      </c>
      <c r="AJ560" s="130">
        <v>2200</v>
      </c>
      <c r="AK560" s="130">
        <v>2200</v>
      </c>
      <c r="AL560" s="131">
        <v>45184</v>
      </c>
      <c r="AM560" s="130">
        <v>13577.34</v>
      </c>
      <c r="AN560" s="112">
        <v>329.39</v>
      </c>
      <c r="AO560" s="112">
        <v>13906.73</v>
      </c>
      <c r="AP560" s="112">
        <v>31573.83</v>
      </c>
      <c r="AQ560" s="112">
        <v>5171.09</v>
      </c>
      <c r="AR560" s="112">
        <v>36744.92</v>
      </c>
      <c r="AS560" s="112">
        <v>31013.66</v>
      </c>
      <c r="AT560" s="112">
        <v>5171.09</v>
      </c>
      <c r="AU560" s="112">
        <v>36184.75</v>
      </c>
      <c r="AV560" s="84">
        <v>47</v>
      </c>
      <c r="AW560" s="84">
        <v>1410</v>
      </c>
      <c r="AX560" s="84" t="s">
        <v>264</v>
      </c>
      <c r="AY560" s="131"/>
      <c r="AZ560" s="84"/>
      <c r="BA560" s="84"/>
      <c r="BB560" s="84" t="s">
        <v>265</v>
      </c>
      <c r="BC560" s="84"/>
      <c r="BD560" s="131"/>
      <c r="BE560" s="84">
        <v>0</v>
      </c>
      <c r="BF560" s="38" t="s">
        <v>492</v>
      </c>
      <c r="BG560" s="84"/>
      <c r="BH560" s="114"/>
      <c r="BI560" s="38"/>
      <c r="BJ560" s="85"/>
      <c r="BK560" s="84"/>
      <c r="BL560" s="38"/>
      <c r="BM560" s="38"/>
      <c r="BN560" s="116"/>
      <c r="BO560" s="84"/>
      <c r="BP560" s="84"/>
      <c r="BQ560" s="117"/>
      <c r="BR560" s="132"/>
    </row>
    <row r="561" spans="1:70" s="113" customFormat="1" ht="15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39935</v>
      </c>
      <c r="J561" s="38" t="s">
        <v>326</v>
      </c>
      <c r="K561" s="84">
        <v>39935</v>
      </c>
      <c r="L561" s="84" t="s">
        <v>252</v>
      </c>
      <c r="M561" s="38" t="s">
        <v>253</v>
      </c>
      <c r="N561" s="84">
        <v>61151</v>
      </c>
      <c r="O561" s="84">
        <v>545590</v>
      </c>
      <c r="P561" s="84">
        <v>89204</v>
      </c>
      <c r="Q561" s="38" t="s">
        <v>485</v>
      </c>
      <c r="R561" s="38" t="s">
        <v>255</v>
      </c>
      <c r="S561" s="84" t="s">
        <v>503</v>
      </c>
      <c r="T561" s="84" t="s">
        <v>503</v>
      </c>
      <c r="U561" s="84" t="s">
        <v>257</v>
      </c>
      <c r="V561" s="84" t="s">
        <v>258</v>
      </c>
      <c r="W561" s="84">
        <v>0</v>
      </c>
      <c r="X561" s="38" t="s">
        <v>259</v>
      </c>
      <c r="Y561" s="84">
        <v>19878174</v>
      </c>
      <c r="Z561" s="38" t="s">
        <v>504</v>
      </c>
      <c r="AA561" s="131">
        <v>43887</v>
      </c>
      <c r="AB561" s="130">
        <v>41488</v>
      </c>
      <c r="AC561" s="131" t="s">
        <v>279</v>
      </c>
      <c r="AD561" s="84">
        <v>24</v>
      </c>
      <c r="AE561" s="84">
        <v>2</v>
      </c>
      <c r="AF561" s="84" t="s">
        <v>262</v>
      </c>
      <c r="AG561" s="131">
        <v>43887</v>
      </c>
      <c r="AH561" s="84" t="s">
        <v>263</v>
      </c>
      <c r="AI561" s="131">
        <v>43887</v>
      </c>
      <c r="AJ561" s="130">
        <v>2200</v>
      </c>
      <c r="AK561" s="130">
        <v>2200</v>
      </c>
      <c r="AL561" s="131">
        <v>45287</v>
      </c>
      <c r="AM561" s="130">
        <v>9797.1</v>
      </c>
      <c r="AN561" s="112">
        <v>366.12</v>
      </c>
      <c r="AO561" s="112">
        <v>10163.219999999999</v>
      </c>
      <c r="AP561" s="112">
        <v>35085.300000000003</v>
      </c>
      <c r="AQ561" s="112">
        <v>6612.46</v>
      </c>
      <c r="AR561" s="112">
        <v>41697.760000000002</v>
      </c>
      <c r="AS561" s="112">
        <v>34538.9</v>
      </c>
      <c r="AT561" s="112">
        <v>6612.46</v>
      </c>
      <c r="AU561" s="112">
        <v>41151.360000000001</v>
      </c>
      <c r="AV561" s="84">
        <v>47</v>
      </c>
      <c r="AW561" s="84">
        <v>1410</v>
      </c>
      <c r="AX561" s="84" t="s">
        <v>264</v>
      </c>
      <c r="AY561" s="131"/>
      <c r="AZ561" s="84"/>
      <c r="BA561" s="84"/>
      <c r="BB561" s="84" t="s">
        <v>265</v>
      </c>
      <c r="BC561" s="84"/>
      <c r="BD561" s="131"/>
      <c r="BE561" s="84">
        <v>0</v>
      </c>
      <c r="BF561" s="38" t="s">
        <v>503</v>
      </c>
      <c r="BG561" s="84"/>
      <c r="BH561" s="114"/>
      <c r="BI561" s="38"/>
      <c r="BJ561" s="85"/>
      <c r="BK561" s="84"/>
      <c r="BL561" s="38"/>
      <c r="BM561" s="38"/>
      <c r="BN561" s="116"/>
      <c r="BO561" s="84"/>
      <c r="BP561" s="84"/>
      <c r="BQ561" s="117"/>
      <c r="BR561" s="132"/>
    </row>
    <row r="562" spans="1:70" s="113" customFormat="1" ht="15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39935</v>
      </c>
      <c r="J562" s="38" t="s">
        <v>326</v>
      </c>
      <c r="K562" s="84">
        <v>39935</v>
      </c>
      <c r="L562" s="84" t="s">
        <v>252</v>
      </c>
      <c r="M562" s="38" t="s">
        <v>253</v>
      </c>
      <c r="N562" s="84">
        <v>61151</v>
      </c>
      <c r="O562" s="84">
        <v>545590</v>
      </c>
      <c r="P562" s="84">
        <v>89204</v>
      </c>
      <c r="Q562" s="38" t="s">
        <v>485</v>
      </c>
      <c r="R562" s="38" t="s">
        <v>527</v>
      </c>
      <c r="S562" s="84" t="s">
        <v>492</v>
      </c>
      <c r="T562" s="84" t="s">
        <v>492</v>
      </c>
      <c r="U562" s="84" t="s">
        <v>257</v>
      </c>
      <c r="V562" s="84" t="s">
        <v>258</v>
      </c>
      <c r="W562" s="84">
        <v>0</v>
      </c>
      <c r="X562" s="38" t="s">
        <v>528</v>
      </c>
      <c r="Y562" s="84">
        <v>21924169</v>
      </c>
      <c r="Z562" s="38" t="s">
        <v>493</v>
      </c>
      <c r="AA562" s="131">
        <v>43894</v>
      </c>
      <c r="AB562" s="130">
        <v>14521</v>
      </c>
      <c r="AC562" s="131" t="s">
        <v>279</v>
      </c>
      <c r="AD562" s="84">
        <v>18</v>
      </c>
      <c r="AE562" s="84">
        <v>2</v>
      </c>
      <c r="AF562" s="84" t="s">
        <v>262</v>
      </c>
      <c r="AG562" s="131">
        <v>43886</v>
      </c>
      <c r="AH562" s="84" t="s">
        <v>263</v>
      </c>
      <c r="AI562" s="131">
        <v>43894</v>
      </c>
      <c r="AJ562" s="130">
        <v>1000</v>
      </c>
      <c r="AK562" s="130">
        <v>1000</v>
      </c>
      <c r="AL562" s="131">
        <v>45287</v>
      </c>
      <c r="AM562" s="130">
        <v>8003.28</v>
      </c>
      <c r="AN562" s="112">
        <v>69.3</v>
      </c>
      <c r="AO562" s="112">
        <v>8072.58</v>
      </c>
      <c r="AP562" s="112">
        <v>7345.38</v>
      </c>
      <c r="AQ562" s="112">
        <v>454.55</v>
      </c>
      <c r="AR562" s="112">
        <v>7799.93</v>
      </c>
      <c r="AS562" s="112">
        <v>7179.72</v>
      </c>
      <c r="AT562" s="112">
        <v>454.55</v>
      </c>
      <c r="AU562" s="112">
        <v>7634.27</v>
      </c>
      <c r="AV562" s="84">
        <v>47</v>
      </c>
      <c r="AW562" s="84">
        <v>1410</v>
      </c>
      <c r="AX562" s="84" t="s">
        <v>264</v>
      </c>
      <c r="AY562" s="131"/>
      <c r="AZ562" s="84"/>
      <c r="BA562" s="84"/>
      <c r="BB562" s="84" t="s">
        <v>265</v>
      </c>
      <c r="BC562" s="84"/>
      <c r="BD562" s="131"/>
      <c r="BE562" s="84">
        <v>0</v>
      </c>
      <c r="BF562" s="38" t="s">
        <v>492</v>
      </c>
      <c r="BG562" s="84"/>
      <c r="BH562" s="114"/>
      <c r="BI562" s="38"/>
      <c r="BJ562" s="85"/>
      <c r="BK562" s="84"/>
      <c r="BL562" s="38"/>
      <c r="BM562" s="38"/>
      <c r="BN562" s="116"/>
      <c r="BO562" s="84"/>
      <c r="BP562" s="84"/>
      <c r="BQ562" s="117"/>
      <c r="BR562" s="132"/>
    </row>
    <row r="563" spans="1:70" s="113" customFormat="1" ht="15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39935</v>
      </c>
      <c r="J563" s="38" t="s">
        <v>326</v>
      </c>
      <c r="K563" s="84">
        <v>39935</v>
      </c>
      <c r="L563" s="84" t="s">
        <v>252</v>
      </c>
      <c r="M563" s="38" t="s">
        <v>253</v>
      </c>
      <c r="N563" s="84">
        <v>61190</v>
      </c>
      <c r="O563" s="84">
        <v>581060</v>
      </c>
      <c r="P563" s="84">
        <v>89245</v>
      </c>
      <c r="Q563" s="38" t="s">
        <v>327</v>
      </c>
      <c r="R563" s="38" t="s">
        <v>529</v>
      </c>
      <c r="S563" s="84" t="s">
        <v>558</v>
      </c>
      <c r="T563" s="84" t="s">
        <v>558</v>
      </c>
      <c r="U563" s="84" t="s">
        <v>257</v>
      </c>
      <c r="V563" s="84" t="s">
        <v>258</v>
      </c>
      <c r="W563" s="84">
        <v>0</v>
      </c>
      <c r="X563" s="38" t="s">
        <v>259</v>
      </c>
      <c r="Y563" s="84">
        <v>28362143</v>
      </c>
      <c r="Z563" s="38" t="s">
        <v>559</v>
      </c>
      <c r="AA563" s="131">
        <v>44221</v>
      </c>
      <c r="AB563" s="130">
        <v>52060</v>
      </c>
      <c r="AC563" s="131" t="s">
        <v>279</v>
      </c>
      <c r="AD563" s="84">
        <v>24</v>
      </c>
      <c r="AE563" s="84">
        <v>2</v>
      </c>
      <c r="AF563" s="84" t="s">
        <v>262</v>
      </c>
      <c r="AG563" s="131">
        <v>44221</v>
      </c>
      <c r="AH563" s="84" t="s">
        <v>263</v>
      </c>
      <c r="AI563" s="131">
        <v>44221</v>
      </c>
      <c r="AJ563" s="130">
        <v>2700</v>
      </c>
      <c r="AK563" s="130">
        <v>2700</v>
      </c>
      <c r="AL563" s="131">
        <v>45287</v>
      </c>
      <c r="AM563" s="130">
        <v>5057.54</v>
      </c>
      <c r="AN563" s="112">
        <v>409.39</v>
      </c>
      <c r="AO563" s="112">
        <v>5466.93</v>
      </c>
      <c r="AP563" s="112">
        <v>50570.16</v>
      </c>
      <c r="AQ563" s="112">
        <v>10347.15</v>
      </c>
      <c r="AR563" s="112">
        <v>60917.31</v>
      </c>
      <c r="AS563" s="112">
        <v>50570.46</v>
      </c>
      <c r="AT563" s="112">
        <v>10347.15</v>
      </c>
      <c r="AU563" s="112">
        <v>60917.61</v>
      </c>
      <c r="AV563" s="84">
        <v>47</v>
      </c>
      <c r="AW563" s="84">
        <v>1410</v>
      </c>
      <c r="AX563" s="84" t="s">
        <v>264</v>
      </c>
      <c r="AY563" s="131"/>
      <c r="AZ563" s="84"/>
      <c r="BA563" s="84"/>
      <c r="BB563" s="84" t="s">
        <v>265</v>
      </c>
      <c r="BC563" s="84"/>
      <c r="BD563" s="131"/>
      <c r="BE563" s="84">
        <v>0</v>
      </c>
      <c r="BF563" s="38" t="s">
        <v>558</v>
      </c>
      <c r="BG563" s="84"/>
      <c r="BH563" s="114"/>
      <c r="BI563" s="38"/>
      <c r="BJ563" s="85"/>
      <c r="BK563" s="84"/>
      <c r="BL563" s="38"/>
      <c r="BM563" s="38"/>
      <c r="BN563" s="116"/>
      <c r="BO563" s="84"/>
      <c r="BP563" s="84"/>
      <c r="BQ563" s="117"/>
      <c r="BR563" s="132"/>
    </row>
    <row r="564" spans="1:70" s="113" customFormat="1" ht="15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39951</v>
      </c>
      <c r="J564" s="38" t="s">
        <v>251</v>
      </c>
      <c r="K564" s="84">
        <v>39951</v>
      </c>
      <c r="L564" s="84" t="s">
        <v>252</v>
      </c>
      <c r="M564" s="38" t="s">
        <v>253</v>
      </c>
      <c r="N564" s="84">
        <v>61198</v>
      </c>
      <c r="O564" s="84">
        <v>587223</v>
      </c>
      <c r="P564" s="84">
        <v>89255</v>
      </c>
      <c r="Q564" s="38" t="s">
        <v>332</v>
      </c>
      <c r="R564" s="38" t="s">
        <v>255</v>
      </c>
      <c r="S564" s="84" t="s">
        <v>333</v>
      </c>
      <c r="T564" s="84" t="s">
        <v>333</v>
      </c>
      <c r="U564" s="84" t="s">
        <v>257</v>
      </c>
      <c r="V564" s="84" t="s">
        <v>258</v>
      </c>
      <c r="W564" s="84">
        <v>0</v>
      </c>
      <c r="X564" s="38" t="s">
        <v>259</v>
      </c>
      <c r="Y564" s="84">
        <v>15371375</v>
      </c>
      <c r="Z564" s="38" t="s">
        <v>334</v>
      </c>
      <c r="AA564" s="131">
        <v>43560</v>
      </c>
      <c r="AB564" s="130">
        <v>29975</v>
      </c>
      <c r="AC564" s="131" t="s">
        <v>261</v>
      </c>
      <c r="AD564" s="84">
        <v>38</v>
      </c>
      <c r="AE564" s="84">
        <v>1</v>
      </c>
      <c r="AF564" s="84" t="s">
        <v>262</v>
      </c>
      <c r="AG564" s="131">
        <v>43560</v>
      </c>
      <c r="AH564" s="84" t="s">
        <v>263</v>
      </c>
      <c r="AI564" s="131">
        <v>43560</v>
      </c>
      <c r="AJ564" s="130">
        <v>1135</v>
      </c>
      <c r="AK564" s="130">
        <v>1135</v>
      </c>
      <c r="AL564" s="131">
        <v>45287</v>
      </c>
      <c r="AM564" s="130">
        <v>20698.63</v>
      </c>
      <c r="AN564" s="112">
        <v>89</v>
      </c>
      <c r="AO564" s="112">
        <v>20787.63</v>
      </c>
      <c r="AP564" s="112">
        <v>11358.76</v>
      </c>
      <c r="AQ564" s="112">
        <v>928.01</v>
      </c>
      <c r="AR564" s="112">
        <v>12286.77</v>
      </c>
      <c r="AS564" s="112">
        <v>9984.3700000000008</v>
      </c>
      <c r="AT564" s="112">
        <v>928.01</v>
      </c>
      <c r="AU564" s="112">
        <v>10912.38</v>
      </c>
      <c r="AV564" s="84">
        <v>48</v>
      </c>
      <c r="AW564" s="84">
        <v>1411</v>
      </c>
      <c r="AX564" s="84" t="s">
        <v>264</v>
      </c>
      <c r="AY564" s="131"/>
      <c r="AZ564" s="84"/>
      <c r="BA564" s="84"/>
      <c r="BB564" s="84" t="s">
        <v>265</v>
      </c>
      <c r="BC564" s="84"/>
      <c r="BD564" s="131"/>
      <c r="BE564" s="84">
        <v>0</v>
      </c>
      <c r="BF564" s="38" t="s">
        <v>333</v>
      </c>
      <c r="BG564" s="84"/>
      <c r="BH564" s="114"/>
      <c r="BI564" s="38"/>
      <c r="BJ564" s="85"/>
      <c r="BK564" s="84"/>
      <c r="BL564" s="38"/>
      <c r="BM564" s="38"/>
      <c r="BN564" s="116"/>
      <c r="BO564" s="84"/>
      <c r="BP564" s="84"/>
      <c r="BQ564" s="117"/>
      <c r="BR564" s="132"/>
    </row>
    <row r="565" spans="1:70" s="113" customFormat="1" ht="15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39951</v>
      </c>
      <c r="J565" s="38" t="s">
        <v>251</v>
      </c>
      <c r="K565" s="84">
        <v>39951</v>
      </c>
      <c r="L565" s="84" t="s">
        <v>252</v>
      </c>
      <c r="M565" s="38" t="s">
        <v>253</v>
      </c>
      <c r="N565" s="84">
        <v>61174</v>
      </c>
      <c r="O565" s="84">
        <v>561184</v>
      </c>
      <c r="P565" s="84">
        <v>89232</v>
      </c>
      <c r="Q565" s="38" t="s">
        <v>310</v>
      </c>
      <c r="R565" s="38" t="s">
        <v>255</v>
      </c>
      <c r="S565" s="84" t="s">
        <v>315</v>
      </c>
      <c r="T565" s="84" t="s">
        <v>315</v>
      </c>
      <c r="U565" s="84" t="s">
        <v>257</v>
      </c>
      <c r="V565" s="84" t="s">
        <v>258</v>
      </c>
      <c r="W565" s="84">
        <v>0</v>
      </c>
      <c r="X565" s="38" t="s">
        <v>259</v>
      </c>
      <c r="Y565" s="84">
        <v>14345699</v>
      </c>
      <c r="Z565" s="38" t="s">
        <v>316</v>
      </c>
      <c r="AA565" s="131">
        <v>43512</v>
      </c>
      <c r="AB565" s="130">
        <v>25930</v>
      </c>
      <c r="AC565" s="131" t="s">
        <v>279</v>
      </c>
      <c r="AD565" s="84">
        <v>38</v>
      </c>
      <c r="AE565" s="84">
        <v>1</v>
      </c>
      <c r="AF565" s="84" t="s">
        <v>262</v>
      </c>
      <c r="AG565" s="131">
        <v>43512</v>
      </c>
      <c r="AH565" s="84" t="s">
        <v>263</v>
      </c>
      <c r="AI565" s="131">
        <v>43512</v>
      </c>
      <c r="AJ565" s="84">
        <v>980</v>
      </c>
      <c r="AK565" s="84">
        <v>980</v>
      </c>
      <c r="AL565" s="131">
        <v>44651</v>
      </c>
      <c r="AM565" s="130">
        <v>19400.93</v>
      </c>
      <c r="AN565" s="112">
        <v>70</v>
      </c>
      <c r="AO565" s="112">
        <v>19470.93</v>
      </c>
      <c r="AP565" s="112">
        <v>7856.66</v>
      </c>
      <c r="AQ565" s="112">
        <v>500.02</v>
      </c>
      <c r="AR565" s="112">
        <v>8356.68</v>
      </c>
      <c r="AS565" s="112">
        <v>6914.07</v>
      </c>
      <c r="AT565" s="112">
        <v>500.02</v>
      </c>
      <c r="AU565" s="112">
        <v>7414.09</v>
      </c>
      <c r="AV565" s="84">
        <v>44</v>
      </c>
      <c r="AW565" s="84">
        <v>1412</v>
      </c>
      <c r="AX565" s="84" t="s">
        <v>264</v>
      </c>
      <c r="AY565" s="131"/>
      <c r="AZ565" s="84"/>
      <c r="BA565" s="84"/>
      <c r="BB565" s="84" t="s">
        <v>265</v>
      </c>
      <c r="BC565" s="84"/>
      <c r="BD565" s="131"/>
      <c r="BE565" s="84">
        <v>0</v>
      </c>
      <c r="BF565" s="38" t="s">
        <v>315</v>
      </c>
      <c r="BG565" s="84"/>
      <c r="BH565" s="114"/>
      <c r="BI565" s="38"/>
      <c r="BJ565" s="85"/>
      <c r="BK565" s="84"/>
      <c r="BL565" s="38"/>
      <c r="BM565" s="38"/>
      <c r="BN565" s="116"/>
      <c r="BO565" s="84"/>
      <c r="BP565" s="84"/>
      <c r="BQ565" s="117"/>
      <c r="BR565" s="132"/>
    </row>
    <row r="566" spans="1:70" s="113" customFormat="1" ht="15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39951</v>
      </c>
      <c r="J566" s="38" t="s">
        <v>251</v>
      </c>
      <c r="K566" s="84">
        <v>39951</v>
      </c>
      <c r="L566" s="84" t="s">
        <v>252</v>
      </c>
      <c r="M566" s="38" t="s">
        <v>253</v>
      </c>
      <c r="N566" s="84">
        <v>61174</v>
      </c>
      <c r="O566" s="84">
        <v>561184</v>
      </c>
      <c r="P566" s="84">
        <v>89232</v>
      </c>
      <c r="Q566" s="38" t="s">
        <v>310</v>
      </c>
      <c r="R566" s="38" t="s">
        <v>255</v>
      </c>
      <c r="S566" s="84" t="s">
        <v>317</v>
      </c>
      <c r="T566" s="84" t="s">
        <v>317</v>
      </c>
      <c r="U566" s="84" t="s">
        <v>257</v>
      </c>
      <c r="V566" s="84" t="s">
        <v>258</v>
      </c>
      <c r="W566" s="84">
        <v>0</v>
      </c>
      <c r="X566" s="38" t="s">
        <v>259</v>
      </c>
      <c r="Y566" s="84">
        <v>14345700</v>
      </c>
      <c r="Z566" s="38" t="s">
        <v>318</v>
      </c>
      <c r="AA566" s="131">
        <v>43512</v>
      </c>
      <c r="AB566" s="130">
        <v>25930</v>
      </c>
      <c r="AC566" s="131" t="s">
        <v>279</v>
      </c>
      <c r="AD566" s="84">
        <v>38</v>
      </c>
      <c r="AE566" s="84">
        <v>1</v>
      </c>
      <c r="AF566" s="84" t="s">
        <v>262</v>
      </c>
      <c r="AG566" s="131">
        <v>43512</v>
      </c>
      <c r="AH566" s="84" t="s">
        <v>263</v>
      </c>
      <c r="AI566" s="131">
        <v>43512</v>
      </c>
      <c r="AJ566" s="84">
        <v>980</v>
      </c>
      <c r="AK566" s="84">
        <v>980</v>
      </c>
      <c r="AL566" s="131">
        <v>44651</v>
      </c>
      <c r="AM566" s="130">
        <v>18649.97</v>
      </c>
      <c r="AN566" s="112">
        <v>78</v>
      </c>
      <c r="AO566" s="112">
        <v>18727.97</v>
      </c>
      <c r="AP566" s="112">
        <v>8684.66</v>
      </c>
      <c r="AQ566" s="112">
        <v>637.05999999999995</v>
      </c>
      <c r="AR566" s="112">
        <v>9321.7199999999993</v>
      </c>
      <c r="AS566" s="112">
        <v>7742.03</v>
      </c>
      <c r="AT566" s="112">
        <v>637.05999999999995</v>
      </c>
      <c r="AU566" s="112">
        <v>8379.09</v>
      </c>
      <c r="AV566" s="84">
        <v>44</v>
      </c>
      <c r="AW566" s="84">
        <v>1412</v>
      </c>
      <c r="AX566" s="84" t="s">
        <v>264</v>
      </c>
      <c r="AY566" s="131"/>
      <c r="AZ566" s="84"/>
      <c r="BA566" s="84"/>
      <c r="BB566" s="84" t="s">
        <v>265</v>
      </c>
      <c r="BC566" s="84"/>
      <c r="BD566" s="131"/>
      <c r="BE566" s="84">
        <v>0</v>
      </c>
      <c r="BF566" s="38" t="s">
        <v>317</v>
      </c>
      <c r="BG566" s="84"/>
      <c r="BH566" s="114"/>
      <c r="BI566" s="38"/>
      <c r="BJ566" s="85"/>
      <c r="BK566" s="84"/>
      <c r="BL566" s="38"/>
      <c r="BM566" s="38"/>
      <c r="BN566" s="116"/>
      <c r="BO566" s="84"/>
      <c r="BP566" s="84"/>
      <c r="BQ566" s="117"/>
      <c r="BR566" s="132"/>
    </row>
    <row r="567" spans="1:70" s="113" customFormat="1" ht="15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40010</v>
      </c>
      <c r="J567" s="38" t="s">
        <v>331</v>
      </c>
      <c r="K567" s="84">
        <v>40010</v>
      </c>
      <c r="L567" s="84" t="s">
        <v>252</v>
      </c>
      <c r="M567" s="38" t="s">
        <v>253</v>
      </c>
      <c r="N567" s="84">
        <v>61265</v>
      </c>
      <c r="O567" s="84">
        <v>633528</v>
      </c>
      <c r="P567" s="84">
        <v>89336</v>
      </c>
      <c r="Q567" s="38">
        <v>1110977</v>
      </c>
      <c r="R567" s="38" t="s">
        <v>255</v>
      </c>
      <c r="S567" s="84" t="s">
        <v>512</v>
      </c>
      <c r="T567" s="84" t="s">
        <v>512</v>
      </c>
      <c r="U567" s="84" t="s">
        <v>257</v>
      </c>
      <c r="V567" s="84" t="s">
        <v>258</v>
      </c>
      <c r="W567" s="84">
        <v>0</v>
      </c>
      <c r="X567" s="38" t="s">
        <v>259</v>
      </c>
      <c r="Y567" s="84">
        <v>20501294</v>
      </c>
      <c r="Z567" s="38" t="s">
        <v>363</v>
      </c>
      <c r="AA567" s="131">
        <v>43865</v>
      </c>
      <c r="AB567" s="130">
        <v>20744</v>
      </c>
      <c r="AC567" s="131" t="s">
        <v>273</v>
      </c>
      <c r="AD567" s="84">
        <v>18</v>
      </c>
      <c r="AE567" s="84">
        <v>2</v>
      </c>
      <c r="AF567" s="84" t="s">
        <v>336</v>
      </c>
      <c r="AG567" s="131">
        <v>43670</v>
      </c>
      <c r="AH567" s="84" t="s">
        <v>263</v>
      </c>
      <c r="AI567" s="131">
        <v>43865</v>
      </c>
      <c r="AJ567" s="130">
        <v>1390</v>
      </c>
      <c r="AK567" s="130">
        <v>1390</v>
      </c>
      <c r="AL567" s="131">
        <v>45287</v>
      </c>
      <c r="AM567" s="130">
        <v>17320.63</v>
      </c>
      <c r="AN567" s="112">
        <v>78.75</v>
      </c>
      <c r="AO567" s="112">
        <v>17399.38</v>
      </c>
      <c r="AP567" s="112">
        <v>3710.37</v>
      </c>
      <c r="AQ567" s="112">
        <v>81.25</v>
      </c>
      <c r="AR567" s="112">
        <v>3791.62</v>
      </c>
      <c r="AS567" s="112">
        <v>3423.37</v>
      </c>
      <c r="AT567" s="112">
        <v>81.25</v>
      </c>
      <c r="AU567" s="112">
        <v>3504.62</v>
      </c>
      <c r="AV567" s="84">
        <v>48</v>
      </c>
      <c r="AW567" s="84">
        <v>1412</v>
      </c>
      <c r="AX567" s="84" t="s">
        <v>264</v>
      </c>
      <c r="AY567" s="131"/>
      <c r="AZ567" s="84"/>
      <c r="BA567" s="84"/>
      <c r="BB567" s="84" t="s">
        <v>265</v>
      </c>
      <c r="BC567" s="84"/>
      <c r="BD567" s="131"/>
      <c r="BE567" s="84">
        <v>0</v>
      </c>
      <c r="BF567" s="38" t="s">
        <v>512</v>
      </c>
      <c r="BG567" s="84"/>
      <c r="BH567" s="114"/>
      <c r="BI567" s="38"/>
      <c r="BJ567" s="85"/>
      <c r="BK567" s="84"/>
      <c r="BL567" s="38"/>
      <c r="BM567" s="38"/>
      <c r="BN567" s="116"/>
      <c r="BO567" s="84"/>
      <c r="BP567" s="84"/>
      <c r="BQ567" s="117"/>
      <c r="BR567" s="132"/>
    </row>
    <row r="568" spans="1:70" s="113" customFormat="1" ht="15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40008</v>
      </c>
      <c r="J568" s="38" t="s">
        <v>513</v>
      </c>
      <c r="K568" s="84">
        <v>40008</v>
      </c>
      <c r="L568" s="84" t="s">
        <v>252</v>
      </c>
      <c r="M568" s="38" t="s">
        <v>253</v>
      </c>
      <c r="N568" s="84">
        <v>61263</v>
      </c>
      <c r="O568" s="84">
        <v>582980</v>
      </c>
      <c r="P568" s="84">
        <v>89334</v>
      </c>
      <c r="Q568" s="38">
        <v>1110991</v>
      </c>
      <c r="R568" s="38" t="s">
        <v>255</v>
      </c>
      <c r="S568" s="84" t="s">
        <v>514</v>
      </c>
      <c r="T568" s="84" t="s">
        <v>514</v>
      </c>
      <c r="U568" s="84" t="s">
        <v>257</v>
      </c>
      <c r="V568" s="84" t="s">
        <v>258</v>
      </c>
      <c r="W568" s="84">
        <v>0</v>
      </c>
      <c r="X568" s="38" t="s">
        <v>259</v>
      </c>
      <c r="Y568" s="84">
        <v>20501346</v>
      </c>
      <c r="Z568" s="38" t="s">
        <v>338</v>
      </c>
      <c r="AA568" s="131">
        <v>43848</v>
      </c>
      <c r="AB568" s="130">
        <v>20744</v>
      </c>
      <c r="AC568" s="131" t="s">
        <v>261</v>
      </c>
      <c r="AD568" s="84">
        <v>18</v>
      </c>
      <c r="AE568" s="84">
        <v>2</v>
      </c>
      <c r="AF568" s="84" t="s">
        <v>336</v>
      </c>
      <c r="AG568" s="131">
        <v>43670</v>
      </c>
      <c r="AH568" s="84" t="s">
        <v>263</v>
      </c>
      <c r="AI568" s="131">
        <v>43848</v>
      </c>
      <c r="AJ568" s="130">
        <v>1390</v>
      </c>
      <c r="AK568" s="130">
        <v>1390</v>
      </c>
      <c r="AL568" s="131">
        <v>45287</v>
      </c>
      <c r="AM568" s="130">
        <v>16947.37</v>
      </c>
      <c r="AN568" s="112">
        <v>86.01</v>
      </c>
      <c r="AO568" s="112">
        <v>17033.38</v>
      </c>
      <c r="AP568" s="112">
        <v>4012.63</v>
      </c>
      <c r="AQ568" s="112">
        <v>103.99</v>
      </c>
      <c r="AR568" s="112">
        <v>4116.62</v>
      </c>
      <c r="AS568" s="112">
        <v>3796.63</v>
      </c>
      <c r="AT568" s="112">
        <v>103.99</v>
      </c>
      <c r="AU568" s="112">
        <v>3900.62</v>
      </c>
      <c r="AV568" s="84">
        <v>48</v>
      </c>
      <c r="AW568" s="84">
        <v>1412</v>
      </c>
      <c r="AX568" s="84" t="s">
        <v>264</v>
      </c>
      <c r="AY568" s="131"/>
      <c r="AZ568" s="84"/>
      <c r="BA568" s="84"/>
      <c r="BB568" s="84" t="s">
        <v>265</v>
      </c>
      <c r="BC568" s="84"/>
      <c r="BD568" s="131"/>
      <c r="BE568" s="84">
        <v>0</v>
      </c>
      <c r="BF568" s="38" t="s">
        <v>514</v>
      </c>
      <c r="BG568" s="84"/>
      <c r="BH568" s="114"/>
      <c r="BI568" s="38"/>
      <c r="BJ568" s="85"/>
      <c r="BK568" s="84"/>
      <c r="BL568" s="38"/>
      <c r="BM568" s="38"/>
      <c r="BN568" s="116"/>
      <c r="BO568" s="84"/>
      <c r="BP568" s="84"/>
      <c r="BQ568" s="117"/>
      <c r="BR568" s="132"/>
    </row>
    <row r="569" spans="1:70" s="113" customFormat="1" ht="15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39951</v>
      </c>
      <c r="J569" s="38" t="s">
        <v>251</v>
      </c>
      <c r="K569" s="84">
        <v>39951</v>
      </c>
      <c r="L569" s="84" t="s">
        <v>252</v>
      </c>
      <c r="M569" s="38" t="s">
        <v>253</v>
      </c>
      <c r="N569" s="84">
        <v>61150</v>
      </c>
      <c r="O569" s="84">
        <v>529817</v>
      </c>
      <c r="P569" s="84">
        <v>89203</v>
      </c>
      <c r="Q569" s="38" t="s">
        <v>254</v>
      </c>
      <c r="R569" s="38" t="s">
        <v>255</v>
      </c>
      <c r="S569" s="84" t="s">
        <v>256</v>
      </c>
      <c r="T569" s="84" t="s">
        <v>256</v>
      </c>
      <c r="U569" s="84" t="s">
        <v>257</v>
      </c>
      <c r="V569" s="84" t="s">
        <v>258</v>
      </c>
      <c r="W569" s="84">
        <v>0</v>
      </c>
      <c r="X569" s="38" t="s">
        <v>259</v>
      </c>
      <c r="Y569" s="84">
        <v>13476767</v>
      </c>
      <c r="Z569" s="38" t="s">
        <v>260</v>
      </c>
      <c r="AA569" s="131">
        <v>43425</v>
      </c>
      <c r="AB569" s="130">
        <v>24859</v>
      </c>
      <c r="AC569" s="131" t="s">
        <v>261</v>
      </c>
      <c r="AD569" s="84">
        <v>38</v>
      </c>
      <c r="AE569" s="84">
        <v>1</v>
      </c>
      <c r="AF569" s="84" t="s">
        <v>262</v>
      </c>
      <c r="AG569" s="131">
        <v>43425</v>
      </c>
      <c r="AH569" s="84" t="s">
        <v>263</v>
      </c>
      <c r="AI569" s="131">
        <v>43425</v>
      </c>
      <c r="AJ569" s="130">
        <v>940</v>
      </c>
      <c r="AK569" s="130">
        <v>399</v>
      </c>
      <c r="AL569" s="131">
        <v>44651</v>
      </c>
      <c r="AM569" s="130">
        <v>24012.639999999999</v>
      </c>
      <c r="AN569" s="112">
        <v>11</v>
      </c>
      <c r="AO569" s="112">
        <v>24023.64</v>
      </c>
      <c r="AP569" s="112">
        <v>881</v>
      </c>
      <c r="AQ569" s="112">
        <v>7.55</v>
      </c>
      <c r="AR569" s="112">
        <v>888.55</v>
      </c>
      <c r="AS569" s="112">
        <v>875.36</v>
      </c>
      <c r="AT569" s="112">
        <v>7.55</v>
      </c>
      <c r="AU569" s="112">
        <v>882.91</v>
      </c>
      <c r="AV569" s="84">
        <v>47</v>
      </c>
      <c r="AW569" s="84">
        <v>1413</v>
      </c>
      <c r="AX569" s="84" t="s">
        <v>264</v>
      </c>
      <c r="AY569" s="131"/>
      <c r="AZ569" s="84"/>
      <c r="BA569" s="84"/>
      <c r="BB569" s="84" t="s">
        <v>265</v>
      </c>
      <c r="BC569" s="84"/>
      <c r="BD569" s="131"/>
      <c r="BE569" s="84">
        <v>0</v>
      </c>
      <c r="BF569" s="38" t="s">
        <v>256</v>
      </c>
      <c r="BG569" s="84"/>
      <c r="BH569" s="114"/>
      <c r="BI569" s="38"/>
      <c r="BJ569" s="85"/>
      <c r="BK569" s="84"/>
      <c r="BL569" s="38"/>
      <c r="BM569" s="38"/>
      <c r="BN569" s="116"/>
      <c r="BO569" s="84"/>
      <c r="BP569" s="84"/>
      <c r="BQ569" s="117"/>
      <c r="BR569" s="132"/>
    </row>
    <row r="570" spans="1:70" s="113" customFormat="1" ht="15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39951</v>
      </c>
      <c r="J570" s="38" t="s">
        <v>251</v>
      </c>
      <c r="K570" s="84">
        <v>39951</v>
      </c>
      <c r="L570" s="84" t="s">
        <v>252</v>
      </c>
      <c r="M570" s="38" t="s">
        <v>253</v>
      </c>
      <c r="N570" s="84">
        <v>61150</v>
      </c>
      <c r="O570" s="84">
        <v>529817</v>
      </c>
      <c r="P570" s="84">
        <v>89203</v>
      </c>
      <c r="Q570" s="38" t="s">
        <v>254</v>
      </c>
      <c r="R570" s="38" t="s">
        <v>255</v>
      </c>
      <c r="S570" s="84" t="s">
        <v>266</v>
      </c>
      <c r="T570" s="84" t="s">
        <v>266</v>
      </c>
      <c r="U570" s="84" t="s">
        <v>257</v>
      </c>
      <c r="V570" s="84" t="s">
        <v>258</v>
      </c>
      <c r="W570" s="84">
        <v>0</v>
      </c>
      <c r="X570" s="38" t="s">
        <v>259</v>
      </c>
      <c r="Y570" s="84">
        <v>13520842</v>
      </c>
      <c r="Z570" s="38" t="s">
        <v>267</v>
      </c>
      <c r="AA570" s="131">
        <v>43425</v>
      </c>
      <c r="AB570" s="130">
        <v>24859</v>
      </c>
      <c r="AC570" s="131" t="s">
        <v>261</v>
      </c>
      <c r="AD570" s="84">
        <v>38</v>
      </c>
      <c r="AE570" s="84">
        <v>1</v>
      </c>
      <c r="AF570" s="84" t="s">
        <v>262</v>
      </c>
      <c r="AG570" s="131">
        <v>43425</v>
      </c>
      <c r="AH570" s="84" t="s">
        <v>263</v>
      </c>
      <c r="AI570" s="131">
        <v>43425</v>
      </c>
      <c r="AJ570" s="130">
        <v>940</v>
      </c>
      <c r="AK570" s="130">
        <v>940</v>
      </c>
      <c r="AL570" s="131">
        <v>44651</v>
      </c>
      <c r="AM570" s="130">
        <v>23254.42</v>
      </c>
      <c r="AN570" s="112">
        <v>18</v>
      </c>
      <c r="AO570" s="112">
        <v>23272.42</v>
      </c>
      <c r="AP570" s="112">
        <v>1745.2</v>
      </c>
      <c r="AQ570" s="112">
        <v>25.33</v>
      </c>
      <c r="AR570" s="112">
        <v>1770.53</v>
      </c>
      <c r="AS570" s="112">
        <v>1649.58</v>
      </c>
      <c r="AT570" s="112">
        <v>25.33</v>
      </c>
      <c r="AU570" s="112">
        <v>1674.91</v>
      </c>
      <c r="AV570" s="84">
        <v>46</v>
      </c>
      <c r="AW570" s="84">
        <v>1413</v>
      </c>
      <c r="AX570" s="84" t="s">
        <v>264</v>
      </c>
      <c r="AY570" s="131"/>
      <c r="AZ570" s="84"/>
      <c r="BA570" s="84"/>
      <c r="BB570" s="84" t="s">
        <v>265</v>
      </c>
      <c r="BC570" s="84"/>
      <c r="BD570" s="131"/>
      <c r="BE570" s="84">
        <v>0</v>
      </c>
      <c r="BF570" s="38" t="s">
        <v>266</v>
      </c>
      <c r="BG570" s="84"/>
      <c r="BH570" s="114"/>
      <c r="BI570" s="38"/>
      <c r="BJ570" s="85"/>
      <c r="BK570" s="84"/>
      <c r="BL570" s="38"/>
      <c r="BM570" s="38"/>
      <c r="BN570" s="116"/>
      <c r="BO570" s="84"/>
      <c r="BP570" s="84"/>
      <c r="BQ570" s="117"/>
      <c r="BR570" s="132"/>
    </row>
    <row r="571" spans="1:70" s="113" customFormat="1" ht="15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39936</v>
      </c>
      <c r="J571" s="38" t="s">
        <v>275</v>
      </c>
      <c r="K571" s="84">
        <v>39936</v>
      </c>
      <c r="L571" s="84" t="s">
        <v>252</v>
      </c>
      <c r="M571" s="38" t="s">
        <v>253</v>
      </c>
      <c r="N571" s="84">
        <v>61156</v>
      </c>
      <c r="O571" s="84">
        <v>548930</v>
      </c>
      <c r="P571" s="84">
        <v>89209</v>
      </c>
      <c r="Q571" s="38" t="s">
        <v>276</v>
      </c>
      <c r="R571" s="38" t="s">
        <v>255</v>
      </c>
      <c r="S571" s="84" t="s">
        <v>277</v>
      </c>
      <c r="T571" s="84" t="s">
        <v>277</v>
      </c>
      <c r="U571" s="84" t="s">
        <v>257</v>
      </c>
      <c r="V571" s="84" t="s">
        <v>258</v>
      </c>
      <c r="W571" s="84">
        <v>0</v>
      </c>
      <c r="X571" s="38" t="s">
        <v>259</v>
      </c>
      <c r="Y571" s="84">
        <v>13658933</v>
      </c>
      <c r="Z571" s="38" t="s">
        <v>278</v>
      </c>
      <c r="AA571" s="131">
        <v>43447</v>
      </c>
      <c r="AB571" s="130">
        <v>24859</v>
      </c>
      <c r="AC571" s="131" t="s">
        <v>261</v>
      </c>
      <c r="AD571" s="84">
        <v>38</v>
      </c>
      <c r="AE571" s="84">
        <v>1</v>
      </c>
      <c r="AF571" s="84" t="s">
        <v>262</v>
      </c>
      <c r="AG571" s="131">
        <v>43447</v>
      </c>
      <c r="AH571" s="84" t="s">
        <v>263</v>
      </c>
      <c r="AI571" s="131">
        <v>43447</v>
      </c>
      <c r="AJ571" s="130">
        <v>940</v>
      </c>
      <c r="AK571" s="130">
        <v>940</v>
      </c>
      <c r="AL571" s="131">
        <v>44651</v>
      </c>
      <c r="AM571" s="130">
        <v>23101.29</v>
      </c>
      <c r="AN571" s="112">
        <v>20</v>
      </c>
      <c r="AO571" s="112">
        <v>23121.29</v>
      </c>
      <c r="AP571" s="112">
        <v>1811.08</v>
      </c>
      <c r="AQ571" s="112">
        <v>29.2</v>
      </c>
      <c r="AR571" s="112">
        <v>1840.28</v>
      </c>
      <c r="AS571" s="112">
        <v>1805.71</v>
      </c>
      <c r="AT571" s="112">
        <v>29.2</v>
      </c>
      <c r="AU571" s="112">
        <v>1834.91</v>
      </c>
      <c r="AV571" s="84">
        <v>44</v>
      </c>
      <c r="AW571" s="84">
        <v>1413</v>
      </c>
      <c r="AX571" s="84" t="s">
        <v>264</v>
      </c>
      <c r="AY571" s="131"/>
      <c r="AZ571" s="84"/>
      <c r="BA571" s="84"/>
      <c r="BB571" s="84" t="s">
        <v>265</v>
      </c>
      <c r="BC571" s="84"/>
      <c r="BD571" s="131"/>
      <c r="BE571" s="84">
        <v>0</v>
      </c>
      <c r="BF571" s="38" t="s">
        <v>277</v>
      </c>
      <c r="BG571" s="84"/>
      <c r="BH571" s="114"/>
      <c r="BI571" s="38"/>
      <c r="BJ571" s="85"/>
      <c r="BK571" s="84"/>
      <c r="BL571" s="38"/>
      <c r="BM571" s="38"/>
      <c r="BN571" s="116"/>
      <c r="BO571" s="84"/>
      <c r="BP571" s="84"/>
      <c r="BQ571" s="117"/>
      <c r="BR571" s="132"/>
    </row>
    <row r="572" spans="1:70" s="113" customFormat="1" ht="15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40019</v>
      </c>
      <c r="J572" s="38" t="s">
        <v>499</v>
      </c>
      <c r="K572" s="84">
        <v>40019</v>
      </c>
      <c r="L572" s="84" t="s">
        <v>252</v>
      </c>
      <c r="M572" s="38" t="s">
        <v>253</v>
      </c>
      <c r="N572" s="84">
        <v>61437</v>
      </c>
      <c r="O572" s="84">
        <v>549356</v>
      </c>
      <c r="P572" s="84">
        <v>89563</v>
      </c>
      <c r="Q572" s="38" t="s">
        <v>500</v>
      </c>
      <c r="R572" s="38" t="s">
        <v>527</v>
      </c>
      <c r="S572" s="84" t="s">
        <v>501</v>
      </c>
      <c r="T572" s="84" t="s">
        <v>501</v>
      </c>
      <c r="U572" s="84" t="s">
        <v>257</v>
      </c>
      <c r="V572" s="84" t="s">
        <v>258</v>
      </c>
      <c r="W572" s="84">
        <v>0</v>
      </c>
      <c r="X572" s="38" t="s">
        <v>259</v>
      </c>
      <c r="Y572" s="84">
        <v>25701704</v>
      </c>
      <c r="Z572" s="38" t="s">
        <v>502</v>
      </c>
      <c r="AA572" s="131">
        <v>44155</v>
      </c>
      <c r="AB572" s="130">
        <v>7589</v>
      </c>
      <c r="AC572" s="131" t="s">
        <v>261</v>
      </c>
      <c r="AD572" s="84">
        <v>12</v>
      </c>
      <c r="AE572" s="84">
        <v>2</v>
      </c>
      <c r="AF572" s="84" t="s">
        <v>262</v>
      </c>
      <c r="AG572" s="131">
        <v>43881</v>
      </c>
      <c r="AH572" s="84" t="s">
        <v>263</v>
      </c>
      <c r="AI572" s="131">
        <v>44155</v>
      </c>
      <c r="AJ572" s="130">
        <v>700</v>
      </c>
      <c r="AK572" s="130">
        <v>700</v>
      </c>
      <c r="AL572" s="131">
        <v>44469</v>
      </c>
      <c r="AM572" s="130">
        <v>3740.57</v>
      </c>
      <c r="AN572" s="112">
        <v>0</v>
      </c>
      <c r="AO572" s="112">
        <v>3740.57</v>
      </c>
      <c r="AP572" s="112">
        <v>3924.35</v>
      </c>
      <c r="AQ572" s="112">
        <v>205.57</v>
      </c>
      <c r="AR572" s="112">
        <v>4129.92</v>
      </c>
      <c r="AS572" s="112">
        <v>3924.43</v>
      </c>
      <c r="AT572" s="112">
        <v>205.57</v>
      </c>
      <c r="AU572" s="112">
        <v>4130</v>
      </c>
      <c r="AV572" s="84">
        <v>47</v>
      </c>
      <c r="AW572" s="84">
        <v>1414</v>
      </c>
      <c r="AX572" s="84" t="s">
        <v>264</v>
      </c>
      <c r="AY572" s="131"/>
      <c r="AZ572" s="84"/>
      <c r="BA572" s="84"/>
      <c r="BB572" s="84" t="s">
        <v>265</v>
      </c>
      <c r="BC572" s="84"/>
      <c r="BD572" s="131"/>
      <c r="BE572" s="84">
        <v>0</v>
      </c>
      <c r="BF572" s="38" t="s">
        <v>501</v>
      </c>
      <c r="BG572" s="84"/>
      <c r="BH572" s="114"/>
      <c r="BI572" s="38"/>
      <c r="BJ572" s="85"/>
      <c r="BK572" s="84"/>
      <c r="BL572" s="38"/>
      <c r="BM572" s="38"/>
      <c r="BN572" s="116"/>
      <c r="BO572" s="84"/>
      <c r="BP572" s="84"/>
      <c r="BQ572" s="117"/>
      <c r="BR572" s="132"/>
    </row>
    <row r="573" spans="1:70" s="113" customFormat="1" ht="15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39936</v>
      </c>
      <c r="J573" s="38" t="s">
        <v>275</v>
      </c>
      <c r="K573" s="84">
        <v>39936</v>
      </c>
      <c r="L573" s="84" t="s">
        <v>252</v>
      </c>
      <c r="M573" s="38" t="s">
        <v>253</v>
      </c>
      <c r="N573" s="84">
        <v>61170</v>
      </c>
      <c r="O573" s="84">
        <v>560053</v>
      </c>
      <c r="P573" s="84">
        <v>89223</v>
      </c>
      <c r="Q573" s="38" t="s">
        <v>286</v>
      </c>
      <c r="R573" s="38" t="s">
        <v>255</v>
      </c>
      <c r="S573" s="84" t="s">
        <v>296</v>
      </c>
      <c r="T573" s="84" t="s">
        <v>296</v>
      </c>
      <c r="U573" s="84" t="s">
        <v>274</v>
      </c>
      <c r="V573" s="84" t="s">
        <v>258</v>
      </c>
      <c r="W573" s="84">
        <v>0</v>
      </c>
      <c r="X573" s="38" t="s">
        <v>259</v>
      </c>
      <c r="Y573" s="84">
        <v>13959982</v>
      </c>
      <c r="Z573" s="38" t="s">
        <v>297</v>
      </c>
      <c r="AA573" s="131">
        <v>43488</v>
      </c>
      <c r="AB573" s="130">
        <v>24893</v>
      </c>
      <c r="AC573" s="131" t="s">
        <v>289</v>
      </c>
      <c r="AD573" s="84">
        <v>38</v>
      </c>
      <c r="AE573" s="84">
        <v>1</v>
      </c>
      <c r="AF573" s="84" t="s">
        <v>262</v>
      </c>
      <c r="AG573" s="131">
        <v>43488</v>
      </c>
      <c r="AH573" s="84" t="s">
        <v>263</v>
      </c>
      <c r="AI573" s="131">
        <v>43488</v>
      </c>
      <c r="AJ573" s="84">
        <v>940</v>
      </c>
      <c r="AK573" s="84">
        <v>940</v>
      </c>
      <c r="AL573" s="131">
        <v>44651</v>
      </c>
      <c r="AM573" s="130">
        <v>22959.919999999998</v>
      </c>
      <c r="AN573" s="112">
        <v>27</v>
      </c>
      <c r="AO573" s="112">
        <v>22986.92</v>
      </c>
      <c r="AP573" s="112">
        <v>2000.2</v>
      </c>
      <c r="AQ573" s="112">
        <v>30.42</v>
      </c>
      <c r="AR573" s="112">
        <v>2030.62</v>
      </c>
      <c r="AS573" s="112">
        <v>1972.08</v>
      </c>
      <c r="AT573" s="112">
        <v>30.42</v>
      </c>
      <c r="AU573" s="112">
        <v>2002.5</v>
      </c>
      <c r="AV573" s="84">
        <v>47</v>
      </c>
      <c r="AW573" s="84">
        <v>1415</v>
      </c>
      <c r="AX573" s="84" t="s">
        <v>264</v>
      </c>
      <c r="AY573" s="131"/>
      <c r="AZ573" s="84"/>
      <c r="BA573" s="84"/>
      <c r="BB573" s="84" t="s">
        <v>265</v>
      </c>
      <c r="BC573" s="84"/>
      <c r="BD573" s="131"/>
      <c r="BE573" s="84">
        <v>0</v>
      </c>
      <c r="BF573" s="38" t="s">
        <v>296</v>
      </c>
      <c r="BG573" s="84"/>
      <c r="BH573" s="114"/>
      <c r="BI573" s="38"/>
      <c r="BJ573" s="85"/>
      <c r="BK573" s="84"/>
      <c r="BL573" s="38"/>
      <c r="BM573" s="38"/>
      <c r="BN573" s="116"/>
      <c r="BO573" s="84"/>
      <c r="BP573" s="84"/>
      <c r="BQ573" s="117"/>
      <c r="BR573" s="132"/>
    </row>
    <row r="574" spans="1:70" s="113" customFormat="1" ht="15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39951</v>
      </c>
      <c r="J574" s="38" t="s">
        <v>251</v>
      </c>
      <c r="K574" s="84">
        <v>39951</v>
      </c>
      <c r="L574" s="84" t="s">
        <v>252</v>
      </c>
      <c r="M574" s="38" t="s">
        <v>253</v>
      </c>
      <c r="N574" s="84">
        <v>61249</v>
      </c>
      <c r="O574" s="84">
        <v>421687</v>
      </c>
      <c r="P574" s="84">
        <v>89318</v>
      </c>
      <c r="Q574" s="38" t="s">
        <v>330</v>
      </c>
      <c r="R574" s="38" t="s">
        <v>255</v>
      </c>
      <c r="S574" s="84" t="s">
        <v>355</v>
      </c>
      <c r="T574" s="84" t="s">
        <v>355</v>
      </c>
      <c r="U574" s="84" t="s">
        <v>257</v>
      </c>
      <c r="V574" s="84" t="s">
        <v>258</v>
      </c>
      <c r="W574" s="84">
        <v>0</v>
      </c>
      <c r="X574" s="38" t="s">
        <v>259</v>
      </c>
      <c r="Y574" s="84">
        <v>16980665</v>
      </c>
      <c r="Z574" s="38" t="s">
        <v>356</v>
      </c>
      <c r="AA574" s="131">
        <v>43654</v>
      </c>
      <c r="AB574" s="130">
        <v>46674</v>
      </c>
      <c r="AC574" s="131" t="s">
        <v>261</v>
      </c>
      <c r="AD574" s="84">
        <v>52</v>
      </c>
      <c r="AE574" s="84">
        <v>2</v>
      </c>
      <c r="AF574" s="84" t="s">
        <v>324</v>
      </c>
      <c r="AG574" s="131">
        <v>43654</v>
      </c>
      <c r="AH574" s="84" t="s">
        <v>325</v>
      </c>
      <c r="AI574" s="131">
        <v>43654</v>
      </c>
      <c r="AJ574" s="130">
        <v>1450</v>
      </c>
      <c r="AK574" s="130">
        <v>1450</v>
      </c>
      <c r="AL574" s="131">
        <v>45287</v>
      </c>
      <c r="AM574" s="130">
        <v>22015.08</v>
      </c>
      <c r="AN574" s="112">
        <v>186</v>
      </c>
      <c r="AO574" s="112">
        <v>22201.08</v>
      </c>
      <c r="AP574" s="112">
        <v>28138.15</v>
      </c>
      <c r="AQ574" s="112">
        <v>7098.19</v>
      </c>
      <c r="AR574" s="112">
        <v>35236.339999999997</v>
      </c>
      <c r="AS574" s="112">
        <v>27747.919999999998</v>
      </c>
      <c r="AT574" s="112">
        <v>7098.19</v>
      </c>
      <c r="AU574" s="112">
        <v>34846.11</v>
      </c>
      <c r="AV574" s="84">
        <v>47</v>
      </c>
      <c r="AW574" s="84">
        <v>1415</v>
      </c>
      <c r="AX574" s="84" t="s">
        <v>264</v>
      </c>
      <c r="AY574" s="131"/>
      <c r="AZ574" s="84"/>
      <c r="BA574" s="84"/>
      <c r="BB574" s="84" t="s">
        <v>265</v>
      </c>
      <c r="BC574" s="84"/>
      <c r="BD574" s="131"/>
      <c r="BE574" s="84">
        <v>0</v>
      </c>
      <c r="BF574" s="38" t="s">
        <v>355</v>
      </c>
      <c r="BG574" s="84"/>
      <c r="BH574" s="114"/>
      <c r="BI574" s="38"/>
      <c r="BJ574" s="85"/>
      <c r="BK574" s="84"/>
      <c r="BL574" s="38"/>
      <c r="BM574" s="38"/>
      <c r="BN574" s="116"/>
      <c r="BO574" s="84"/>
      <c r="BP574" s="84"/>
      <c r="BQ574" s="117"/>
      <c r="BR574" s="132"/>
    </row>
    <row r="575" spans="1:70" s="113" customFormat="1" ht="15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39951</v>
      </c>
      <c r="J575" s="38" t="s">
        <v>251</v>
      </c>
      <c r="K575" s="84">
        <v>39951</v>
      </c>
      <c r="L575" s="84" t="s">
        <v>252</v>
      </c>
      <c r="M575" s="38" t="s">
        <v>253</v>
      </c>
      <c r="N575" s="84">
        <v>61249</v>
      </c>
      <c r="O575" s="84">
        <v>421687</v>
      </c>
      <c r="P575" s="84">
        <v>89318</v>
      </c>
      <c r="Q575" s="38" t="s">
        <v>330</v>
      </c>
      <c r="R575" s="38" t="s">
        <v>255</v>
      </c>
      <c r="S575" s="84" t="s">
        <v>357</v>
      </c>
      <c r="T575" s="84" t="s">
        <v>357</v>
      </c>
      <c r="U575" s="84" t="s">
        <v>270</v>
      </c>
      <c r="V575" s="84" t="s">
        <v>258</v>
      </c>
      <c r="W575" s="84">
        <v>0</v>
      </c>
      <c r="X575" s="38" t="s">
        <v>259</v>
      </c>
      <c r="Y575" s="84">
        <v>16980704</v>
      </c>
      <c r="Z575" s="38" t="s">
        <v>358</v>
      </c>
      <c r="AA575" s="131">
        <v>43654</v>
      </c>
      <c r="AB575" s="130">
        <v>46674</v>
      </c>
      <c r="AC575" s="131" t="s">
        <v>261</v>
      </c>
      <c r="AD575" s="84">
        <v>52</v>
      </c>
      <c r="AE575" s="84">
        <v>2</v>
      </c>
      <c r="AF575" s="84" t="s">
        <v>324</v>
      </c>
      <c r="AG575" s="131">
        <v>43654</v>
      </c>
      <c r="AH575" s="84" t="s">
        <v>325</v>
      </c>
      <c r="AI575" s="131">
        <v>43654</v>
      </c>
      <c r="AJ575" s="130">
        <v>1450</v>
      </c>
      <c r="AK575" s="130">
        <v>1450</v>
      </c>
      <c r="AL575" s="131">
        <v>45183</v>
      </c>
      <c r="AM575" s="130">
        <v>21313.25</v>
      </c>
      <c r="AN575" s="112">
        <v>211</v>
      </c>
      <c r="AO575" s="112">
        <v>21524.25</v>
      </c>
      <c r="AP575" s="112">
        <v>28884.91</v>
      </c>
      <c r="AQ575" s="112">
        <v>7668.77</v>
      </c>
      <c r="AR575" s="112">
        <v>36553.68</v>
      </c>
      <c r="AS575" s="112">
        <v>28789.75</v>
      </c>
      <c r="AT575" s="112">
        <v>7668.77</v>
      </c>
      <c r="AU575" s="112">
        <v>36458.519999999997</v>
      </c>
      <c r="AV575" s="84">
        <v>47</v>
      </c>
      <c r="AW575" s="84">
        <v>1415</v>
      </c>
      <c r="AX575" s="84" t="s">
        <v>264</v>
      </c>
      <c r="AY575" s="131"/>
      <c r="AZ575" s="84"/>
      <c r="BA575" s="84"/>
      <c r="BB575" s="84" t="s">
        <v>265</v>
      </c>
      <c r="BC575" s="84"/>
      <c r="BD575" s="131"/>
      <c r="BE575" s="84">
        <v>0</v>
      </c>
      <c r="BF575" s="38" t="s">
        <v>357</v>
      </c>
      <c r="BG575" s="84"/>
      <c r="BH575" s="114"/>
      <c r="BI575" s="38"/>
      <c r="BJ575" s="85"/>
      <c r="BK575" s="84"/>
      <c r="BL575" s="38"/>
      <c r="BM575" s="38"/>
      <c r="BN575" s="116"/>
      <c r="BO575" s="84"/>
      <c r="BP575" s="84"/>
      <c r="BQ575" s="117"/>
      <c r="BR575" s="132"/>
    </row>
    <row r="576" spans="1:70" s="113" customFormat="1" ht="15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39951</v>
      </c>
      <c r="J576" s="38" t="s">
        <v>251</v>
      </c>
      <c r="K576" s="84">
        <v>39951</v>
      </c>
      <c r="L576" s="84" t="s">
        <v>252</v>
      </c>
      <c r="M576" s="38" t="s">
        <v>253</v>
      </c>
      <c r="N576" s="84">
        <v>61249</v>
      </c>
      <c r="O576" s="84">
        <v>421687</v>
      </c>
      <c r="P576" s="84">
        <v>89318</v>
      </c>
      <c r="Q576" s="38" t="s">
        <v>330</v>
      </c>
      <c r="R576" s="38" t="s">
        <v>255</v>
      </c>
      <c r="S576" s="84" t="s">
        <v>359</v>
      </c>
      <c r="T576" s="84" t="s">
        <v>359</v>
      </c>
      <c r="U576" s="84" t="s">
        <v>257</v>
      </c>
      <c r="V576" s="84" t="s">
        <v>258</v>
      </c>
      <c r="W576" s="84">
        <v>0</v>
      </c>
      <c r="X576" s="38" t="s">
        <v>259</v>
      </c>
      <c r="Y576" s="84">
        <v>16980734</v>
      </c>
      <c r="Z576" s="38" t="s">
        <v>360</v>
      </c>
      <c r="AA576" s="131">
        <v>43654</v>
      </c>
      <c r="AB576" s="130">
        <v>46674</v>
      </c>
      <c r="AC576" s="131" t="s">
        <v>261</v>
      </c>
      <c r="AD576" s="84">
        <v>52</v>
      </c>
      <c r="AE576" s="84">
        <v>2</v>
      </c>
      <c r="AF576" s="84" t="s">
        <v>324</v>
      </c>
      <c r="AG576" s="131">
        <v>43654</v>
      </c>
      <c r="AH576" s="84" t="s">
        <v>325</v>
      </c>
      <c r="AI576" s="131">
        <v>43654</v>
      </c>
      <c r="AJ576" s="130">
        <v>1450</v>
      </c>
      <c r="AK576" s="130">
        <v>1450</v>
      </c>
      <c r="AL576" s="131">
        <v>45287</v>
      </c>
      <c r="AM576" s="130">
        <v>20585.419999999998</v>
      </c>
      <c r="AN576" s="112">
        <v>237</v>
      </c>
      <c r="AO576" s="112">
        <v>20822.419999999998</v>
      </c>
      <c r="AP576" s="112">
        <v>29645.08</v>
      </c>
      <c r="AQ576" s="112">
        <v>8247.5300000000007</v>
      </c>
      <c r="AR576" s="112">
        <v>37892.61</v>
      </c>
      <c r="AS576" s="112">
        <v>29545.58</v>
      </c>
      <c r="AT576" s="112">
        <v>8247.5300000000007</v>
      </c>
      <c r="AU576" s="112">
        <v>37793.11</v>
      </c>
      <c r="AV576" s="84">
        <v>48</v>
      </c>
      <c r="AW576" s="84">
        <v>1415</v>
      </c>
      <c r="AX576" s="84" t="s">
        <v>264</v>
      </c>
      <c r="AY576" s="131"/>
      <c r="AZ576" s="84"/>
      <c r="BA576" s="84"/>
      <c r="BB576" s="84" t="s">
        <v>265</v>
      </c>
      <c r="BC576" s="84"/>
      <c r="BD576" s="131"/>
      <c r="BE576" s="84">
        <v>0</v>
      </c>
      <c r="BF576" s="38" t="s">
        <v>359</v>
      </c>
      <c r="BG576" s="84"/>
      <c r="BH576" s="114"/>
      <c r="BI576" s="38"/>
      <c r="BJ576" s="85"/>
      <c r="BK576" s="84"/>
      <c r="BL576" s="38"/>
      <c r="BM576" s="38"/>
      <c r="BN576" s="116"/>
      <c r="BO576" s="84"/>
      <c r="BP576" s="84"/>
      <c r="BQ576" s="117"/>
      <c r="BR576" s="132"/>
    </row>
    <row r="577" spans="1:70" s="113" customFormat="1" ht="15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39936</v>
      </c>
      <c r="J577" s="38" t="s">
        <v>275</v>
      </c>
      <c r="K577" s="84">
        <v>39936</v>
      </c>
      <c r="L577" s="84" t="s">
        <v>252</v>
      </c>
      <c r="M577" s="38" t="s">
        <v>253</v>
      </c>
      <c r="N577" s="84">
        <v>61308</v>
      </c>
      <c r="O577" s="84">
        <v>652667</v>
      </c>
      <c r="P577" s="84">
        <v>89396</v>
      </c>
      <c r="Q577" s="38" t="s">
        <v>376</v>
      </c>
      <c r="R577" s="38" t="s">
        <v>255</v>
      </c>
      <c r="S577" s="84" t="s">
        <v>377</v>
      </c>
      <c r="T577" s="84" t="s">
        <v>377</v>
      </c>
      <c r="U577" s="84" t="s">
        <v>257</v>
      </c>
      <c r="V577" s="84" t="s">
        <v>258</v>
      </c>
      <c r="W577" s="84">
        <v>0</v>
      </c>
      <c r="X577" s="38" t="s">
        <v>259</v>
      </c>
      <c r="Y577" s="84">
        <v>17807869</v>
      </c>
      <c r="Z577" s="38" t="s">
        <v>378</v>
      </c>
      <c r="AA577" s="131">
        <v>43741</v>
      </c>
      <c r="AB577" s="130">
        <v>31116</v>
      </c>
      <c r="AC577" s="131" t="s">
        <v>261</v>
      </c>
      <c r="AD577" s="84">
        <v>52</v>
      </c>
      <c r="AE577" s="84">
        <v>1</v>
      </c>
      <c r="AF577" s="84" t="s">
        <v>336</v>
      </c>
      <c r="AG577" s="131">
        <v>43741</v>
      </c>
      <c r="AH577" s="84" t="s">
        <v>263</v>
      </c>
      <c r="AI577" s="131">
        <v>43741</v>
      </c>
      <c r="AJ577" s="130">
        <v>970</v>
      </c>
      <c r="AK577" s="130">
        <v>970</v>
      </c>
      <c r="AL577" s="131">
        <v>45287</v>
      </c>
      <c r="AM577" s="130">
        <v>19410.07</v>
      </c>
      <c r="AN577" s="112">
        <v>82</v>
      </c>
      <c r="AO577" s="112">
        <v>19492.07</v>
      </c>
      <c r="AP577" s="112">
        <v>12449.93</v>
      </c>
      <c r="AQ577" s="112">
        <v>1772.83</v>
      </c>
      <c r="AR577" s="112">
        <v>14222.76</v>
      </c>
      <c r="AS577" s="112">
        <v>12298.93</v>
      </c>
      <c r="AT577" s="112">
        <v>1772.83</v>
      </c>
      <c r="AU577" s="112">
        <v>14071.76</v>
      </c>
      <c r="AV577" s="84">
        <v>48</v>
      </c>
      <c r="AW577" s="84">
        <v>1415</v>
      </c>
      <c r="AX577" s="84" t="s">
        <v>264</v>
      </c>
      <c r="AY577" s="131"/>
      <c r="AZ577" s="84"/>
      <c r="BA577" s="84"/>
      <c r="BB577" s="84" t="s">
        <v>265</v>
      </c>
      <c r="BC577" s="84"/>
      <c r="BD577" s="131"/>
      <c r="BE577" s="84">
        <v>0</v>
      </c>
      <c r="BF577" s="38" t="s">
        <v>377</v>
      </c>
      <c r="BG577" s="84"/>
      <c r="BH577" s="114"/>
      <c r="BI577" s="38"/>
      <c r="BJ577" s="85"/>
      <c r="BK577" s="84"/>
      <c r="BL577" s="38"/>
      <c r="BM577" s="38"/>
      <c r="BN577" s="116"/>
      <c r="BO577" s="84"/>
      <c r="BP577" s="84"/>
      <c r="BQ577" s="117"/>
      <c r="BR577" s="132"/>
    </row>
    <row r="578" spans="1:70" s="113" customFormat="1" ht="15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39951</v>
      </c>
      <c r="J578" s="38" t="s">
        <v>251</v>
      </c>
      <c r="K578" s="84">
        <v>39951</v>
      </c>
      <c r="L578" s="84" t="s">
        <v>252</v>
      </c>
      <c r="M578" s="38" t="s">
        <v>253</v>
      </c>
      <c r="N578" s="84">
        <v>61181</v>
      </c>
      <c r="O578" s="84">
        <v>561077</v>
      </c>
      <c r="P578" s="84">
        <v>89484</v>
      </c>
      <c r="Q578" s="38" t="s">
        <v>453</v>
      </c>
      <c r="R578" s="38" t="s">
        <v>255</v>
      </c>
      <c r="S578" s="84" t="s">
        <v>454</v>
      </c>
      <c r="T578" s="84" t="s">
        <v>454</v>
      </c>
      <c r="U578" s="84" t="s">
        <v>257</v>
      </c>
      <c r="V578" s="84" t="s">
        <v>258</v>
      </c>
      <c r="W578" s="84">
        <v>0</v>
      </c>
      <c r="X578" s="38" t="s">
        <v>259</v>
      </c>
      <c r="Y578" s="84">
        <v>19018526</v>
      </c>
      <c r="Z578" s="38" t="s">
        <v>455</v>
      </c>
      <c r="AA578" s="131">
        <v>43826</v>
      </c>
      <c r="AB578" s="130">
        <v>41488</v>
      </c>
      <c r="AC578" s="131" t="s">
        <v>261</v>
      </c>
      <c r="AD578" s="84">
        <v>24</v>
      </c>
      <c r="AE578" s="84">
        <v>2</v>
      </c>
      <c r="AF578" s="84" t="s">
        <v>262</v>
      </c>
      <c r="AG578" s="131">
        <v>43826</v>
      </c>
      <c r="AH578" s="84" t="s">
        <v>263</v>
      </c>
      <c r="AI578" s="131">
        <v>43826</v>
      </c>
      <c r="AJ578" s="130">
        <v>2195</v>
      </c>
      <c r="AK578" s="130">
        <v>2195</v>
      </c>
      <c r="AL578" s="131">
        <v>45184</v>
      </c>
      <c r="AM578" s="130">
        <v>20370.97</v>
      </c>
      <c r="AN578" s="112">
        <v>169</v>
      </c>
      <c r="AO578" s="112">
        <v>20539.97</v>
      </c>
      <c r="AP578" s="112">
        <v>21904.58</v>
      </c>
      <c r="AQ578" s="112">
        <v>2148.6999999999998</v>
      </c>
      <c r="AR578" s="112">
        <v>24053.279999999999</v>
      </c>
      <c r="AS578" s="112">
        <v>21332.03</v>
      </c>
      <c r="AT578" s="112">
        <v>2148.6999999999998</v>
      </c>
      <c r="AU578" s="112">
        <v>23480.73</v>
      </c>
      <c r="AV578" s="84">
        <v>48</v>
      </c>
      <c r="AW578" s="84">
        <v>1415</v>
      </c>
      <c r="AX578" s="84" t="s">
        <v>264</v>
      </c>
      <c r="AY578" s="131"/>
      <c r="AZ578" s="84"/>
      <c r="BA578" s="84"/>
      <c r="BB578" s="84" t="s">
        <v>265</v>
      </c>
      <c r="BC578" s="84"/>
      <c r="BD578" s="131"/>
      <c r="BE578" s="84">
        <v>0</v>
      </c>
      <c r="BF578" s="38" t="s">
        <v>454</v>
      </c>
      <c r="BG578" s="84"/>
      <c r="BH578" s="114"/>
      <c r="BI578" s="38"/>
      <c r="BJ578" s="85"/>
      <c r="BK578" s="84"/>
      <c r="BL578" s="38"/>
      <c r="BM578" s="38"/>
      <c r="BN578" s="116"/>
      <c r="BO578" s="84"/>
      <c r="BP578" s="84"/>
      <c r="BQ578" s="117"/>
      <c r="BR578" s="132"/>
    </row>
    <row r="579" spans="1:70" s="113" customFormat="1" ht="15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39951</v>
      </c>
      <c r="J579" s="38" t="s">
        <v>251</v>
      </c>
      <c r="K579" s="84">
        <v>39951</v>
      </c>
      <c r="L579" s="84" t="s">
        <v>252</v>
      </c>
      <c r="M579" s="38" t="s">
        <v>253</v>
      </c>
      <c r="N579" s="84">
        <v>61249</v>
      </c>
      <c r="O579" s="84">
        <v>421687</v>
      </c>
      <c r="P579" s="84">
        <v>89318</v>
      </c>
      <c r="Q579" s="38" t="s">
        <v>330</v>
      </c>
      <c r="R579" s="38" t="s">
        <v>527</v>
      </c>
      <c r="S579" s="84" t="s">
        <v>357</v>
      </c>
      <c r="T579" s="84" t="s">
        <v>357</v>
      </c>
      <c r="U579" s="84" t="s">
        <v>270</v>
      </c>
      <c r="V579" s="84" t="s">
        <v>258</v>
      </c>
      <c r="W579" s="84">
        <v>0</v>
      </c>
      <c r="X579" s="38" t="s">
        <v>259</v>
      </c>
      <c r="Y579" s="84">
        <v>25788345</v>
      </c>
      <c r="Z579" s="38" t="s">
        <v>358</v>
      </c>
      <c r="AA579" s="131">
        <v>44160</v>
      </c>
      <c r="AB579" s="130">
        <v>2833</v>
      </c>
      <c r="AC579" s="131" t="s">
        <v>261</v>
      </c>
      <c r="AD579" s="84">
        <v>7</v>
      </c>
      <c r="AE579" s="84">
        <v>2</v>
      </c>
      <c r="AF579" s="84" t="s">
        <v>324</v>
      </c>
      <c r="AG579" s="131">
        <v>43654</v>
      </c>
      <c r="AH579" s="84" t="s">
        <v>325</v>
      </c>
      <c r="AI579" s="131">
        <v>44160</v>
      </c>
      <c r="AJ579" s="84">
        <v>450</v>
      </c>
      <c r="AK579" s="84">
        <v>441</v>
      </c>
      <c r="AL579" s="131">
        <v>45287</v>
      </c>
      <c r="AM579" s="130">
        <v>2085.9699999999998</v>
      </c>
      <c r="AN579" s="112">
        <v>4.7699999999999996</v>
      </c>
      <c r="AO579" s="112">
        <v>2090.7399999999998</v>
      </c>
      <c r="AP579" s="112">
        <v>760.26</v>
      </c>
      <c r="AQ579" s="112">
        <v>6.56</v>
      </c>
      <c r="AR579" s="112">
        <v>766.82</v>
      </c>
      <c r="AS579" s="112">
        <v>761.03</v>
      </c>
      <c r="AT579" s="112">
        <v>6.56</v>
      </c>
      <c r="AU579" s="112">
        <v>767.59</v>
      </c>
      <c r="AV579" s="84">
        <v>46</v>
      </c>
      <c r="AW579" s="84">
        <v>1415</v>
      </c>
      <c r="AX579" s="84" t="s">
        <v>264</v>
      </c>
      <c r="AY579" s="131"/>
      <c r="AZ579" s="84"/>
      <c r="BA579" s="84"/>
      <c r="BB579" s="84" t="s">
        <v>265</v>
      </c>
      <c r="BC579" s="84"/>
      <c r="BD579" s="131"/>
      <c r="BE579" s="84">
        <v>0</v>
      </c>
      <c r="BF579" s="38" t="s">
        <v>357</v>
      </c>
      <c r="BG579" s="84"/>
      <c r="BH579" s="114"/>
      <c r="BI579" s="38"/>
      <c r="BJ579" s="85"/>
      <c r="BK579" s="84"/>
      <c r="BL579" s="38"/>
      <c r="BM579" s="38"/>
      <c r="BN579" s="116"/>
      <c r="BO579" s="84"/>
      <c r="BP579" s="84"/>
      <c r="BQ579" s="117"/>
      <c r="BR579" s="132"/>
    </row>
    <row r="580" spans="1:70" s="113" customFormat="1" ht="15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39951</v>
      </c>
      <c r="J580" s="38" t="s">
        <v>251</v>
      </c>
      <c r="K580" s="84">
        <v>39951</v>
      </c>
      <c r="L580" s="84" t="s">
        <v>252</v>
      </c>
      <c r="M580" s="38" t="s">
        <v>253</v>
      </c>
      <c r="N580" s="84">
        <v>61249</v>
      </c>
      <c r="O580" s="84">
        <v>421687</v>
      </c>
      <c r="P580" s="84">
        <v>89730</v>
      </c>
      <c r="Q580" s="38" t="s">
        <v>570</v>
      </c>
      <c r="R580" s="38" t="s">
        <v>527</v>
      </c>
      <c r="S580" s="84" t="s">
        <v>571</v>
      </c>
      <c r="T580" s="84" t="s">
        <v>571</v>
      </c>
      <c r="U580" s="84" t="s">
        <v>257</v>
      </c>
      <c r="V580" s="84" t="s">
        <v>258</v>
      </c>
      <c r="W580" s="84">
        <v>0</v>
      </c>
      <c r="X580" s="38" t="s">
        <v>259</v>
      </c>
      <c r="Y580" s="84">
        <v>31247133</v>
      </c>
      <c r="Z580" s="38" t="s">
        <v>572</v>
      </c>
      <c r="AA580" s="131">
        <v>44286</v>
      </c>
      <c r="AB580" s="130">
        <v>6940</v>
      </c>
      <c r="AC580" s="131" t="s">
        <v>261</v>
      </c>
      <c r="AD580" s="84">
        <v>13</v>
      </c>
      <c r="AE580" s="84">
        <v>1</v>
      </c>
      <c r="AF580" s="84" t="s">
        <v>530</v>
      </c>
      <c r="AG580" s="131">
        <v>44286</v>
      </c>
      <c r="AH580" s="84" t="s">
        <v>552</v>
      </c>
      <c r="AI580" s="131">
        <v>44286</v>
      </c>
      <c r="AJ580" s="130">
        <v>600</v>
      </c>
      <c r="AK580" s="130">
        <v>600</v>
      </c>
      <c r="AL580" s="131">
        <v>44469</v>
      </c>
      <c r="AM580" s="130">
        <v>268.07</v>
      </c>
      <c r="AN580" s="112">
        <v>0</v>
      </c>
      <c r="AO580" s="112">
        <v>268.07</v>
      </c>
      <c r="AP580" s="112">
        <v>6742.92</v>
      </c>
      <c r="AQ580" s="112">
        <v>510.07</v>
      </c>
      <c r="AR580" s="112">
        <v>7252.99</v>
      </c>
      <c r="AS580" s="112">
        <v>6742.93</v>
      </c>
      <c r="AT580" s="112">
        <v>510.07</v>
      </c>
      <c r="AU580" s="112">
        <v>7253</v>
      </c>
      <c r="AV580" s="84">
        <v>48</v>
      </c>
      <c r="AW580" s="84">
        <v>1415</v>
      </c>
      <c r="AX580" s="84" t="s">
        <v>264</v>
      </c>
      <c r="AY580" s="131"/>
      <c r="AZ580" s="84"/>
      <c r="BA580" s="84"/>
      <c r="BB580" s="84" t="s">
        <v>265</v>
      </c>
      <c r="BC580" s="84"/>
      <c r="BD580" s="131"/>
      <c r="BE580" s="84">
        <v>0</v>
      </c>
      <c r="BF580" s="38" t="s">
        <v>571</v>
      </c>
      <c r="BG580" s="84"/>
      <c r="BH580" s="114"/>
      <c r="BI580" s="38"/>
      <c r="BJ580" s="85"/>
      <c r="BK580" s="84"/>
      <c r="BL580" s="38"/>
      <c r="BM580" s="38"/>
      <c r="BN580" s="116"/>
      <c r="BO580" s="84"/>
      <c r="BP580" s="84"/>
      <c r="BQ580" s="117"/>
      <c r="BR580" s="132"/>
    </row>
    <row r="581" spans="1:70" s="113" customFormat="1" ht="15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39951</v>
      </c>
      <c r="J581" s="38" t="s">
        <v>251</v>
      </c>
      <c r="K581" s="84">
        <v>39951</v>
      </c>
      <c r="L581" s="84" t="s">
        <v>252</v>
      </c>
      <c r="M581" s="38" t="s">
        <v>253</v>
      </c>
      <c r="N581" s="84">
        <v>61249</v>
      </c>
      <c r="O581" s="84">
        <v>421687</v>
      </c>
      <c r="P581" s="84">
        <v>89318</v>
      </c>
      <c r="Q581" s="38" t="s">
        <v>330</v>
      </c>
      <c r="R581" s="38" t="s">
        <v>527</v>
      </c>
      <c r="S581" s="84" t="s">
        <v>355</v>
      </c>
      <c r="T581" s="84" t="s">
        <v>355</v>
      </c>
      <c r="U581" s="84" t="s">
        <v>257</v>
      </c>
      <c r="V581" s="84" t="s">
        <v>258</v>
      </c>
      <c r="W581" s="84">
        <v>0</v>
      </c>
      <c r="X581" s="38" t="s">
        <v>259</v>
      </c>
      <c r="Y581" s="84">
        <v>31273527</v>
      </c>
      <c r="Z581" s="38" t="s">
        <v>356</v>
      </c>
      <c r="AA581" s="131">
        <v>44286</v>
      </c>
      <c r="AB581" s="130">
        <v>7490</v>
      </c>
      <c r="AC581" s="131" t="s">
        <v>261</v>
      </c>
      <c r="AD581" s="84">
        <v>14</v>
      </c>
      <c r="AE581" s="84">
        <v>2</v>
      </c>
      <c r="AF581" s="84" t="s">
        <v>324</v>
      </c>
      <c r="AG581" s="131">
        <v>43654</v>
      </c>
      <c r="AH581" s="84" t="s">
        <v>325</v>
      </c>
      <c r="AI581" s="131">
        <v>44286</v>
      </c>
      <c r="AJ581" s="130">
        <v>600</v>
      </c>
      <c r="AK581" s="130">
        <v>600</v>
      </c>
      <c r="AL581" s="131">
        <v>44951</v>
      </c>
      <c r="AM581" s="130">
        <v>773.73</v>
      </c>
      <c r="AN581" s="112">
        <v>31.18</v>
      </c>
      <c r="AO581" s="112">
        <v>804.91</v>
      </c>
      <c r="AP581" s="112">
        <v>7119.15</v>
      </c>
      <c r="AQ581" s="112">
        <v>617.73</v>
      </c>
      <c r="AR581" s="112">
        <v>7736.88</v>
      </c>
      <c r="AS581" s="112">
        <v>7119.27</v>
      </c>
      <c r="AT581" s="112">
        <v>617.73</v>
      </c>
      <c r="AU581" s="112">
        <v>7737</v>
      </c>
      <c r="AV581" s="84">
        <v>48</v>
      </c>
      <c r="AW581" s="84">
        <v>1415</v>
      </c>
      <c r="AX581" s="84" t="s">
        <v>264</v>
      </c>
      <c r="AY581" s="131"/>
      <c r="AZ581" s="84"/>
      <c r="BA581" s="84"/>
      <c r="BB581" s="84" t="s">
        <v>265</v>
      </c>
      <c r="BC581" s="84"/>
      <c r="BD581" s="131"/>
      <c r="BE581" s="84">
        <v>0</v>
      </c>
      <c r="BF581" s="38" t="s">
        <v>355</v>
      </c>
      <c r="BG581" s="84"/>
      <c r="BH581" s="114"/>
      <c r="BI581" s="38"/>
      <c r="BJ581" s="85"/>
      <c r="BK581" s="84"/>
      <c r="BL581" s="38"/>
      <c r="BM581" s="38"/>
      <c r="BN581" s="116"/>
      <c r="BO581" s="84"/>
      <c r="BP581" s="84"/>
      <c r="BQ581" s="117"/>
      <c r="BR581" s="132"/>
    </row>
    <row r="582" spans="1:70" s="113" customFormat="1" ht="15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39951</v>
      </c>
      <c r="J582" s="38" t="s">
        <v>251</v>
      </c>
      <c r="K582" s="84">
        <v>39951</v>
      </c>
      <c r="L582" s="84" t="s">
        <v>252</v>
      </c>
      <c r="M582" s="38" t="s">
        <v>253</v>
      </c>
      <c r="N582" s="84">
        <v>61249</v>
      </c>
      <c r="O582" s="84">
        <v>421687</v>
      </c>
      <c r="P582" s="84">
        <v>89730</v>
      </c>
      <c r="Q582" s="38" t="s">
        <v>570</v>
      </c>
      <c r="R582" s="38" t="s">
        <v>527</v>
      </c>
      <c r="S582" s="84" t="s">
        <v>575</v>
      </c>
      <c r="T582" s="84" t="s">
        <v>575</v>
      </c>
      <c r="U582" s="84" t="s">
        <v>270</v>
      </c>
      <c r="V582" s="84" t="s">
        <v>258</v>
      </c>
      <c r="W582" s="84">
        <v>0</v>
      </c>
      <c r="X582" s="38" t="s">
        <v>259</v>
      </c>
      <c r="Y582" s="84">
        <v>31327364</v>
      </c>
      <c r="Z582" s="38" t="s">
        <v>576</v>
      </c>
      <c r="AA582" s="131">
        <v>44286</v>
      </c>
      <c r="AB582" s="130">
        <v>6071</v>
      </c>
      <c r="AC582" s="131" t="s">
        <v>261</v>
      </c>
      <c r="AD582" s="84">
        <v>13</v>
      </c>
      <c r="AE582" s="84">
        <v>1</v>
      </c>
      <c r="AF582" s="84" t="s">
        <v>530</v>
      </c>
      <c r="AG582" s="131">
        <v>44286</v>
      </c>
      <c r="AH582" s="84" t="s">
        <v>552</v>
      </c>
      <c r="AI582" s="131">
        <v>44286</v>
      </c>
      <c r="AJ582" s="130">
        <v>550</v>
      </c>
      <c r="AK582" s="130">
        <v>550</v>
      </c>
      <c r="AL582" s="131">
        <v>44651</v>
      </c>
      <c r="AM582" s="130">
        <v>16.149999999999999</v>
      </c>
      <c r="AN582" s="112">
        <v>11.79</v>
      </c>
      <c r="AO582" s="112">
        <v>27.94</v>
      </c>
      <c r="AP582" s="112">
        <v>6147.45</v>
      </c>
      <c r="AQ582" s="112">
        <v>554.36</v>
      </c>
      <c r="AR582" s="112">
        <v>6701.81</v>
      </c>
      <c r="AS582" s="112">
        <v>6147.85</v>
      </c>
      <c r="AT582" s="112">
        <v>554.36</v>
      </c>
      <c r="AU582" s="112">
        <v>6702.21</v>
      </c>
      <c r="AV582" s="84">
        <v>48</v>
      </c>
      <c r="AW582" s="84">
        <v>1415</v>
      </c>
      <c r="AX582" s="84" t="s">
        <v>264</v>
      </c>
      <c r="AY582" s="131"/>
      <c r="AZ582" s="84"/>
      <c r="BA582" s="84"/>
      <c r="BB582" s="84" t="s">
        <v>265</v>
      </c>
      <c r="BC582" s="84"/>
      <c r="BD582" s="131"/>
      <c r="BE582" s="84">
        <v>0</v>
      </c>
      <c r="BF582" s="38" t="s">
        <v>575</v>
      </c>
      <c r="BG582" s="84"/>
      <c r="BH582" s="114"/>
      <c r="BI582" s="38"/>
      <c r="BJ582" s="85"/>
      <c r="BK582" s="84"/>
      <c r="BL582" s="38"/>
      <c r="BM582" s="38"/>
      <c r="BN582" s="116"/>
      <c r="BO582" s="84"/>
      <c r="BP582" s="84"/>
      <c r="BQ582" s="117"/>
      <c r="BR582" s="132"/>
    </row>
    <row r="583" spans="1:70" s="113" customFormat="1" ht="15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40038</v>
      </c>
      <c r="J583" s="38" t="s">
        <v>388</v>
      </c>
      <c r="K583" s="84">
        <v>40038</v>
      </c>
      <c r="L583" s="84" t="s">
        <v>252</v>
      </c>
      <c r="M583" s="38" t="s">
        <v>253</v>
      </c>
      <c r="N583" s="84">
        <v>61342</v>
      </c>
      <c r="O583" s="84">
        <v>468521</v>
      </c>
      <c r="P583" s="84">
        <v>89434</v>
      </c>
      <c r="Q583" s="38" t="s">
        <v>394</v>
      </c>
      <c r="R583" s="38" t="s">
        <v>255</v>
      </c>
      <c r="S583" s="84" t="s">
        <v>395</v>
      </c>
      <c r="T583" s="84" t="s">
        <v>395</v>
      </c>
      <c r="U583" s="84" t="s">
        <v>257</v>
      </c>
      <c r="V583" s="84" t="s">
        <v>258</v>
      </c>
      <c r="W583" s="84">
        <v>0</v>
      </c>
      <c r="X583" s="38" t="s">
        <v>259</v>
      </c>
      <c r="Y583" s="84">
        <v>18379436</v>
      </c>
      <c r="Z583" s="38" t="s">
        <v>396</v>
      </c>
      <c r="AA583" s="131">
        <v>43789</v>
      </c>
      <c r="AB583" s="130">
        <v>37339</v>
      </c>
      <c r="AC583" s="131" t="s">
        <v>289</v>
      </c>
      <c r="AD583" s="84">
        <v>24</v>
      </c>
      <c r="AE583" s="84">
        <v>2</v>
      </c>
      <c r="AF583" s="84" t="s">
        <v>262</v>
      </c>
      <c r="AG583" s="131">
        <v>43789</v>
      </c>
      <c r="AH583" s="84" t="s">
        <v>325</v>
      </c>
      <c r="AI583" s="131">
        <v>43789</v>
      </c>
      <c r="AJ583" s="130">
        <v>1975</v>
      </c>
      <c r="AK583" s="130">
        <v>1975</v>
      </c>
      <c r="AL583" s="131">
        <v>45184</v>
      </c>
      <c r="AM583" s="130">
        <v>19060.96</v>
      </c>
      <c r="AN583" s="112">
        <v>122</v>
      </c>
      <c r="AO583" s="112">
        <v>19182.96</v>
      </c>
      <c r="AP583" s="112">
        <v>21063.61</v>
      </c>
      <c r="AQ583" s="112">
        <v>2244.14</v>
      </c>
      <c r="AR583" s="112">
        <v>23307.75</v>
      </c>
      <c r="AS583" s="112">
        <v>20468.04</v>
      </c>
      <c r="AT583" s="112">
        <v>2244.14</v>
      </c>
      <c r="AU583" s="112">
        <v>22712.18</v>
      </c>
      <c r="AV583" s="84">
        <v>48</v>
      </c>
      <c r="AW583" s="84">
        <v>1417</v>
      </c>
      <c r="AX583" s="84" t="s">
        <v>264</v>
      </c>
      <c r="AY583" s="131"/>
      <c r="AZ583" s="84"/>
      <c r="BA583" s="84"/>
      <c r="BB583" s="84" t="s">
        <v>265</v>
      </c>
      <c r="BC583" s="84"/>
      <c r="BD583" s="131"/>
      <c r="BE583" s="84">
        <v>0</v>
      </c>
      <c r="BF583" s="38" t="s">
        <v>395</v>
      </c>
      <c r="BG583" s="84"/>
      <c r="BH583" s="114"/>
      <c r="BI583" s="38"/>
      <c r="BJ583" s="85"/>
      <c r="BK583" s="84"/>
      <c r="BL583" s="38"/>
      <c r="BM583" s="38"/>
      <c r="BN583" s="116"/>
      <c r="BO583" s="84"/>
      <c r="BP583" s="84"/>
      <c r="BQ583" s="117"/>
      <c r="BR583" s="132"/>
    </row>
    <row r="584" spans="1:70" s="113" customFormat="1" ht="15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39936</v>
      </c>
      <c r="J584" s="38" t="s">
        <v>275</v>
      </c>
      <c r="K584" s="84">
        <v>39936</v>
      </c>
      <c r="L584" s="84" t="s">
        <v>252</v>
      </c>
      <c r="M584" s="38" t="s">
        <v>253</v>
      </c>
      <c r="N584" s="84">
        <v>61170</v>
      </c>
      <c r="O584" s="84">
        <v>560053</v>
      </c>
      <c r="P584" s="84">
        <v>89223</v>
      </c>
      <c r="Q584" s="38" t="s">
        <v>286</v>
      </c>
      <c r="R584" s="38" t="s">
        <v>255</v>
      </c>
      <c r="S584" s="84" t="s">
        <v>290</v>
      </c>
      <c r="T584" s="84" t="s">
        <v>290</v>
      </c>
      <c r="U584" s="84" t="s">
        <v>257</v>
      </c>
      <c r="V584" s="84" t="s">
        <v>258</v>
      </c>
      <c r="W584" s="84">
        <v>0</v>
      </c>
      <c r="X584" s="38" t="s">
        <v>259</v>
      </c>
      <c r="Y584" s="84">
        <v>13959624</v>
      </c>
      <c r="Z584" s="38" t="s">
        <v>291</v>
      </c>
      <c r="AA584" s="131">
        <v>43488</v>
      </c>
      <c r="AB584" s="130">
        <v>24893</v>
      </c>
      <c r="AC584" s="131" t="s">
        <v>289</v>
      </c>
      <c r="AD584" s="84">
        <v>38</v>
      </c>
      <c r="AE584" s="84">
        <v>1</v>
      </c>
      <c r="AF584" s="84" t="s">
        <v>262</v>
      </c>
      <c r="AG584" s="131">
        <v>43488</v>
      </c>
      <c r="AH584" s="84" t="s">
        <v>263</v>
      </c>
      <c r="AI584" s="131">
        <v>43488</v>
      </c>
      <c r="AJ584" s="84">
        <v>940</v>
      </c>
      <c r="AK584" s="84">
        <v>940</v>
      </c>
      <c r="AL584" s="131">
        <v>44651</v>
      </c>
      <c r="AM584" s="130">
        <v>21427.97</v>
      </c>
      <c r="AN584" s="112">
        <v>39</v>
      </c>
      <c r="AO584" s="112">
        <v>21466.97</v>
      </c>
      <c r="AP584" s="112">
        <v>3684.42</v>
      </c>
      <c r="AQ584" s="112">
        <v>122.47</v>
      </c>
      <c r="AR584" s="112">
        <v>3806.89</v>
      </c>
      <c r="AS584" s="112">
        <v>3568.03</v>
      </c>
      <c r="AT584" s="112">
        <v>122.47</v>
      </c>
      <c r="AU584" s="112">
        <v>3690.5</v>
      </c>
      <c r="AV584" s="84">
        <v>48</v>
      </c>
      <c r="AW584" s="84">
        <v>1418</v>
      </c>
      <c r="AX584" s="84" t="s">
        <v>264</v>
      </c>
      <c r="AY584" s="131"/>
      <c r="AZ584" s="84"/>
      <c r="BA584" s="84"/>
      <c r="BB584" s="84" t="s">
        <v>265</v>
      </c>
      <c r="BC584" s="84"/>
      <c r="BD584" s="131"/>
      <c r="BE584" s="84">
        <v>0</v>
      </c>
      <c r="BF584" s="38" t="s">
        <v>290</v>
      </c>
      <c r="BG584" s="84"/>
      <c r="BH584" s="114"/>
      <c r="BI584" s="38"/>
      <c r="BJ584" s="85"/>
      <c r="BK584" s="84"/>
      <c r="BL584" s="38"/>
      <c r="BM584" s="38"/>
      <c r="BN584" s="116"/>
      <c r="BO584" s="84"/>
      <c r="BP584" s="84"/>
      <c r="BQ584" s="117"/>
      <c r="BR584" s="132"/>
    </row>
    <row r="585" spans="1:70" s="113" customFormat="1" ht="15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39936</v>
      </c>
      <c r="J585" s="38" t="s">
        <v>275</v>
      </c>
      <c r="K585" s="84">
        <v>39936</v>
      </c>
      <c r="L585" s="84" t="s">
        <v>252</v>
      </c>
      <c r="M585" s="38" t="s">
        <v>253</v>
      </c>
      <c r="N585" s="84">
        <v>61474</v>
      </c>
      <c r="O585" s="84">
        <v>568202</v>
      </c>
      <c r="P585" s="84">
        <v>89609</v>
      </c>
      <c r="Q585" s="38" t="s">
        <v>555</v>
      </c>
      <c r="R585" s="38" t="s">
        <v>529</v>
      </c>
      <c r="S585" s="84" t="s">
        <v>556</v>
      </c>
      <c r="T585" s="84" t="s">
        <v>556</v>
      </c>
      <c r="U585" s="84" t="s">
        <v>274</v>
      </c>
      <c r="V585" s="84" t="s">
        <v>258</v>
      </c>
      <c r="W585" s="84">
        <v>0</v>
      </c>
      <c r="X585" s="38" t="s">
        <v>259</v>
      </c>
      <c r="Y585" s="84">
        <v>28302143</v>
      </c>
      <c r="Z585" s="38" t="s">
        <v>557</v>
      </c>
      <c r="AA585" s="131">
        <v>44215</v>
      </c>
      <c r="AB585" s="130">
        <v>41688</v>
      </c>
      <c r="AC585" s="131" t="s">
        <v>261</v>
      </c>
      <c r="AD585" s="84">
        <v>24</v>
      </c>
      <c r="AE585" s="84">
        <v>2</v>
      </c>
      <c r="AF585" s="84" t="s">
        <v>530</v>
      </c>
      <c r="AG585" s="131">
        <v>44215</v>
      </c>
      <c r="AH585" s="84" t="s">
        <v>552</v>
      </c>
      <c r="AI585" s="131">
        <v>44215</v>
      </c>
      <c r="AJ585" s="130">
        <v>2150</v>
      </c>
      <c r="AK585" s="130">
        <v>2150</v>
      </c>
      <c r="AL585" s="131">
        <v>44651</v>
      </c>
      <c r="AM585" s="130">
        <v>10261.91</v>
      </c>
      <c r="AN585" s="112">
        <v>22.94</v>
      </c>
      <c r="AO585" s="112">
        <v>10284.85</v>
      </c>
      <c r="AP585" s="112">
        <v>31426.09</v>
      </c>
      <c r="AQ585" s="112">
        <v>5217.97</v>
      </c>
      <c r="AR585" s="112">
        <v>36644.06</v>
      </c>
      <c r="AS585" s="112">
        <v>31426.09</v>
      </c>
      <c r="AT585" s="112">
        <v>5217.97</v>
      </c>
      <c r="AU585" s="112">
        <v>36644.06</v>
      </c>
      <c r="AV585" s="84">
        <v>48</v>
      </c>
      <c r="AW585" s="84">
        <v>1418</v>
      </c>
      <c r="AX585" s="84" t="s">
        <v>264</v>
      </c>
      <c r="AY585" s="131"/>
      <c r="AZ585" s="84"/>
      <c r="BA585" s="84"/>
      <c r="BB585" s="84" t="s">
        <v>265</v>
      </c>
      <c r="BC585" s="84"/>
      <c r="BD585" s="131"/>
      <c r="BE585" s="84">
        <v>0</v>
      </c>
      <c r="BF585" s="38" t="s">
        <v>556</v>
      </c>
      <c r="BG585" s="84"/>
      <c r="BH585" s="114"/>
      <c r="BI585" s="38"/>
      <c r="BJ585" s="85"/>
      <c r="BK585" s="84"/>
      <c r="BL585" s="38"/>
      <c r="BM585" s="38"/>
      <c r="BN585" s="116"/>
      <c r="BO585" s="84"/>
      <c r="BP585" s="84"/>
      <c r="BQ585" s="117"/>
      <c r="BR585" s="132"/>
    </row>
    <row r="586" spans="1:70" s="113" customFormat="1" ht="15" customHeight="1" x14ac:dyDescent="0.2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39936</v>
      </c>
      <c r="J586" s="38" t="s">
        <v>275</v>
      </c>
      <c r="K586" s="84">
        <v>39936</v>
      </c>
      <c r="L586" s="84" t="s">
        <v>252</v>
      </c>
      <c r="M586" s="38" t="s">
        <v>253</v>
      </c>
      <c r="N586" s="84">
        <v>61351</v>
      </c>
      <c r="O586" s="84">
        <v>426683</v>
      </c>
      <c r="P586" s="84">
        <v>89447</v>
      </c>
      <c r="Q586" s="38" t="s">
        <v>345</v>
      </c>
      <c r="R586" s="38" t="s">
        <v>529</v>
      </c>
      <c r="S586" s="84" t="s">
        <v>539</v>
      </c>
      <c r="T586" s="84" t="s">
        <v>539</v>
      </c>
      <c r="U586" s="84" t="s">
        <v>270</v>
      </c>
      <c r="V586" s="84" t="s">
        <v>258</v>
      </c>
      <c r="W586" s="84">
        <v>0</v>
      </c>
      <c r="X586" s="38" t="s">
        <v>259</v>
      </c>
      <c r="Y586" s="84">
        <v>24194772</v>
      </c>
      <c r="Z586" s="38" t="s">
        <v>540</v>
      </c>
      <c r="AA586" s="131">
        <v>44127</v>
      </c>
      <c r="AB586" s="130">
        <v>59121</v>
      </c>
      <c r="AC586" s="131" t="s">
        <v>261</v>
      </c>
      <c r="AD586" s="84">
        <v>24</v>
      </c>
      <c r="AE586" s="84">
        <v>3</v>
      </c>
      <c r="AF586" s="84" t="s">
        <v>324</v>
      </c>
      <c r="AG586" s="131">
        <v>44127</v>
      </c>
      <c r="AH586" s="84" t="s">
        <v>325</v>
      </c>
      <c r="AI586" s="131">
        <v>44127</v>
      </c>
      <c r="AJ586" s="130">
        <v>3050</v>
      </c>
      <c r="AK586" s="130">
        <v>3050</v>
      </c>
      <c r="AL586" s="131">
        <v>45287</v>
      </c>
      <c r="AM586" s="130">
        <v>19905.36</v>
      </c>
      <c r="AN586" s="112">
        <v>572</v>
      </c>
      <c r="AO586" s="112">
        <v>20477.36</v>
      </c>
      <c r="AP586" s="112">
        <v>39215.64</v>
      </c>
      <c r="AQ586" s="112">
        <v>5071</v>
      </c>
      <c r="AR586" s="112">
        <v>44286.64</v>
      </c>
      <c r="AS586" s="112">
        <v>39215.64</v>
      </c>
      <c r="AT586" s="112">
        <v>5071</v>
      </c>
      <c r="AU586" s="112">
        <v>44286.64</v>
      </c>
      <c r="AV586" s="84">
        <v>48</v>
      </c>
      <c r="AW586" s="84">
        <v>1443</v>
      </c>
      <c r="AX586" s="84" t="s">
        <v>264</v>
      </c>
      <c r="AY586" s="131"/>
      <c r="AZ586" s="84"/>
      <c r="BA586" s="84"/>
      <c r="BB586" s="84" t="s">
        <v>265</v>
      </c>
      <c r="BC586" s="84"/>
      <c r="BD586" s="131"/>
      <c r="BE586" s="84">
        <v>0</v>
      </c>
      <c r="BF586" s="38" t="s">
        <v>539</v>
      </c>
      <c r="BG586" s="84"/>
      <c r="BH586" s="114"/>
      <c r="BI586" s="38"/>
      <c r="BJ586" s="85"/>
      <c r="BK586" s="84"/>
      <c r="BL586" s="38"/>
      <c r="BM586" s="38"/>
      <c r="BN586" s="116"/>
      <c r="BO586" s="84"/>
      <c r="BP586" s="84"/>
      <c r="BQ586" s="117"/>
      <c r="BR586" s="132"/>
    </row>
    <row r="587" spans="1:70" s="113" customFormat="1" ht="15" customHeight="1" x14ac:dyDescent="0.2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39974</v>
      </c>
      <c r="J587" s="38" t="s">
        <v>463</v>
      </c>
      <c r="K587" s="84">
        <v>39974</v>
      </c>
      <c r="L587" s="84" t="s">
        <v>252</v>
      </c>
      <c r="M587" s="38" t="s">
        <v>253</v>
      </c>
      <c r="N587" s="84">
        <v>61402</v>
      </c>
      <c r="O587" s="84">
        <v>588383</v>
      </c>
      <c r="P587" s="84">
        <v>89631</v>
      </c>
      <c r="Q587" s="38" t="s">
        <v>533</v>
      </c>
      <c r="R587" s="38" t="s">
        <v>529</v>
      </c>
      <c r="S587" s="84" t="s">
        <v>538</v>
      </c>
      <c r="T587" s="84" t="s">
        <v>538</v>
      </c>
      <c r="U587" s="84" t="s">
        <v>257</v>
      </c>
      <c r="V587" s="84" t="s">
        <v>258</v>
      </c>
      <c r="W587" s="84">
        <v>0</v>
      </c>
      <c r="X587" s="38" t="s">
        <v>259</v>
      </c>
      <c r="Y587" s="84">
        <v>23535365</v>
      </c>
      <c r="Z587" s="38" t="s">
        <v>362</v>
      </c>
      <c r="AA587" s="131">
        <v>44086</v>
      </c>
      <c r="AB587" s="130">
        <v>61195</v>
      </c>
      <c r="AC587" s="131" t="s">
        <v>272</v>
      </c>
      <c r="AD587" s="84">
        <v>24</v>
      </c>
      <c r="AE587" s="84">
        <v>2</v>
      </c>
      <c r="AF587" s="84" t="s">
        <v>336</v>
      </c>
      <c r="AG587" s="131">
        <v>44086</v>
      </c>
      <c r="AH587" s="84" t="s">
        <v>263</v>
      </c>
      <c r="AI587" s="131">
        <v>44086</v>
      </c>
      <c r="AJ587" s="130">
        <v>3150</v>
      </c>
      <c r="AK587" s="130">
        <v>3150</v>
      </c>
      <c r="AL587" s="131">
        <v>44660</v>
      </c>
      <c r="AM587" s="130">
        <v>21474.66</v>
      </c>
      <c r="AN587" s="112">
        <v>443</v>
      </c>
      <c r="AO587" s="112">
        <v>21917.66</v>
      </c>
      <c r="AP587" s="112">
        <v>39720.339999999997</v>
      </c>
      <c r="AQ587" s="112">
        <v>4659</v>
      </c>
      <c r="AR587" s="112">
        <v>44379.34</v>
      </c>
      <c r="AS587" s="112">
        <v>39720.339999999997</v>
      </c>
      <c r="AT587" s="112">
        <v>4659</v>
      </c>
      <c r="AU587" s="112">
        <v>44379.34</v>
      </c>
      <c r="AV587" s="84">
        <v>48</v>
      </c>
      <c r="AW587" s="84">
        <v>1472</v>
      </c>
      <c r="AX587" s="84" t="s">
        <v>264</v>
      </c>
      <c r="AY587" s="131"/>
      <c r="AZ587" s="84"/>
      <c r="BA587" s="84"/>
      <c r="BB587" s="84" t="s">
        <v>265</v>
      </c>
      <c r="BC587" s="84"/>
      <c r="BD587" s="131"/>
      <c r="BE587" s="84">
        <v>0</v>
      </c>
      <c r="BF587" s="38" t="s">
        <v>538</v>
      </c>
      <c r="BG587" s="84"/>
      <c r="BH587" s="114"/>
      <c r="BI587" s="38"/>
      <c r="BJ587" s="85"/>
      <c r="BK587" s="84"/>
      <c r="BL587" s="38"/>
      <c r="BM587" s="38"/>
      <c r="BN587" s="116"/>
      <c r="BO587" s="84"/>
      <c r="BP587" s="84"/>
      <c r="BQ587" s="117"/>
      <c r="BR587" s="132"/>
    </row>
    <row r="588" spans="1:70" s="113" customFormat="1" ht="15" customHeight="1" x14ac:dyDescent="0.2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40019</v>
      </c>
      <c r="J588" s="38" t="s">
        <v>499</v>
      </c>
      <c r="K588" s="84">
        <v>40019</v>
      </c>
      <c r="L588" s="84" t="s">
        <v>252</v>
      </c>
      <c r="M588" s="38" t="s">
        <v>253</v>
      </c>
      <c r="N588" s="84">
        <v>61437</v>
      </c>
      <c r="O588" s="84">
        <v>549356</v>
      </c>
      <c r="P588" s="84">
        <v>89563</v>
      </c>
      <c r="Q588" s="38" t="s">
        <v>500</v>
      </c>
      <c r="R588" s="38" t="s">
        <v>527</v>
      </c>
      <c r="S588" s="84" t="s">
        <v>573</v>
      </c>
      <c r="T588" s="84" t="s">
        <v>573</v>
      </c>
      <c r="U588" s="84" t="s">
        <v>257</v>
      </c>
      <c r="V588" s="84" t="s">
        <v>258</v>
      </c>
      <c r="W588" s="84">
        <v>0</v>
      </c>
      <c r="X588" s="38" t="s">
        <v>259</v>
      </c>
      <c r="Y588" s="84">
        <v>31257193</v>
      </c>
      <c r="Z588" s="38" t="s">
        <v>574</v>
      </c>
      <c r="AA588" s="131">
        <v>44286</v>
      </c>
      <c r="AB588" s="130">
        <v>7490</v>
      </c>
      <c r="AC588" s="131" t="s">
        <v>261</v>
      </c>
      <c r="AD588" s="84">
        <v>14</v>
      </c>
      <c r="AE588" s="84">
        <v>1</v>
      </c>
      <c r="AF588" s="84" t="s">
        <v>530</v>
      </c>
      <c r="AG588" s="131">
        <v>44286</v>
      </c>
      <c r="AH588" s="84" t="s">
        <v>552</v>
      </c>
      <c r="AI588" s="131">
        <v>44286</v>
      </c>
      <c r="AJ588" s="130">
        <v>600</v>
      </c>
      <c r="AK588" s="130">
        <v>600</v>
      </c>
      <c r="AL588" s="131">
        <v>44991</v>
      </c>
      <c r="AM588" s="130">
        <v>1526</v>
      </c>
      <c r="AN588" s="112">
        <v>43</v>
      </c>
      <c r="AO588" s="112">
        <v>1569</v>
      </c>
      <c r="AP588" s="112">
        <v>5964</v>
      </c>
      <c r="AQ588" s="112">
        <v>265</v>
      </c>
      <c r="AR588" s="112">
        <v>6229</v>
      </c>
      <c r="AS588" s="112">
        <v>5964</v>
      </c>
      <c r="AT588" s="112">
        <v>265</v>
      </c>
      <c r="AU588" s="112">
        <v>6229</v>
      </c>
      <c r="AV588" s="84">
        <v>48</v>
      </c>
      <c r="AW588" s="84">
        <v>1506</v>
      </c>
      <c r="AX588" s="84" t="s">
        <v>264</v>
      </c>
      <c r="AY588" s="131"/>
      <c r="AZ588" s="84"/>
      <c r="BA588" s="84"/>
      <c r="BB588" s="84" t="s">
        <v>265</v>
      </c>
      <c r="BC588" s="84"/>
      <c r="BD588" s="131"/>
      <c r="BE588" s="84">
        <v>0</v>
      </c>
      <c r="BF588" s="38" t="s">
        <v>573</v>
      </c>
      <c r="BG588" s="84"/>
      <c r="BH588" s="114"/>
      <c r="BI588" s="38"/>
      <c r="BJ588" s="85"/>
      <c r="BK588" s="84"/>
      <c r="BL588" s="38"/>
      <c r="BM588" s="38"/>
      <c r="BN588" s="116"/>
      <c r="BO588" s="84"/>
      <c r="BP588" s="84"/>
      <c r="BQ588" s="117"/>
      <c r="BR588" s="132"/>
    </row>
    <row r="589" spans="1:70" s="113" customFormat="1" ht="15" customHeight="1" x14ac:dyDescent="0.2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39992</v>
      </c>
      <c r="J589" s="38" t="s">
        <v>346</v>
      </c>
      <c r="K589" s="84">
        <v>39992</v>
      </c>
      <c r="L589" s="84" t="s">
        <v>252</v>
      </c>
      <c r="M589" s="38" t="s">
        <v>253</v>
      </c>
      <c r="N589" s="84">
        <v>61233</v>
      </c>
      <c r="O589" s="84">
        <v>471974</v>
      </c>
      <c r="P589" s="84">
        <v>89296</v>
      </c>
      <c r="Q589" s="38" t="s">
        <v>347</v>
      </c>
      <c r="R589" s="38" t="s">
        <v>527</v>
      </c>
      <c r="S589" s="84" t="s">
        <v>348</v>
      </c>
      <c r="T589" s="84" t="s">
        <v>348</v>
      </c>
      <c r="U589" s="84" t="s">
        <v>270</v>
      </c>
      <c r="V589" s="84" t="s">
        <v>258</v>
      </c>
      <c r="W589" s="84">
        <v>0</v>
      </c>
      <c r="X589" s="38" t="s">
        <v>259</v>
      </c>
      <c r="Y589" s="84">
        <v>31271671</v>
      </c>
      <c r="Z589" s="38" t="s">
        <v>349</v>
      </c>
      <c r="AA589" s="131">
        <v>44286</v>
      </c>
      <c r="AB589" s="130">
        <v>8795</v>
      </c>
      <c r="AC589" s="131" t="s">
        <v>289</v>
      </c>
      <c r="AD589" s="84">
        <v>16</v>
      </c>
      <c r="AE589" s="84">
        <v>2</v>
      </c>
      <c r="AF589" s="84" t="s">
        <v>324</v>
      </c>
      <c r="AG589" s="131">
        <v>43640</v>
      </c>
      <c r="AH589" s="84" t="s">
        <v>325</v>
      </c>
      <c r="AI589" s="131">
        <v>44286</v>
      </c>
      <c r="AJ589" s="130">
        <v>650</v>
      </c>
      <c r="AK589" s="130">
        <v>650</v>
      </c>
      <c r="AL589" s="131"/>
      <c r="AM589" s="130">
        <v>0</v>
      </c>
      <c r="AN589" s="112">
        <v>0</v>
      </c>
      <c r="AO589" s="112">
        <v>0</v>
      </c>
      <c r="AP589" s="112">
        <v>8795</v>
      </c>
      <c r="AQ589" s="112">
        <v>868</v>
      </c>
      <c r="AR589" s="112">
        <v>9663</v>
      </c>
      <c r="AS589" s="112">
        <v>8795</v>
      </c>
      <c r="AT589" s="112">
        <v>868</v>
      </c>
      <c r="AU589" s="112">
        <v>9663</v>
      </c>
      <c r="AV589" s="84">
        <v>49</v>
      </c>
      <c r="AW589" s="84">
        <v>1569</v>
      </c>
      <c r="AX589" s="84" t="s">
        <v>264</v>
      </c>
      <c r="AY589" s="131"/>
      <c r="AZ589" s="84"/>
      <c r="BA589" s="84"/>
      <c r="BB589" s="84" t="s">
        <v>265</v>
      </c>
      <c r="BC589" s="84"/>
      <c r="BD589" s="131"/>
      <c r="BE589" s="84">
        <v>0</v>
      </c>
      <c r="BF589" s="38" t="s">
        <v>348</v>
      </c>
      <c r="BG589" s="84"/>
      <c r="BH589" s="114"/>
      <c r="BI589" s="38"/>
      <c r="BJ589" s="85"/>
      <c r="BK589" s="84"/>
      <c r="BL589" s="38"/>
      <c r="BM589" s="38"/>
      <c r="BN589" s="116"/>
      <c r="BO589" s="84"/>
      <c r="BP589" s="84"/>
      <c r="BQ589" s="117"/>
      <c r="BR589" s="132"/>
    </row>
    <row r="590" spans="1:70" s="113" customFormat="1" ht="15" customHeight="1" x14ac:dyDescent="0.2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39936</v>
      </c>
      <c r="J590" s="38" t="s">
        <v>275</v>
      </c>
      <c r="K590" s="84">
        <v>39936</v>
      </c>
      <c r="L590" s="84" t="s">
        <v>252</v>
      </c>
      <c r="M590" s="38" t="s">
        <v>253</v>
      </c>
      <c r="N590" s="84">
        <v>61164</v>
      </c>
      <c r="O590" s="84">
        <v>555085</v>
      </c>
      <c r="P590" s="84">
        <v>89217</v>
      </c>
      <c r="Q590" s="38" t="s">
        <v>281</v>
      </c>
      <c r="R590" s="38" t="s">
        <v>268</v>
      </c>
      <c r="S590" s="84" t="s">
        <v>282</v>
      </c>
      <c r="T590" s="84" t="s">
        <v>282</v>
      </c>
      <c r="U590" s="84" t="s">
        <v>257</v>
      </c>
      <c r="V590" s="84" t="s">
        <v>258</v>
      </c>
      <c r="W590" s="84">
        <v>0</v>
      </c>
      <c r="X590" s="38" t="s">
        <v>259</v>
      </c>
      <c r="Y590" s="84">
        <v>13805382</v>
      </c>
      <c r="Z590" s="38" t="s">
        <v>283</v>
      </c>
      <c r="AA590" s="131">
        <v>43476</v>
      </c>
      <c r="AB590" s="130">
        <v>24893</v>
      </c>
      <c r="AC590" s="131" t="s">
        <v>261</v>
      </c>
      <c r="AD590" s="84">
        <v>38</v>
      </c>
      <c r="AE590" s="84">
        <v>1</v>
      </c>
      <c r="AF590" s="84" t="s">
        <v>262</v>
      </c>
      <c r="AG590" s="131">
        <v>43476</v>
      </c>
      <c r="AH590" s="84" t="s">
        <v>263</v>
      </c>
      <c r="AI590" s="131">
        <v>43476</v>
      </c>
      <c r="AJ590" s="130">
        <v>0</v>
      </c>
      <c r="AK590" s="84">
        <v>0</v>
      </c>
      <c r="AL590" s="131">
        <v>45332</v>
      </c>
      <c r="AM590" s="130">
        <v>22592.85</v>
      </c>
      <c r="AN590" s="112">
        <v>108.92</v>
      </c>
      <c r="AO590" s="112">
        <v>22701.77</v>
      </c>
      <c r="AP590" s="112">
        <v>2395.15</v>
      </c>
      <c r="AQ590" s="112">
        <v>0</v>
      </c>
      <c r="AR590" s="112">
        <v>2395.15</v>
      </c>
      <c r="AS590" s="112">
        <v>2395.7600000000002</v>
      </c>
      <c r="AT590" s="112">
        <v>0</v>
      </c>
      <c r="AU590" s="112">
        <v>2395.7600000000002</v>
      </c>
      <c r="AV590" s="84">
        <v>81</v>
      </c>
      <c r="AW590" s="84">
        <v>1749</v>
      </c>
      <c r="AX590" s="84" t="s">
        <v>264</v>
      </c>
      <c r="AY590" s="131"/>
      <c r="AZ590" s="84"/>
      <c r="BA590" s="84"/>
      <c r="BB590" s="84" t="s">
        <v>265</v>
      </c>
      <c r="BC590" s="84"/>
      <c r="BD590" s="131"/>
      <c r="BE590" s="84">
        <v>0</v>
      </c>
      <c r="BF590" s="38" t="s">
        <v>282</v>
      </c>
      <c r="BG590" s="84"/>
      <c r="BH590" s="114"/>
      <c r="BI590" s="38"/>
      <c r="BJ590" s="85"/>
      <c r="BK590" s="84"/>
      <c r="BL590" s="38"/>
      <c r="BM590" s="38"/>
      <c r="BN590" s="116"/>
      <c r="BO590" s="84"/>
      <c r="BP590" s="84"/>
      <c r="BQ590" s="117"/>
      <c r="BR590" s="132"/>
    </row>
    <row r="591" spans="1:70" s="113" customFormat="1" ht="15" customHeight="1" x14ac:dyDescent="0.2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39951</v>
      </c>
      <c r="J591" s="38" t="s">
        <v>251</v>
      </c>
      <c r="K591" s="84">
        <v>39951</v>
      </c>
      <c r="L591" s="84" t="s">
        <v>252</v>
      </c>
      <c r="M591" s="38" t="s">
        <v>253</v>
      </c>
      <c r="N591" s="84">
        <v>61150</v>
      </c>
      <c r="O591" s="84">
        <v>529817</v>
      </c>
      <c r="P591" s="84">
        <v>89203</v>
      </c>
      <c r="Q591" s="38" t="s">
        <v>254</v>
      </c>
      <c r="R591" s="38" t="s">
        <v>268</v>
      </c>
      <c r="S591" s="84" t="s">
        <v>269</v>
      </c>
      <c r="T591" s="84" t="s">
        <v>269</v>
      </c>
      <c r="U591" s="84" t="s">
        <v>270</v>
      </c>
      <c r="V591" s="84" t="s">
        <v>258</v>
      </c>
      <c r="W591" s="84">
        <v>0</v>
      </c>
      <c r="X591" s="38" t="s">
        <v>259</v>
      </c>
      <c r="Y591" s="84">
        <v>13523043</v>
      </c>
      <c r="Z591" s="38" t="s">
        <v>271</v>
      </c>
      <c r="AA591" s="131">
        <v>43425</v>
      </c>
      <c r="AB591" s="130">
        <v>24859</v>
      </c>
      <c r="AC591" s="131" t="s">
        <v>261</v>
      </c>
      <c r="AD591" s="84">
        <v>38</v>
      </c>
      <c r="AE591" s="84">
        <v>1</v>
      </c>
      <c r="AF591" s="84" t="s">
        <v>262</v>
      </c>
      <c r="AG591" s="131">
        <v>43425</v>
      </c>
      <c r="AH591" s="84" t="s">
        <v>263</v>
      </c>
      <c r="AI591" s="131">
        <v>43425</v>
      </c>
      <c r="AJ591" s="130">
        <v>0</v>
      </c>
      <c r="AK591" s="130">
        <v>0</v>
      </c>
      <c r="AL591" s="131">
        <v>44651</v>
      </c>
      <c r="AM591" s="130">
        <v>24174.85</v>
      </c>
      <c r="AN591" s="112">
        <v>17.22</v>
      </c>
      <c r="AO591" s="112">
        <v>24192.07</v>
      </c>
      <c r="AP591" s="112">
        <v>976.15</v>
      </c>
      <c r="AQ591" s="112">
        <v>0</v>
      </c>
      <c r="AR591" s="112">
        <v>976.15</v>
      </c>
      <c r="AS591" s="112">
        <v>977.01</v>
      </c>
      <c r="AT591" s="112">
        <v>0</v>
      </c>
      <c r="AU591" s="112">
        <v>977.01</v>
      </c>
      <c r="AV591" s="84">
        <v>80</v>
      </c>
      <c r="AW591" s="84">
        <v>1764</v>
      </c>
      <c r="AX591" s="84" t="s">
        <v>264</v>
      </c>
      <c r="AY591" s="131"/>
      <c r="AZ591" s="84"/>
      <c r="BA591" s="84"/>
      <c r="BB591" s="84" t="s">
        <v>265</v>
      </c>
      <c r="BC591" s="84"/>
      <c r="BD591" s="131"/>
      <c r="BE591" s="84">
        <v>0</v>
      </c>
      <c r="BF591" s="38" t="s">
        <v>269</v>
      </c>
      <c r="BG591" s="84"/>
      <c r="BH591" s="114"/>
      <c r="BI591" s="38"/>
      <c r="BJ591" s="85"/>
      <c r="BK591" s="84"/>
      <c r="BL591" s="38"/>
      <c r="BM591" s="38"/>
      <c r="BN591" s="116"/>
      <c r="BO591" s="84"/>
      <c r="BP591" s="84"/>
      <c r="BQ591" s="117"/>
      <c r="BR591" s="132"/>
    </row>
    <row r="592" spans="1:70" s="113" customFormat="1" ht="15" customHeight="1" x14ac:dyDescent="0.2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39992</v>
      </c>
      <c r="J592" s="38" t="s">
        <v>346</v>
      </c>
      <c r="K592" s="84">
        <v>39992</v>
      </c>
      <c r="L592" s="84" t="s">
        <v>252</v>
      </c>
      <c r="M592" s="38" t="s">
        <v>253</v>
      </c>
      <c r="N592" s="84">
        <v>61233</v>
      </c>
      <c r="O592" s="84">
        <v>471974</v>
      </c>
      <c r="P592" s="84">
        <v>89296</v>
      </c>
      <c r="Q592" s="38" t="s">
        <v>347</v>
      </c>
      <c r="R592" s="38" t="s">
        <v>268</v>
      </c>
      <c r="S592" s="84" t="s">
        <v>348</v>
      </c>
      <c r="T592" s="84" t="s">
        <v>348</v>
      </c>
      <c r="U592" s="84" t="s">
        <v>270</v>
      </c>
      <c r="V592" s="84" t="s">
        <v>258</v>
      </c>
      <c r="W592" s="84">
        <v>0</v>
      </c>
      <c r="X592" s="38" t="s">
        <v>259</v>
      </c>
      <c r="Y592" s="84">
        <v>16733413</v>
      </c>
      <c r="Z592" s="38" t="s">
        <v>349</v>
      </c>
      <c r="AA592" s="131">
        <v>43640</v>
      </c>
      <c r="AB592" s="130">
        <v>41488</v>
      </c>
      <c r="AC592" s="131" t="s">
        <v>289</v>
      </c>
      <c r="AD592" s="84">
        <v>52</v>
      </c>
      <c r="AE592" s="84">
        <v>2</v>
      </c>
      <c r="AF592" s="84" t="s">
        <v>324</v>
      </c>
      <c r="AG592" s="131">
        <v>43640</v>
      </c>
      <c r="AH592" s="84" t="s">
        <v>325</v>
      </c>
      <c r="AI592" s="131">
        <v>43640</v>
      </c>
      <c r="AJ592" s="130">
        <v>0</v>
      </c>
      <c r="AK592" s="130">
        <v>0</v>
      </c>
      <c r="AL592" s="131">
        <v>45287</v>
      </c>
      <c r="AM592" s="130">
        <v>19879.71</v>
      </c>
      <c r="AN592" s="112">
        <v>175.13</v>
      </c>
      <c r="AO592" s="112">
        <v>20054.84</v>
      </c>
      <c r="AP592" s="112">
        <v>24314.29</v>
      </c>
      <c r="AQ592" s="112">
        <v>2148.7199999999998</v>
      </c>
      <c r="AR592" s="112">
        <v>26463.01</v>
      </c>
      <c r="AS592" s="112">
        <v>24315.119999999999</v>
      </c>
      <c r="AT592" s="112">
        <v>2148.7199999999998</v>
      </c>
      <c r="AU592" s="112">
        <v>26463.84</v>
      </c>
      <c r="AV592" s="84">
        <v>91</v>
      </c>
      <c r="AW592" s="84">
        <v>1862</v>
      </c>
      <c r="AX592" s="84" t="s">
        <v>264</v>
      </c>
      <c r="AY592" s="131"/>
      <c r="AZ592" s="84"/>
      <c r="BA592" s="84"/>
      <c r="BB592" s="84" t="s">
        <v>265</v>
      </c>
      <c r="BC592" s="84"/>
      <c r="BD592" s="131"/>
      <c r="BE592" s="84">
        <v>0</v>
      </c>
      <c r="BF592" s="38" t="s">
        <v>348</v>
      </c>
      <c r="BG592" s="84"/>
      <c r="BH592" s="114"/>
      <c r="BI592" s="38"/>
      <c r="BJ592" s="85"/>
      <c r="BK592" s="84"/>
      <c r="BL592" s="38"/>
      <c r="BM592" s="38"/>
      <c r="BN592" s="116"/>
      <c r="BO592" s="84"/>
      <c r="BP592" s="84"/>
      <c r="BQ592" s="117"/>
      <c r="BR592" s="132"/>
    </row>
    <row r="593" spans="1:70" s="113" customFormat="1" ht="15" customHeight="1" x14ac:dyDescent="0.2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39951</v>
      </c>
      <c r="J593" s="38" t="s">
        <v>251</v>
      </c>
      <c r="K593" s="84">
        <v>39951</v>
      </c>
      <c r="L593" s="84" t="s">
        <v>252</v>
      </c>
      <c r="M593" s="38" t="s">
        <v>253</v>
      </c>
      <c r="N593" s="84">
        <v>61181</v>
      </c>
      <c r="O593" s="84">
        <v>561077</v>
      </c>
      <c r="P593" s="84">
        <v>89236</v>
      </c>
      <c r="Q593" s="38" t="s">
        <v>319</v>
      </c>
      <c r="R593" s="38" t="s">
        <v>630</v>
      </c>
      <c r="S593" s="84" t="s">
        <v>1176</v>
      </c>
      <c r="T593" s="84" t="s">
        <v>1176</v>
      </c>
      <c r="U593" s="84" t="s">
        <v>702</v>
      </c>
      <c r="V593" s="84" t="s">
        <v>258</v>
      </c>
      <c r="W593" s="84">
        <v>541</v>
      </c>
      <c r="X593" s="38" t="s">
        <v>259</v>
      </c>
      <c r="Y593" s="84">
        <v>354346366</v>
      </c>
      <c r="Z593" s="38" t="s">
        <v>1177</v>
      </c>
      <c r="AA593" s="131">
        <v>45288</v>
      </c>
      <c r="AB593" s="130">
        <v>40000</v>
      </c>
      <c r="AC593" s="131" t="s">
        <v>261</v>
      </c>
      <c r="AD593" s="84">
        <v>24</v>
      </c>
      <c r="AE593" s="84">
        <v>1</v>
      </c>
      <c r="AF593" s="84" t="s">
        <v>838</v>
      </c>
      <c r="AG593" s="131">
        <v>45288</v>
      </c>
      <c r="AH593" s="84" t="s">
        <v>716</v>
      </c>
      <c r="AI593" s="131">
        <v>45323</v>
      </c>
      <c r="AJ593" s="130">
        <v>2130</v>
      </c>
      <c r="AK593" s="130">
        <v>2130</v>
      </c>
      <c r="AL593" s="131">
        <v>45876</v>
      </c>
      <c r="AM593" s="130">
        <v>29547.7</v>
      </c>
      <c r="AN593" s="112">
        <v>10922.3</v>
      </c>
      <c r="AO593" s="112">
        <v>40470</v>
      </c>
      <c r="AP593" s="112">
        <v>10452.299999999999</v>
      </c>
      <c r="AQ593" s="112">
        <v>658.7</v>
      </c>
      <c r="AR593" s="112">
        <v>11111</v>
      </c>
      <c r="AS593" s="112">
        <v>0</v>
      </c>
      <c r="AT593" s="112">
        <v>0</v>
      </c>
      <c r="AU593" s="112">
        <v>0</v>
      </c>
      <c r="AV593" s="84">
        <v>19</v>
      </c>
      <c r="AW593" s="84"/>
      <c r="AX593" s="84"/>
      <c r="AY593" s="131"/>
      <c r="AZ593" s="84"/>
      <c r="BA593" s="84"/>
      <c r="BB593" s="84" t="s">
        <v>265</v>
      </c>
      <c r="BC593" s="84"/>
      <c r="BD593" s="131"/>
      <c r="BE593" s="84">
        <v>0</v>
      </c>
      <c r="BF593" s="38" t="s">
        <v>1176</v>
      </c>
      <c r="BG593" s="84"/>
      <c r="BH593" s="114"/>
      <c r="BI593" s="38"/>
      <c r="BJ593" s="85"/>
      <c r="BK593" s="84"/>
      <c r="BL593" s="38"/>
      <c r="BM593" s="38"/>
      <c r="BN593" s="116"/>
      <c r="BO593" s="84"/>
      <c r="BP593" s="84"/>
      <c r="BQ593" s="117"/>
      <c r="BR593" s="132"/>
    </row>
    <row r="594" spans="1:70" s="113" customFormat="1" ht="15" customHeight="1" x14ac:dyDescent="0.2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40048</v>
      </c>
      <c r="J594" s="38" t="s">
        <v>422</v>
      </c>
      <c r="K594" s="84">
        <v>40048</v>
      </c>
      <c r="L594" s="84" t="s">
        <v>252</v>
      </c>
      <c r="M594" s="38" t="s">
        <v>253</v>
      </c>
      <c r="N594" s="84">
        <v>61333</v>
      </c>
      <c r="O594" s="84">
        <v>472325</v>
      </c>
      <c r="P594" s="84">
        <v>89425</v>
      </c>
      <c r="Q594" s="38">
        <v>907350</v>
      </c>
      <c r="R594" s="38" t="s">
        <v>630</v>
      </c>
      <c r="S594" s="84" t="s">
        <v>1189</v>
      </c>
      <c r="T594" s="84" t="s">
        <v>1189</v>
      </c>
      <c r="U594" s="84" t="s">
        <v>702</v>
      </c>
      <c r="V594" s="84" t="s">
        <v>258</v>
      </c>
      <c r="W594" s="84">
        <v>0</v>
      </c>
      <c r="X594" s="38" t="s">
        <v>1107</v>
      </c>
      <c r="Y594" s="84">
        <v>354418793</v>
      </c>
      <c r="Z594" s="38" t="s">
        <v>1190</v>
      </c>
      <c r="AA594" s="131">
        <v>45290</v>
      </c>
      <c r="AB594" s="130">
        <v>42000</v>
      </c>
      <c r="AC594" s="131" t="s">
        <v>289</v>
      </c>
      <c r="AD594" s="84">
        <v>24</v>
      </c>
      <c r="AE594" s="84">
        <v>1</v>
      </c>
      <c r="AF594" s="84" t="s">
        <v>838</v>
      </c>
      <c r="AG594" s="131">
        <v>45290</v>
      </c>
      <c r="AH594" s="84" t="s">
        <v>716</v>
      </c>
      <c r="AI594" s="131">
        <v>45329</v>
      </c>
      <c r="AJ594" s="130">
        <v>2240</v>
      </c>
      <c r="AK594" s="130">
        <v>2240</v>
      </c>
      <c r="AL594" s="131">
        <v>45875</v>
      </c>
      <c r="AM594" s="130">
        <v>31192.19</v>
      </c>
      <c r="AN594" s="112">
        <v>11367.81</v>
      </c>
      <c r="AO594" s="112">
        <v>42560</v>
      </c>
      <c r="AP594" s="112">
        <v>10807.81</v>
      </c>
      <c r="AQ594" s="112">
        <v>685.19</v>
      </c>
      <c r="AR594" s="112">
        <v>11493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31"/>
      <c r="AZ594" s="84"/>
      <c r="BA594" s="84"/>
      <c r="BB594" s="84" t="s">
        <v>265</v>
      </c>
      <c r="BC594" s="84"/>
      <c r="BD594" s="131"/>
      <c r="BE594" s="84">
        <v>0</v>
      </c>
      <c r="BF594" s="38" t="s">
        <v>1189</v>
      </c>
      <c r="BG594" s="84"/>
      <c r="BH594" s="114"/>
      <c r="BI594" s="38"/>
      <c r="BJ594" s="85"/>
      <c r="BK594" s="84"/>
      <c r="BL594" s="38"/>
      <c r="BM594" s="38"/>
      <c r="BN594" s="116"/>
      <c r="BO594" s="84"/>
      <c r="BP594" s="84"/>
      <c r="BQ594" s="117"/>
      <c r="BR594" s="132"/>
    </row>
    <row r="595" spans="1:70" s="113" customFormat="1" ht="15" customHeight="1" x14ac:dyDescent="0.2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40048</v>
      </c>
      <c r="J595" s="38" t="s">
        <v>422</v>
      </c>
      <c r="K595" s="84">
        <v>40048</v>
      </c>
      <c r="L595" s="84" t="s">
        <v>252</v>
      </c>
      <c r="M595" s="38" t="s">
        <v>253</v>
      </c>
      <c r="N595" s="84">
        <v>61336</v>
      </c>
      <c r="O595" s="84">
        <v>472325</v>
      </c>
      <c r="P595" s="84">
        <v>89428</v>
      </c>
      <c r="Q595" s="38" t="s">
        <v>423</v>
      </c>
      <c r="R595" s="38" t="s">
        <v>630</v>
      </c>
      <c r="S595" s="84" t="s">
        <v>1199</v>
      </c>
      <c r="T595" s="84" t="s">
        <v>1199</v>
      </c>
      <c r="U595" s="84" t="s">
        <v>309</v>
      </c>
      <c r="V595" s="84" t="s">
        <v>258</v>
      </c>
      <c r="W595" s="84">
        <v>0</v>
      </c>
      <c r="X595" s="38" t="s">
        <v>1105</v>
      </c>
      <c r="Y595" s="84">
        <v>354497966</v>
      </c>
      <c r="Z595" s="38" t="s">
        <v>1200</v>
      </c>
      <c r="AA595" s="131">
        <v>45296</v>
      </c>
      <c r="AB595" s="130">
        <v>42000</v>
      </c>
      <c r="AC595" s="131" t="s">
        <v>289</v>
      </c>
      <c r="AD595" s="84">
        <v>24</v>
      </c>
      <c r="AE595" s="84">
        <v>1</v>
      </c>
      <c r="AF595" s="84" t="s">
        <v>838</v>
      </c>
      <c r="AG595" s="131">
        <v>45296</v>
      </c>
      <c r="AH595" s="84" t="s">
        <v>716</v>
      </c>
      <c r="AI595" s="131">
        <v>45329</v>
      </c>
      <c r="AJ595" s="130">
        <v>2240</v>
      </c>
      <c r="AK595" s="130">
        <v>2240</v>
      </c>
      <c r="AL595" s="131">
        <v>45882</v>
      </c>
      <c r="AM595" s="130">
        <v>31442.080000000002</v>
      </c>
      <c r="AN595" s="112">
        <v>11117.92</v>
      </c>
      <c r="AO595" s="112">
        <v>42560</v>
      </c>
      <c r="AP595" s="112">
        <v>10557.92</v>
      </c>
      <c r="AQ595" s="112">
        <v>657.08</v>
      </c>
      <c r="AR595" s="112">
        <v>11215</v>
      </c>
      <c r="AS595" s="112">
        <v>0</v>
      </c>
      <c r="AT595" s="112">
        <v>0</v>
      </c>
      <c r="AU595" s="112">
        <v>0</v>
      </c>
      <c r="AV595" s="84">
        <v>19</v>
      </c>
      <c r="AW595" s="84"/>
      <c r="AX595" s="84"/>
      <c r="AY595" s="131"/>
      <c r="AZ595" s="84"/>
      <c r="BA595" s="84"/>
      <c r="BB595" s="84" t="s">
        <v>265</v>
      </c>
      <c r="BC595" s="84"/>
      <c r="BD595" s="131"/>
      <c r="BE595" s="84">
        <v>0</v>
      </c>
      <c r="BF595" s="38" t="s">
        <v>1199</v>
      </c>
      <c r="BG595" s="84"/>
      <c r="BH595" s="114"/>
      <c r="BI595" s="38"/>
      <c r="BJ595" s="85"/>
      <c r="BK595" s="84"/>
      <c r="BL595" s="38"/>
      <c r="BM595" s="38"/>
      <c r="BN595" s="116"/>
      <c r="BO595" s="84"/>
      <c r="BP595" s="84"/>
      <c r="BQ595" s="117"/>
      <c r="BR595" s="132"/>
    </row>
    <row r="596" spans="1:70" s="113" customFormat="1" ht="15" customHeight="1" x14ac:dyDescent="0.2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40019</v>
      </c>
      <c r="J596" s="38" t="s">
        <v>499</v>
      </c>
      <c r="K596" s="84">
        <v>40019</v>
      </c>
      <c r="L596" s="84" t="s">
        <v>252</v>
      </c>
      <c r="M596" s="38" t="s">
        <v>253</v>
      </c>
      <c r="N596" s="84">
        <v>61437</v>
      </c>
      <c r="O596" s="84">
        <v>549356</v>
      </c>
      <c r="P596" s="84">
        <v>89563</v>
      </c>
      <c r="Q596" s="38" t="s">
        <v>500</v>
      </c>
      <c r="R596" s="38" t="s">
        <v>630</v>
      </c>
      <c r="S596" s="84" t="s">
        <v>1216</v>
      </c>
      <c r="T596" s="84" t="s">
        <v>1216</v>
      </c>
      <c r="U596" s="84" t="s">
        <v>258</v>
      </c>
      <c r="V596" s="84" t="s">
        <v>258</v>
      </c>
      <c r="W596" s="84">
        <v>0</v>
      </c>
      <c r="X596" s="38" t="s">
        <v>259</v>
      </c>
      <c r="Y596" s="84">
        <v>354577597</v>
      </c>
      <c r="Z596" s="38" t="s">
        <v>1217</v>
      </c>
      <c r="AA596" s="131">
        <v>45301</v>
      </c>
      <c r="AB596" s="130">
        <v>54000</v>
      </c>
      <c r="AC596" s="131" t="s">
        <v>261</v>
      </c>
      <c r="AD596" s="84">
        <v>24</v>
      </c>
      <c r="AE596" s="84">
        <v>4</v>
      </c>
      <c r="AF596" s="84" t="s">
        <v>262</v>
      </c>
      <c r="AG596" s="131">
        <v>43896</v>
      </c>
      <c r="AH596" s="84" t="s">
        <v>263</v>
      </c>
      <c r="AI596" s="131">
        <v>45323</v>
      </c>
      <c r="AJ596" s="130">
        <v>2880</v>
      </c>
      <c r="AK596" s="130">
        <v>2880</v>
      </c>
      <c r="AL596" s="131">
        <v>45877</v>
      </c>
      <c r="AM596" s="130">
        <v>40692.639999999999</v>
      </c>
      <c r="AN596" s="112">
        <v>14027.36</v>
      </c>
      <c r="AO596" s="112">
        <v>54720</v>
      </c>
      <c r="AP596" s="112">
        <v>13307.36</v>
      </c>
      <c r="AQ596" s="112">
        <v>803.64</v>
      </c>
      <c r="AR596" s="112">
        <v>14111</v>
      </c>
      <c r="AS596" s="112">
        <v>0</v>
      </c>
      <c r="AT596" s="112">
        <v>0</v>
      </c>
      <c r="AU596" s="112">
        <v>0</v>
      </c>
      <c r="AV596" s="84">
        <v>19</v>
      </c>
      <c r="AW596" s="84"/>
      <c r="AX596" s="84"/>
      <c r="AY596" s="131"/>
      <c r="AZ596" s="84"/>
      <c r="BA596" s="84"/>
      <c r="BB596" s="84" t="s">
        <v>265</v>
      </c>
      <c r="BC596" s="84"/>
      <c r="BD596" s="131"/>
      <c r="BE596" s="84">
        <v>0</v>
      </c>
      <c r="BF596" s="38" t="s">
        <v>1216</v>
      </c>
      <c r="BG596" s="84"/>
      <c r="BH596" s="114"/>
      <c r="BI596" s="38"/>
      <c r="BJ596" s="85"/>
      <c r="BK596" s="84"/>
      <c r="BL596" s="38"/>
      <c r="BM596" s="38"/>
      <c r="BN596" s="116"/>
      <c r="BO596" s="84"/>
      <c r="BP596" s="84"/>
      <c r="BQ596" s="117"/>
      <c r="BR596" s="132"/>
    </row>
    <row r="597" spans="1:70" s="113" customFormat="1" ht="15" customHeight="1" x14ac:dyDescent="0.2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40019</v>
      </c>
      <c r="J597" s="38" t="s">
        <v>499</v>
      </c>
      <c r="K597" s="84">
        <v>40019</v>
      </c>
      <c r="L597" s="84" t="s">
        <v>252</v>
      </c>
      <c r="M597" s="38" t="s">
        <v>253</v>
      </c>
      <c r="N597" s="84">
        <v>61446</v>
      </c>
      <c r="O597" s="84">
        <v>549356</v>
      </c>
      <c r="P597" s="84">
        <v>388181</v>
      </c>
      <c r="Q597" s="38" t="s">
        <v>500</v>
      </c>
      <c r="R597" s="38" t="s">
        <v>630</v>
      </c>
      <c r="S597" s="84" t="s">
        <v>1227</v>
      </c>
      <c r="T597" s="84" t="s">
        <v>1227</v>
      </c>
      <c r="U597" s="84" t="s">
        <v>702</v>
      </c>
      <c r="V597" s="84" t="s">
        <v>258</v>
      </c>
      <c r="W597" s="84">
        <v>0</v>
      </c>
      <c r="X597" s="38" t="s">
        <v>259</v>
      </c>
      <c r="Y597" s="84">
        <v>354617594</v>
      </c>
      <c r="Z597" s="38" t="s">
        <v>1228</v>
      </c>
      <c r="AA597" s="131">
        <v>45302</v>
      </c>
      <c r="AB597" s="130">
        <v>52000</v>
      </c>
      <c r="AC597" s="131" t="s">
        <v>261</v>
      </c>
      <c r="AD597" s="84">
        <v>24</v>
      </c>
      <c r="AE597" s="84">
        <v>2</v>
      </c>
      <c r="AF597" s="84" t="s">
        <v>581</v>
      </c>
      <c r="AG597" s="131">
        <v>44492</v>
      </c>
      <c r="AH597" s="84" t="s">
        <v>552</v>
      </c>
      <c r="AI597" s="131">
        <v>45323</v>
      </c>
      <c r="AJ597" s="130">
        <v>2780</v>
      </c>
      <c r="AK597" s="130">
        <v>2780</v>
      </c>
      <c r="AL597" s="131">
        <v>45877</v>
      </c>
      <c r="AM597" s="130">
        <v>39391.07</v>
      </c>
      <c r="AN597" s="112">
        <v>13428.93</v>
      </c>
      <c r="AO597" s="112">
        <v>52820</v>
      </c>
      <c r="AP597" s="112">
        <v>12608.93</v>
      </c>
      <c r="AQ597" s="112">
        <v>751.07</v>
      </c>
      <c r="AR597" s="112">
        <v>13360</v>
      </c>
      <c r="AS597" s="112">
        <v>0</v>
      </c>
      <c r="AT597" s="112">
        <v>0</v>
      </c>
      <c r="AU597" s="112">
        <v>0</v>
      </c>
      <c r="AV597" s="84">
        <v>19</v>
      </c>
      <c r="AW597" s="84"/>
      <c r="AX597" s="84"/>
      <c r="AY597" s="131"/>
      <c r="AZ597" s="84"/>
      <c r="BA597" s="84"/>
      <c r="BB597" s="84" t="s">
        <v>265</v>
      </c>
      <c r="BC597" s="84"/>
      <c r="BD597" s="131"/>
      <c r="BE597" s="84">
        <v>0</v>
      </c>
      <c r="BF597" s="38" t="s">
        <v>1227</v>
      </c>
      <c r="BG597" s="84"/>
      <c r="BH597" s="114"/>
      <c r="BI597" s="38"/>
      <c r="BJ597" s="85"/>
      <c r="BK597" s="84"/>
      <c r="BL597" s="38"/>
      <c r="BM597" s="38"/>
      <c r="BN597" s="116"/>
      <c r="BO597" s="84"/>
      <c r="BP597" s="84"/>
      <c r="BQ597" s="117"/>
      <c r="BR597" s="132"/>
    </row>
    <row r="598" spans="1:70" s="113" customFormat="1" ht="15" customHeight="1" x14ac:dyDescent="0.2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40048</v>
      </c>
      <c r="J598" s="38" t="s">
        <v>422</v>
      </c>
      <c r="K598" s="84">
        <v>40048</v>
      </c>
      <c r="L598" s="84" t="s">
        <v>252</v>
      </c>
      <c r="M598" s="38" t="s">
        <v>253</v>
      </c>
      <c r="N598" s="84">
        <v>61339</v>
      </c>
      <c r="O598" s="84">
        <v>518242</v>
      </c>
      <c r="P598" s="84">
        <v>89431</v>
      </c>
      <c r="Q598" s="38">
        <v>966285</v>
      </c>
      <c r="R598" s="38" t="s">
        <v>630</v>
      </c>
      <c r="S598" s="84" t="s">
        <v>1235</v>
      </c>
      <c r="T598" s="84" t="s">
        <v>1235</v>
      </c>
      <c r="U598" s="84" t="s">
        <v>702</v>
      </c>
      <c r="V598" s="84" t="s">
        <v>258</v>
      </c>
      <c r="W598" s="84">
        <v>0</v>
      </c>
      <c r="X598" s="38" t="s">
        <v>259</v>
      </c>
      <c r="Y598" s="84">
        <v>354653326</v>
      </c>
      <c r="Z598" s="38" t="s">
        <v>1236</v>
      </c>
      <c r="AA598" s="131">
        <v>45303</v>
      </c>
      <c r="AB598" s="130">
        <v>52000</v>
      </c>
      <c r="AC598" s="131" t="s">
        <v>289</v>
      </c>
      <c r="AD598" s="84">
        <v>24</v>
      </c>
      <c r="AE598" s="84">
        <v>2</v>
      </c>
      <c r="AF598" s="84" t="s">
        <v>336</v>
      </c>
      <c r="AG598" s="131">
        <v>43789</v>
      </c>
      <c r="AH598" s="84" t="s">
        <v>263</v>
      </c>
      <c r="AI598" s="131">
        <v>45329</v>
      </c>
      <c r="AJ598" s="130">
        <v>2780</v>
      </c>
      <c r="AK598" s="130">
        <v>2780</v>
      </c>
      <c r="AL598" s="131">
        <v>45875</v>
      </c>
      <c r="AM598" s="130">
        <v>39442.949999999997</v>
      </c>
      <c r="AN598" s="112">
        <v>13377.05</v>
      </c>
      <c r="AO598" s="112">
        <v>52820</v>
      </c>
      <c r="AP598" s="112">
        <v>12557.05</v>
      </c>
      <c r="AQ598" s="112">
        <v>755.95</v>
      </c>
      <c r="AR598" s="112">
        <v>13313</v>
      </c>
      <c r="AS598" s="112">
        <v>0</v>
      </c>
      <c r="AT598" s="112">
        <v>0</v>
      </c>
      <c r="AU598" s="112">
        <v>0</v>
      </c>
      <c r="AV598" s="84">
        <v>19</v>
      </c>
      <c r="AW598" s="84"/>
      <c r="AX598" s="84"/>
      <c r="AY598" s="131"/>
      <c r="AZ598" s="84"/>
      <c r="BA598" s="84"/>
      <c r="BB598" s="84" t="s">
        <v>265</v>
      </c>
      <c r="BC598" s="84"/>
      <c r="BD598" s="131"/>
      <c r="BE598" s="84">
        <v>0</v>
      </c>
      <c r="BF598" s="38" t="s">
        <v>1235</v>
      </c>
      <c r="BG598" s="84"/>
      <c r="BH598" s="114"/>
      <c r="BI598" s="38"/>
      <c r="BJ598" s="85"/>
      <c r="BK598" s="84"/>
      <c r="BL598" s="38"/>
      <c r="BM598" s="38"/>
      <c r="BN598" s="116"/>
      <c r="BO598" s="84"/>
      <c r="BP598" s="84"/>
      <c r="BQ598" s="117"/>
      <c r="BR598" s="132"/>
    </row>
    <row r="599" spans="1:70" s="113" customFormat="1" ht="15" customHeight="1" x14ac:dyDescent="0.2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39951</v>
      </c>
      <c r="J599" s="38" t="s">
        <v>251</v>
      </c>
      <c r="K599" s="84">
        <v>39951</v>
      </c>
      <c r="L599" s="84" t="s">
        <v>252</v>
      </c>
      <c r="M599" s="38" t="s">
        <v>253</v>
      </c>
      <c r="N599" s="84">
        <v>311011</v>
      </c>
      <c r="O599" s="84" t="s">
        <v>971</v>
      </c>
      <c r="P599" s="84">
        <v>427163</v>
      </c>
      <c r="Q599" s="38" t="s">
        <v>972</v>
      </c>
      <c r="R599" s="38" t="s">
        <v>630</v>
      </c>
      <c r="S599" s="84" t="s">
        <v>1280</v>
      </c>
      <c r="T599" s="84" t="s">
        <v>1280</v>
      </c>
      <c r="U599" s="84" t="s">
        <v>702</v>
      </c>
      <c r="V599" s="84" t="s">
        <v>258</v>
      </c>
      <c r="W599" s="84">
        <v>541</v>
      </c>
      <c r="X599" s="38" t="s">
        <v>723</v>
      </c>
      <c r="Y599" s="84">
        <v>354832593</v>
      </c>
      <c r="Z599" s="38" t="s">
        <v>1281</v>
      </c>
      <c r="AA599" s="131">
        <v>45315</v>
      </c>
      <c r="AB599" s="130">
        <v>50000</v>
      </c>
      <c r="AC599" s="131" t="s">
        <v>279</v>
      </c>
      <c r="AD599" s="84">
        <v>24</v>
      </c>
      <c r="AE599" s="84">
        <v>2</v>
      </c>
      <c r="AF599" s="84" t="s">
        <v>581</v>
      </c>
      <c r="AG599" s="131">
        <v>44595</v>
      </c>
      <c r="AH599" s="84" t="s">
        <v>552</v>
      </c>
      <c r="AI599" s="131">
        <v>45356</v>
      </c>
      <c r="AJ599" s="130">
        <v>2670</v>
      </c>
      <c r="AK599" s="130">
        <v>2670</v>
      </c>
      <c r="AL599" s="131">
        <v>45874</v>
      </c>
      <c r="AM599" s="130">
        <v>34614.300000000003</v>
      </c>
      <c r="AN599" s="112">
        <v>13445.7</v>
      </c>
      <c r="AO599" s="112">
        <v>48060</v>
      </c>
      <c r="AP599" s="112">
        <v>15385.7</v>
      </c>
      <c r="AQ599" s="112">
        <v>1165.3</v>
      </c>
      <c r="AR599" s="112">
        <v>16551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31"/>
      <c r="AZ599" s="84"/>
      <c r="BA599" s="84"/>
      <c r="BB599" s="84" t="s">
        <v>265</v>
      </c>
      <c r="BC599" s="84"/>
      <c r="BD599" s="131"/>
      <c r="BE599" s="84">
        <v>0</v>
      </c>
      <c r="BF599" s="38" t="s">
        <v>1280</v>
      </c>
      <c r="BG599" s="84"/>
      <c r="BH599" s="114"/>
      <c r="BI599" s="38"/>
      <c r="BJ599" s="85"/>
      <c r="BK599" s="84"/>
      <c r="BL599" s="38"/>
      <c r="BM599" s="38"/>
      <c r="BN599" s="116"/>
      <c r="BO599" s="84"/>
      <c r="BP599" s="84"/>
      <c r="BQ599" s="117"/>
      <c r="BR599" s="132"/>
    </row>
    <row r="600" spans="1:70" s="113" customFormat="1" ht="15" customHeight="1" x14ac:dyDescent="0.2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40066</v>
      </c>
      <c r="J600" s="38" t="s">
        <v>606</v>
      </c>
      <c r="K600" s="84">
        <v>40066</v>
      </c>
      <c r="L600" s="84" t="s">
        <v>252</v>
      </c>
      <c r="M600" s="38" t="s">
        <v>253</v>
      </c>
      <c r="N600" s="84">
        <v>315578</v>
      </c>
      <c r="O600" s="84" t="s">
        <v>656</v>
      </c>
      <c r="P600" s="84">
        <v>435658</v>
      </c>
      <c r="Q600" s="38" t="s">
        <v>657</v>
      </c>
      <c r="R600" s="38" t="s">
        <v>630</v>
      </c>
      <c r="S600" s="84" t="s">
        <v>1292</v>
      </c>
      <c r="T600" s="84" t="s">
        <v>1292</v>
      </c>
      <c r="U600" s="84" t="s">
        <v>702</v>
      </c>
      <c r="V600" s="84" t="s">
        <v>258</v>
      </c>
      <c r="W600" s="84">
        <v>541</v>
      </c>
      <c r="X600" s="38" t="s">
        <v>723</v>
      </c>
      <c r="Y600" s="84">
        <v>354891535</v>
      </c>
      <c r="Z600" s="38" t="s">
        <v>1293</v>
      </c>
      <c r="AA600" s="131">
        <v>45318</v>
      </c>
      <c r="AB600" s="130">
        <v>50000</v>
      </c>
      <c r="AC600" s="131" t="s">
        <v>261</v>
      </c>
      <c r="AD600" s="84">
        <v>24</v>
      </c>
      <c r="AE600" s="84">
        <v>2</v>
      </c>
      <c r="AF600" s="84" t="s">
        <v>581</v>
      </c>
      <c r="AG600" s="131">
        <v>44615</v>
      </c>
      <c r="AH600" s="84" t="s">
        <v>552</v>
      </c>
      <c r="AI600" s="131">
        <v>45358</v>
      </c>
      <c r="AJ600" s="130">
        <v>2670</v>
      </c>
      <c r="AK600" s="130">
        <v>2670</v>
      </c>
      <c r="AL600" s="131">
        <v>45880</v>
      </c>
      <c r="AM600" s="130">
        <v>34723.980000000003</v>
      </c>
      <c r="AN600" s="112">
        <v>13336.02</v>
      </c>
      <c r="AO600" s="112">
        <v>48060</v>
      </c>
      <c r="AP600" s="112">
        <v>15276.02</v>
      </c>
      <c r="AQ600" s="112">
        <v>1123.98</v>
      </c>
      <c r="AR600" s="112">
        <v>16400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31"/>
      <c r="AZ600" s="84"/>
      <c r="BA600" s="84"/>
      <c r="BB600" s="84" t="s">
        <v>265</v>
      </c>
      <c r="BC600" s="84"/>
      <c r="BD600" s="131"/>
      <c r="BE600" s="84">
        <v>0</v>
      </c>
      <c r="BF600" s="38" t="s">
        <v>1292</v>
      </c>
      <c r="BG600" s="84"/>
      <c r="BH600" s="114"/>
      <c r="BI600" s="38"/>
      <c r="BJ600" s="85"/>
      <c r="BK600" s="84"/>
      <c r="BL600" s="38"/>
      <c r="BM600" s="38"/>
      <c r="BN600" s="116"/>
      <c r="BO600" s="84"/>
      <c r="BP600" s="84"/>
      <c r="BQ600" s="117"/>
      <c r="BR600" s="132"/>
    </row>
    <row r="601" spans="1:70" s="113" customFormat="1" ht="15" customHeight="1" x14ac:dyDescent="0.2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40034</v>
      </c>
      <c r="J601" s="38" t="s">
        <v>930</v>
      </c>
      <c r="K601" s="84">
        <v>40034</v>
      </c>
      <c r="L601" s="84" t="s">
        <v>252</v>
      </c>
      <c r="M601" s="38" t="s">
        <v>253</v>
      </c>
      <c r="N601" s="84">
        <v>61319</v>
      </c>
      <c r="O601" s="84">
        <v>468611</v>
      </c>
      <c r="P601" s="84">
        <v>89408</v>
      </c>
      <c r="Q601" s="38" t="s">
        <v>476</v>
      </c>
      <c r="R601" s="38" t="s">
        <v>630</v>
      </c>
      <c r="S601" s="84" t="s">
        <v>1296</v>
      </c>
      <c r="T601" s="84" t="s">
        <v>1296</v>
      </c>
      <c r="U601" s="84" t="s">
        <v>702</v>
      </c>
      <c r="V601" s="84" t="s">
        <v>258</v>
      </c>
      <c r="W601" s="84">
        <v>0</v>
      </c>
      <c r="X601" s="38" t="s">
        <v>259</v>
      </c>
      <c r="Y601" s="84">
        <v>354911428</v>
      </c>
      <c r="Z601" s="38" t="s">
        <v>1297</v>
      </c>
      <c r="AA601" s="131">
        <v>45354</v>
      </c>
      <c r="AB601" s="130">
        <v>80000</v>
      </c>
      <c r="AC601" s="131" t="s">
        <v>261</v>
      </c>
      <c r="AD601" s="84">
        <v>24</v>
      </c>
      <c r="AE601" s="84">
        <v>5</v>
      </c>
      <c r="AF601" s="84" t="s">
        <v>262</v>
      </c>
      <c r="AG601" s="131">
        <v>44435</v>
      </c>
      <c r="AH601" s="84" t="s">
        <v>325</v>
      </c>
      <c r="AI601" s="131">
        <v>45386</v>
      </c>
      <c r="AJ601" s="130">
        <v>4270</v>
      </c>
      <c r="AK601" s="130">
        <v>4270</v>
      </c>
      <c r="AL601" s="131">
        <v>45881</v>
      </c>
      <c r="AM601" s="130">
        <v>52257.27</v>
      </c>
      <c r="AN601" s="112">
        <v>20332.73</v>
      </c>
      <c r="AO601" s="112">
        <v>72590</v>
      </c>
      <c r="AP601" s="112">
        <v>27742.73</v>
      </c>
      <c r="AQ601" s="112">
        <v>2316.27</v>
      </c>
      <c r="AR601" s="112">
        <v>30059</v>
      </c>
      <c r="AS601" s="112">
        <v>0</v>
      </c>
      <c r="AT601" s="112">
        <v>0</v>
      </c>
      <c r="AU601" s="112">
        <v>0</v>
      </c>
      <c r="AV601" s="84">
        <v>17</v>
      </c>
      <c r="AW601" s="84"/>
      <c r="AX601" s="84"/>
      <c r="AY601" s="131"/>
      <c r="AZ601" s="84"/>
      <c r="BA601" s="84"/>
      <c r="BB601" s="84" t="s">
        <v>265</v>
      </c>
      <c r="BC601" s="84"/>
      <c r="BD601" s="131"/>
      <c r="BE601" s="84">
        <v>0</v>
      </c>
      <c r="BF601" s="38" t="s">
        <v>1296</v>
      </c>
      <c r="BG601" s="84"/>
      <c r="BH601" s="114"/>
      <c r="BI601" s="38"/>
      <c r="BJ601" s="85"/>
      <c r="BK601" s="84"/>
      <c r="BL601" s="38"/>
      <c r="BM601" s="38"/>
      <c r="BN601" s="116"/>
      <c r="BO601" s="84"/>
      <c r="BP601" s="84"/>
      <c r="BQ601" s="117"/>
      <c r="BR601" s="132"/>
    </row>
    <row r="602" spans="1:70" s="113" customFormat="1" ht="15" customHeight="1" x14ac:dyDescent="0.2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39951</v>
      </c>
      <c r="J602" s="38" t="s">
        <v>251</v>
      </c>
      <c r="K602" s="84">
        <v>39951</v>
      </c>
      <c r="L602" s="84" t="s">
        <v>252</v>
      </c>
      <c r="M602" s="38" t="s">
        <v>253</v>
      </c>
      <c r="N602" s="84">
        <v>61181</v>
      </c>
      <c r="O602" s="84">
        <v>561077</v>
      </c>
      <c r="P602" s="84">
        <v>89236</v>
      </c>
      <c r="Q602" s="38" t="s">
        <v>319</v>
      </c>
      <c r="R602" s="38" t="s">
        <v>630</v>
      </c>
      <c r="S602" s="84" t="s">
        <v>1300</v>
      </c>
      <c r="T602" s="84" t="s">
        <v>1300</v>
      </c>
      <c r="U602" s="84" t="s">
        <v>702</v>
      </c>
      <c r="V602" s="84" t="s">
        <v>258</v>
      </c>
      <c r="W602" s="84">
        <v>541</v>
      </c>
      <c r="X602" s="38" t="s">
        <v>723</v>
      </c>
      <c r="Y602" s="84">
        <v>354957859</v>
      </c>
      <c r="Z602" s="38" t="s">
        <v>1301</v>
      </c>
      <c r="AA602" s="131">
        <v>45320</v>
      </c>
      <c r="AB602" s="130">
        <v>40000</v>
      </c>
      <c r="AC602" s="131" t="s">
        <v>261</v>
      </c>
      <c r="AD602" s="84">
        <v>24</v>
      </c>
      <c r="AE602" s="84">
        <v>1</v>
      </c>
      <c r="AF602" s="84" t="s">
        <v>838</v>
      </c>
      <c r="AG602" s="131">
        <v>45320</v>
      </c>
      <c r="AH602" s="84" t="s">
        <v>716</v>
      </c>
      <c r="AI602" s="131">
        <v>45358</v>
      </c>
      <c r="AJ602" s="130">
        <v>2130</v>
      </c>
      <c r="AK602" s="130">
        <v>2130</v>
      </c>
      <c r="AL602" s="131">
        <v>45876</v>
      </c>
      <c r="AM602" s="130">
        <v>27727.360000000001</v>
      </c>
      <c r="AN602" s="112">
        <v>10612.64</v>
      </c>
      <c r="AO602" s="112">
        <v>38340</v>
      </c>
      <c r="AP602" s="112">
        <v>12272.64</v>
      </c>
      <c r="AQ602" s="112">
        <v>908.36</v>
      </c>
      <c r="AR602" s="112">
        <v>13181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31"/>
      <c r="AZ602" s="84"/>
      <c r="BA602" s="84"/>
      <c r="BB602" s="84" t="s">
        <v>265</v>
      </c>
      <c r="BC602" s="84"/>
      <c r="BD602" s="131"/>
      <c r="BE602" s="84">
        <v>0</v>
      </c>
      <c r="BF602" s="38" t="s">
        <v>1300</v>
      </c>
      <c r="BG602" s="84"/>
      <c r="BH602" s="114"/>
      <c r="BI602" s="38"/>
      <c r="BJ602" s="85"/>
      <c r="BK602" s="84"/>
      <c r="BL602" s="38"/>
      <c r="BM602" s="38"/>
      <c r="BN602" s="116"/>
      <c r="BO602" s="84"/>
      <c r="BP602" s="84"/>
      <c r="BQ602" s="117"/>
      <c r="BR602" s="132"/>
    </row>
    <row r="603" spans="1:70" s="113" customFormat="1" ht="15" customHeight="1" x14ac:dyDescent="0.2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39951</v>
      </c>
      <c r="J603" s="38" t="s">
        <v>251</v>
      </c>
      <c r="K603" s="84">
        <v>39951</v>
      </c>
      <c r="L603" s="84" t="s">
        <v>252</v>
      </c>
      <c r="M603" s="38" t="s">
        <v>253</v>
      </c>
      <c r="N603" s="84">
        <v>61261</v>
      </c>
      <c r="O603" s="84">
        <v>424321</v>
      </c>
      <c r="P603" s="84">
        <v>499209</v>
      </c>
      <c r="Q603" s="38" t="s">
        <v>1057</v>
      </c>
      <c r="R603" s="38" t="s">
        <v>630</v>
      </c>
      <c r="S603" s="84" t="s">
        <v>1302</v>
      </c>
      <c r="T603" s="84" t="s">
        <v>1302</v>
      </c>
      <c r="U603" s="84" t="s">
        <v>702</v>
      </c>
      <c r="V603" s="84" t="s">
        <v>258</v>
      </c>
      <c r="W603" s="84">
        <v>0</v>
      </c>
      <c r="X603" s="38" t="s">
        <v>705</v>
      </c>
      <c r="Y603" s="84">
        <v>354986844</v>
      </c>
      <c r="Z603" s="38" t="s">
        <v>1303</v>
      </c>
      <c r="AA603" s="131">
        <v>45323</v>
      </c>
      <c r="AB603" s="130">
        <v>52000</v>
      </c>
      <c r="AC603" s="131" t="s">
        <v>279</v>
      </c>
      <c r="AD603" s="84">
        <v>24</v>
      </c>
      <c r="AE603" s="84">
        <v>2</v>
      </c>
      <c r="AF603" s="84" t="s">
        <v>652</v>
      </c>
      <c r="AG603" s="131">
        <v>44851</v>
      </c>
      <c r="AH603" s="84" t="s">
        <v>716</v>
      </c>
      <c r="AI603" s="131">
        <v>45356</v>
      </c>
      <c r="AJ603" s="130">
        <v>2780</v>
      </c>
      <c r="AK603" s="130">
        <v>2780</v>
      </c>
      <c r="AL603" s="131">
        <v>45874</v>
      </c>
      <c r="AM603" s="130">
        <v>36472.74</v>
      </c>
      <c r="AN603" s="112">
        <v>13567.26</v>
      </c>
      <c r="AO603" s="112">
        <v>50040</v>
      </c>
      <c r="AP603" s="112">
        <v>15527.26</v>
      </c>
      <c r="AQ603" s="112">
        <v>1148.74</v>
      </c>
      <c r="AR603" s="112">
        <v>16676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31"/>
      <c r="AZ603" s="84"/>
      <c r="BA603" s="84"/>
      <c r="BB603" s="84" t="s">
        <v>265</v>
      </c>
      <c r="BC603" s="84"/>
      <c r="BD603" s="131"/>
      <c r="BE603" s="84">
        <v>0</v>
      </c>
      <c r="BF603" s="38" t="s">
        <v>1302</v>
      </c>
      <c r="BG603" s="84"/>
      <c r="BH603" s="114"/>
      <c r="BI603" s="38"/>
      <c r="BJ603" s="85"/>
      <c r="BK603" s="84"/>
      <c r="BL603" s="38"/>
      <c r="BM603" s="38"/>
      <c r="BN603" s="116"/>
      <c r="BO603" s="84"/>
      <c r="BP603" s="84"/>
      <c r="BQ603" s="117"/>
      <c r="BR603" s="132"/>
    </row>
    <row r="604" spans="1:70" s="113" customFormat="1" ht="15" customHeight="1" x14ac:dyDescent="0.2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40070</v>
      </c>
      <c r="J604" s="38" t="s">
        <v>458</v>
      </c>
      <c r="K604" s="84">
        <v>40070</v>
      </c>
      <c r="L604" s="84" t="s">
        <v>252</v>
      </c>
      <c r="M604" s="38" t="s">
        <v>253</v>
      </c>
      <c r="N604" s="84">
        <v>61385</v>
      </c>
      <c r="O604" s="84">
        <v>212</v>
      </c>
      <c r="P604" s="84">
        <v>89488</v>
      </c>
      <c r="Q604" s="38" t="s">
        <v>827</v>
      </c>
      <c r="R604" s="38" t="s">
        <v>630</v>
      </c>
      <c r="S604" s="84" t="s">
        <v>1316</v>
      </c>
      <c r="T604" s="84" t="s">
        <v>1316</v>
      </c>
      <c r="U604" s="84" t="s">
        <v>702</v>
      </c>
      <c r="V604" s="84" t="s">
        <v>258</v>
      </c>
      <c r="W604" s="84">
        <v>0</v>
      </c>
      <c r="X604" s="38" t="s">
        <v>259</v>
      </c>
      <c r="Y604" s="84">
        <v>355113615</v>
      </c>
      <c r="Z604" s="38" t="s">
        <v>1317</v>
      </c>
      <c r="AA604" s="131">
        <v>45326</v>
      </c>
      <c r="AB604" s="130">
        <v>55000</v>
      </c>
      <c r="AC604" s="131" t="s">
        <v>272</v>
      </c>
      <c r="AD604" s="84">
        <v>24</v>
      </c>
      <c r="AE604" s="84">
        <v>2</v>
      </c>
      <c r="AF604" s="84" t="s">
        <v>652</v>
      </c>
      <c r="AG604" s="131">
        <v>44883</v>
      </c>
      <c r="AH604" s="84" t="s">
        <v>716</v>
      </c>
      <c r="AI604" s="131">
        <v>45355</v>
      </c>
      <c r="AJ604" s="130">
        <v>2940</v>
      </c>
      <c r="AK604" s="130">
        <v>2940</v>
      </c>
      <c r="AL604" s="131">
        <v>45873</v>
      </c>
      <c r="AM604" s="130">
        <v>38736.67</v>
      </c>
      <c r="AN604" s="112">
        <v>14183.33</v>
      </c>
      <c r="AO604" s="112">
        <v>52920</v>
      </c>
      <c r="AP604" s="112">
        <v>16263.33</v>
      </c>
      <c r="AQ604" s="112">
        <v>1193.67</v>
      </c>
      <c r="AR604" s="112">
        <v>17457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31"/>
      <c r="AZ604" s="84"/>
      <c r="BA604" s="84"/>
      <c r="BB604" s="84" t="s">
        <v>265</v>
      </c>
      <c r="BC604" s="84"/>
      <c r="BD604" s="131"/>
      <c r="BE604" s="84">
        <v>0</v>
      </c>
      <c r="BF604" s="38" t="s">
        <v>1316</v>
      </c>
      <c r="BG604" s="84"/>
      <c r="BH604" s="114"/>
      <c r="BI604" s="38"/>
      <c r="BJ604" s="85"/>
      <c r="BK604" s="84"/>
      <c r="BL604" s="38"/>
      <c r="BM604" s="38"/>
      <c r="BN604" s="116"/>
      <c r="BO604" s="84"/>
      <c r="BP604" s="84"/>
      <c r="BQ604" s="117"/>
      <c r="BR604" s="132"/>
    </row>
    <row r="605" spans="1:70" s="113" customFormat="1" ht="15" customHeight="1" x14ac:dyDescent="0.2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40065</v>
      </c>
      <c r="J605" s="38" t="s">
        <v>437</v>
      </c>
      <c r="K605" s="84">
        <v>40065</v>
      </c>
      <c r="L605" s="84" t="s">
        <v>252</v>
      </c>
      <c r="M605" s="38" t="s">
        <v>253</v>
      </c>
      <c r="N605" s="84">
        <v>61542</v>
      </c>
      <c r="O605" s="84">
        <v>524255</v>
      </c>
      <c r="P605" s="84">
        <v>89715</v>
      </c>
      <c r="Q605" s="38" t="s">
        <v>542</v>
      </c>
      <c r="R605" s="38" t="s">
        <v>630</v>
      </c>
      <c r="S605" s="84" t="s">
        <v>1321</v>
      </c>
      <c r="T605" s="84" t="s">
        <v>1321</v>
      </c>
      <c r="U605" s="84" t="s">
        <v>702</v>
      </c>
      <c r="V605" s="84" t="s">
        <v>258</v>
      </c>
      <c r="W605" s="84">
        <v>0</v>
      </c>
      <c r="X605" s="38" t="s">
        <v>723</v>
      </c>
      <c r="Y605" s="84">
        <v>355248237</v>
      </c>
      <c r="Z605" s="38" t="s">
        <v>1322</v>
      </c>
      <c r="AA605" s="131">
        <v>45334</v>
      </c>
      <c r="AB605" s="130">
        <v>80000</v>
      </c>
      <c r="AC605" s="131" t="s">
        <v>279</v>
      </c>
      <c r="AD605" s="84">
        <v>24</v>
      </c>
      <c r="AE605" s="84">
        <v>4</v>
      </c>
      <c r="AF605" s="84" t="s">
        <v>530</v>
      </c>
      <c r="AG605" s="131">
        <v>44219</v>
      </c>
      <c r="AH605" s="84" t="s">
        <v>552</v>
      </c>
      <c r="AI605" s="131">
        <v>45356</v>
      </c>
      <c r="AJ605" s="130">
        <v>4270</v>
      </c>
      <c r="AK605" s="130">
        <v>4270</v>
      </c>
      <c r="AL605" s="131">
        <v>45874</v>
      </c>
      <c r="AM605" s="130">
        <v>56818.71</v>
      </c>
      <c r="AN605" s="112">
        <v>20041.29</v>
      </c>
      <c r="AO605" s="112">
        <v>76860</v>
      </c>
      <c r="AP605" s="112">
        <v>23181.29</v>
      </c>
      <c r="AQ605" s="112">
        <v>1675.71</v>
      </c>
      <c r="AR605" s="112">
        <v>24857</v>
      </c>
      <c r="AS605" s="112">
        <v>0</v>
      </c>
      <c r="AT605" s="112">
        <v>0</v>
      </c>
      <c r="AU605" s="112">
        <v>0</v>
      </c>
      <c r="AV605" s="84">
        <v>18</v>
      </c>
      <c r="AW605" s="84"/>
      <c r="AX605" s="84"/>
      <c r="AY605" s="131"/>
      <c r="AZ605" s="84"/>
      <c r="BA605" s="84"/>
      <c r="BB605" s="84" t="s">
        <v>265</v>
      </c>
      <c r="BC605" s="84"/>
      <c r="BD605" s="131"/>
      <c r="BE605" s="84">
        <v>0</v>
      </c>
      <c r="BF605" s="38" t="s">
        <v>1321</v>
      </c>
      <c r="BG605" s="84"/>
      <c r="BH605" s="114"/>
      <c r="BI605" s="38"/>
      <c r="BJ605" s="85"/>
      <c r="BK605" s="84"/>
      <c r="BL605" s="38"/>
      <c r="BM605" s="38"/>
      <c r="BN605" s="116"/>
      <c r="BO605" s="84"/>
      <c r="BP605" s="84"/>
      <c r="BQ605" s="117"/>
      <c r="BR605" s="132"/>
    </row>
    <row r="606" spans="1:70" s="113" customFormat="1" ht="15" customHeight="1" x14ac:dyDescent="0.2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40019</v>
      </c>
      <c r="J606" s="38" t="s">
        <v>499</v>
      </c>
      <c r="K606" s="84">
        <v>40019</v>
      </c>
      <c r="L606" s="84" t="s">
        <v>252</v>
      </c>
      <c r="M606" s="38" t="s">
        <v>253</v>
      </c>
      <c r="N606" s="84">
        <v>61285</v>
      </c>
      <c r="O606" s="84">
        <v>240</v>
      </c>
      <c r="P606" s="84">
        <v>89369</v>
      </c>
      <c r="Q606" s="38" t="s">
        <v>505</v>
      </c>
      <c r="R606" s="38" t="s">
        <v>630</v>
      </c>
      <c r="S606" s="84" t="s">
        <v>1323</v>
      </c>
      <c r="T606" s="84" t="s">
        <v>1323</v>
      </c>
      <c r="U606" s="84" t="s">
        <v>702</v>
      </c>
      <c r="V606" s="84" t="s">
        <v>258</v>
      </c>
      <c r="W606" s="84">
        <v>0</v>
      </c>
      <c r="X606" s="38" t="s">
        <v>259</v>
      </c>
      <c r="Y606" s="84">
        <v>355259156</v>
      </c>
      <c r="Z606" s="38" t="s">
        <v>1324</v>
      </c>
      <c r="AA606" s="131">
        <v>45336</v>
      </c>
      <c r="AB606" s="130">
        <v>63000</v>
      </c>
      <c r="AC606" s="131" t="s">
        <v>279</v>
      </c>
      <c r="AD606" s="84">
        <v>24</v>
      </c>
      <c r="AE606" s="84">
        <v>3</v>
      </c>
      <c r="AF606" s="84" t="s">
        <v>336</v>
      </c>
      <c r="AG606" s="131">
        <v>43873</v>
      </c>
      <c r="AH606" s="84" t="s">
        <v>263</v>
      </c>
      <c r="AI606" s="131">
        <v>45363</v>
      </c>
      <c r="AJ606" s="130">
        <v>3360</v>
      </c>
      <c r="AK606" s="130">
        <v>3360</v>
      </c>
      <c r="AL606" s="131">
        <v>45882</v>
      </c>
      <c r="AM606" s="130">
        <v>44381.59</v>
      </c>
      <c r="AN606" s="112">
        <v>16098.41</v>
      </c>
      <c r="AO606" s="112">
        <v>60480</v>
      </c>
      <c r="AP606" s="112">
        <v>18618.41</v>
      </c>
      <c r="AQ606" s="112">
        <v>1368.59</v>
      </c>
      <c r="AR606" s="112">
        <v>19987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31"/>
      <c r="AZ606" s="84"/>
      <c r="BA606" s="84"/>
      <c r="BB606" s="84" t="s">
        <v>265</v>
      </c>
      <c r="BC606" s="84"/>
      <c r="BD606" s="131"/>
      <c r="BE606" s="84">
        <v>0</v>
      </c>
      <c r="BF606" s="38" t="s">
        <v>1323</v>
      </c>
      <c r="BG606" s="84"/>
      <c r="BH606" s="114"/>
      <c r="BI606" s="38"/>
      <c r="BJ606" s="85"/>
      <c r="BK606" s="84"/>
      <c r="BL606" s="38"/>
      <c r="BM606" s="38"/>
      <c r="BN606" s="116"/>
      <c r="BO606" s="84"/>
      <c r="BP606" s="84"/>
      <c r="BQ606" s="117"/>
      <c r="BR606" s="132"/>
    </row>
    <row r="607" spans="1:70" s="113" customFormat="1" ht="15" customHeight="1" x14ac:dyDescent="0.2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40119</v>
      </c>
      <c r="J607" s="38" t="s">
        <v>577</v>
      </c>
      <c r="K607" s="84">
        <v>40119</v>
      </c>
      <c r="L607" s="84" t="s">
        <v>252</v>
      </c>
      <c r="M607" s="38" t="s">
        <v>253</v>
      </c>
      <c r="N607" s="84">
        <v>61535</v>
      </c>
      <c r="O607" s="84">
        <v>232</v>
      </c>
      <c r="P607" s="84">
        <v>469937</v>
      </c>
      <c r="Q607" s="38" t="s">
        <v>707</v>
      </c>
      <c r="R607" s="38" t="s">
        <v>630</v>
      </c>
      <c r="S607" s="84" t="s">
        <v>1325</v>
      </c>
      <c r="T607" s="84" t="s">
        <v>1325</v>
      </c>
      <c r="U607" s="84" t="s">
        <v>702</v>
      </c>
      <c r="V607" s="84" t="s">
        <v>258</v>
      </c>
      <c r="W607" s="84">
        <v>0</v>
      </c>
      <c r="X607" s="38" t="s">
        <v>1105</v>
      </c>
      <c r="Y607" s="84">
        <v>355259273</v>
      </c>
      <c r="Z607" s="38" t="s">
        <v>1326</v>
      </c>
      <c r="AA607" s="131">
        <v>45335</v>
      </c>
      <c r="AB607" s="130">
        <v>42000</v>
      </c>
      <c r="AC607" s="131" t="s">
        <v>261</v>
      </c>
      <c r="AD607" s="84">
        <v>24</v>
      </c>
      <c r="AE607" s="84">
        <v>1</v>
      </c>
      <c r="AF607" s="84" t="s">
        <v>838</v>
      </c>
      <c r="AG607" s="131">
        <v>45335</v>
      </c>
      <c r="AH607" s="84" t="s">
        <v>716</v>
      </c>
      <c r="AI607" s="131">
        <v>45358</v>
      </c>
      <c r="AJ607" s="130">
        <v>2240</v>
      </c>
      <c r="AK607" s="130">
        <v>2240</v>
      </c>
      <c r="AL607" s="131">
        <v>45887</v>
      </c>
      <c r="AM607" s="130">
        <v>29802.37</v>
      </c>
      <c r="AN607" s="112">
        <v>10517.63</v>
      </c>
      <c r="AO607" s="112">
        <v>40320</v>
      </c>
      <c r="AP607" s="112">
        <v>12197.63</v>
      </c>
      <c r="AQ607" s="112">
        <v>862.37</v>
      </c>
      <c r="AR607" s="112">
        <v>13060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31"/>
      <c r="AZ607" s="84"/>
      <c r="BA607" s="84"/>
      <c r="BB607" s="84" t="s">
        <v>265</v>
      </c>
      <c r="BC607" s="84"/>
      <c r="BD607" s="131"/>
      <c r="BE607" s="84">
        <v>0</v>
      </c>
      <c r="BF607" s="38" t="s">
        <v>1325</v>
      </c>
      <c r="BG607" s="84"/>
      <c r="BH607" s="114"/>
      <c r="BI607" s="38"/>
      <c r="BJ607" s="85"/>
      <c r="BK607" s="84"/>
      <c r="BL607" s="38"/>
      <c r="BM607" s="38"/>
      <c r="BN607" s="116"/>
      <c r="BO607" s="84"/>
      <c r="BP607" s="84"/>
      <c r="BQ607" s="117"/>
      <c r="BR607" s="132"/>
    </row>
    <row r="608" spans="1:70" s="113" customFormat="1" ht="15" customHeight="1" x14ac:dyDescent="0.2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39951</v>
      </c>
      <c r="J608" s="38" t="s">
        <v>251</v>
      </c>
      <c r="K608" s="84">
        <v>39951</v>
      </c>
      <c r="L608" s="84" t="s">
        <v>252</v>
      </c>
      <c r="M608" s="38" t="s">
        <v>253</v>
      </c>
      <c r="N608" s="84">
        <v>61181</v>
      </c>
      <c r="O608" s="84">
        <v>561077</v>
      </c>
      <c r="P608" s="84">
        <v>89236</v>
      </c>
      <c r="Q608" s="38" t="s">
        <v>319</v>
      </c>
      <c r="R608" s="38" t="s">
        <v>630</v>
      </c>
      <c r="S608" s="84" t="s">
        <v>1337</v>
      </c>
      <c r="T608" s="84" t="s">
        <v>1337</v>
      </c>
      <c r="U608" s="84" t="s">
        <v>309</v>
      </c>
      <c r="V608" s="84" t="s">
        <v>258</v>
      </c>
      <c r="W608" s="84">
        <v>0</v>
      </c>
      <c r="X608" s="38" t="s">
        <v>259</v>
      </c>
      <c r="Y608" s="84">
        <v>355366045</v>
      </c>
      <c r="Z608" s="38" t="s">
        <v>1338</v>
      </c>
      <c r="AA608" s="131">
        <v>45354</v>
      </c>
      <c r="AB608" s="130">
        <v>52000</v>
      </c>
      <c r="AC608" s="131" t="s">
        <v>261</v>
      </c>
      <c r="AD608" s="84">
        <v>24</v>
      </c>
      <c r="AE608" s="84">
        <v>2</v>
      </c>
      <c r="AF608" s="84" t="s">
        <v>652</v>
      </c>
      <c r="AG608" s="131">
        <v>44918</v>
      </c>
      <c r="AH608" s="84" t="s">
        <v>716</v>
      </c>
      <c r="AI608" s="131">
        <v>45386</v>
      </c>
      <c r="AJ608" s="130">
        <v>2780</v>
      </c>
      <c r="AK608" s="130">
        <v>2780</v>
      </c>
      <c r="AL608" s="131">
        <v>45880</v>
      </c>
      <c r="AM608" s="130">
        <v>34058.080000000002</v>
      </c>
      <c r="AN608" s="112">
        <v>13201.92</v>
      </c>
      <c r="AO608" s="112">
        <v>47260</v>
      </c>
      <c r="AP608" s="112">
        <v>17941.919999999998</v>
      </c>
      <c r="AQ608" s="112">
        <v>1490.08</v>
      </c>
      <c r="AR608" s="112">
        <v>19432</v>
      </c>
      <c r="AS608" s="112">
        <v>0</v>
      </c>
      <c r="AT608" s="112">
        <v>0</v>
      </c>
      <c r="AU608" s="112">
        <v>0</v>
      </c>
      <c r="AV608" s="84">
        <v>17</v>
      </c>
      <c r="AW608" s="84"/>
      <c r="AX608" s="84"/>
      <c r="AY608" s="131"/>
      <c r="AZ608" s="84"/>
      <c r="BA608" s="84"/>
      <c r="BB608" s="84" t="s">
        <v>265</v>
      </c>
      <c r="BC608" s="84"/>
      <c r="BD608" s="131"/>
      <c r="BE608" s="84">
        <v>0</v>
      </c>
      <c r="BF608" s="38" t="s">
        <v>1337</v>
      </c>
      <c r="BG608" s="84"/>
      <c r="BH608" s="114"/>
      <c r="BI608" s="38"/>
      <c r="BJ608" s="85"/>
      <c r="BK608" s="84"/>
      <c r="BL608" s="38"/>
      <c r="BM608" s="38"/>
      <c r="BN608" s="116"/>
      <c r="BO608" s="84"/>
      <c r="BP608" s="84"/>
      <c r="BQ608" s="117"/>
      <c r="BR608" s="132"/>
    </row>
    <row r="609" spans="1:70" s="113" customFormat="1" ht="15" customHeight="1" x14ac:dyDescent="0.2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39992</v>
      </c>
      <c r="J609" s="38" t="s">
        <v>346</v>
      </c>
      <c r="K609" s="84">
        <v>39992</v>
      </c>
      <c r="L609" s="84" t="s">
        <v>252</v>
      </c>
      <c r="M609" s="38" t="s">
        <v>253</v>
      </c>
      <c r="N609" s="84">
        <v>61234</v>
      </c>
      <c r="O609" s="84">
        <v>471974</v>
      </c>
      <c r="P609" s="84">
        <v>89297</v>
      </c>
      <c r="Q609" s="38">
        <v>906896</v>
      </c>
      <c r="R609" s="38" t="s">
        <v>839</v>
      </c>
      <c r="S609" s="84" t="s">
        <v>1343</v>
      </c>
      <c r="T609" s="84" t="s">
        <v>1343</v>
      </c>
      <c r="U609" s="84" t="s">
        <v>702</v>
      </c>
      <c r="V609" s="84" t="s">
        <v>258</v>
      </c>
      <c r="W609" s="84">
        <v>0</v>
      </c>
      <c r="X609" s="38" t="s">
        <v>259</v>
      </c>
      <c r="Y609" s="84">
        <v>355394489</v>
      </c>
      <c r="Z609" s="38" t="s">
        <v>1344</v>
      </c>
      <c r="AA609" s="131">
        <v>45341</v>
      </c>
      <c r="AB609" s="130">
        <v>40000</v>
      </c>
      <c r="AC609" s="131" t="s">
        <v>289</v>
      </c>
      <c r="AD609" s="84">
        <v>18</v>
      </c>
      <c r="AE609" s="84">
        <v>0</v>
      </c>
      <c r="AF609" s="84" t="s">
        <v>652</v>
      </c>
      <c r="AG609" s="131">
        <v>44901</v>
      </c>
      <c r="AH609" s="84" t="s">
        <v>716</v>
      </c>
      <c r="AI609" s="131">
        <v>45385</v>
      </c>
      <c r="AJ609" s="130">
        <v>2690</v>
      </c>
      <c r="AK609" s="130">
        <v>2690</v>
      </c>
      <c r="AL609" s="131">
        <v>45875</v>
      </c>
      <c r="AM609" s="130">
        <v>36846.400000000001</v>
      </c>
      <c r="AN609" s="112">
        <v>8883.6</v>
      </c>
      <c r="AO609" s="112">
        <v>45730</v>
      </c>
      <c r="AP609" s="112">
        <v>3153.6</v>
      </c>
      <c r="AQ609" s="112">
        <v>61.4</v>
      </c>
      <c r="AR609" s="112">
        <v>3215</v>
      </c>
      <c r="AS609" s="112">
        <v>0</v>
      </c>
      <c r="AT609" s="112">
        <v>0</v>
      </c>
      <c r="AU609" s="112">
        <v>0</v>
      </c>
      <c r="AV609" s="84">
        <v>17</v>
      </c>
      <c r="AW609" s="84"/>
      <c r="AX609" s="84"/>
      <c r="AY609" s="131"/>
      <c r="AZ609" s="84"/>
      <c r="BA609" s="84"/>
      <c r="BB609" s="84" t="s">
        <v>265</v>
      </c>
      <c r="BC609" s="84"/>
      <c r="BD609" s="131"/>
      <c r="BE609" s="84">
        <v>0</v>
      </c>
      <c r="BF609" s="38" t="s">
        <v>1343</v>
      </c>
      <c r="BG609" s="84"/>
      <c r="BH609" s="114"/>
      <c r="BI609" s="38"/>
      <c r="BJ609" s="85"/>
      <c r="BK609" s="84"/>
      <c r="BL609" s="38"/>
      <c r="BM609" s="38"/>
      <c r="BN609" s="116"/>
      <c r="BO609" s="84"/>
      <c r="BP609" s="84"/>
      <c r="BQ609" s="117"/>
      <c r="BR609" s="132"/>
    </row>
    <row r="610" spans="1:70" s="113" customFormat="1" ht="15" customHeight="1" x14ac:dyDescent="0.2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39951</v>
      </c>
      <c r="J610" s="38" t="s">
        <v>251</v>
      </c>
      <c r="K610" s="84">
        <v>39951</v>
      </c>
      <c r="L610" s="84" t="s">
        <v>252</v>
      </c>
      <c r="M610" s="38" t="s">
        <v>253</v>
      </c>
      <c r="N610" s="84">
        <v>61181</v>
      </c>
      <c r="O610" s="84">
        <v>561077</v>
      </c>
      <c r="P610" s="84">
        <v>89484</v>
      </c>
      <c r="Q610" s="38" t="s">
        <v>453</v>
      </c>
      <c r="R610" s="38" t="s">
        <v>630</v>
      </c>
      <c r="S610" s="84" t="s">
        <v>1345</v>
      </c>
      <c r="T610" s="84" t="s">
        <v>1345</v>
      </c>
      <c r="U610" s="84" t="s">
        <v>702</v>
      </c>
      <c r="V610" s="84" t="s">
        <v>258</v>
      </c>
      <c r="W610" s="84">
        <v>541</v>
      </c>
      <c r="X610" s="38" t="s">
        <v>723</v>
      </c>
      <c r="Y610" s="84">
        <v>355407054</v>
      </c>
      <c r="Z610" s="38" t="s">
        <v>1346</v>
      </c>
      <c r="AA610" s="131">
        <v>45342</v>
      </c>
      <c r="AB610" s="130">
        <v>42000</v>
      </c>
      <c r="AC610" s="131" t="s">
        <v>261</v>
      </c>
      <c r="AD610" s="84">
        <v>24</v>
      </c>
      <c r="AE610" s="84">
        <v>1</v>
      </c>
      <c r="AF610" s="84" t="s">
        <v>838</v>
      </c>
      <c r="AG610" s="131">
        <v>45342</v>
      </c>
      <c r="AH610" s="84" t="s">
        <v>716</v>
      </c>
      <c r="AI610" s="131">
        <v>45386</v>
      </c>
      <c r="AJ610" s="130">
        <v>2240</v>
      </c>
      <c r="AK610" s="130">
        <v>2240</v>
      </c>
      <c r="AL610" s="131">
        <v>45876</v>
      </c>
      <c r="AM610" s="130">
        <v>26918.53</v>
      </c>
      <c r="AN610" s="112">
        <v>11161.47</v>
      </c>
      <c r="AO610" s="112">
        <v>38080</v>
      </c>
      <c r="AP610" s="112">
        <v>15081.47</v>
      </c>
      <c r="AQ610" s="112">
        <v>1295.53</v>
      </c>
      <c r="AR610" s="112">
        <v>16377</v>
      </c>
      <c r="AS610" s="112">
        <v>0</v>
      </c>
      <c r="AT610" s="112">
        <v>0</v>
      </c>
      <c r="AU610" s="112">
        <v>0</v>
      </c>
      <c r="AV610" s="84">
        <v>17</v>
      </c>
      <c r="AW610" s="84"/>
      <c r="AX610" s="84"/>
      <c r="AY610" s="131"/>
      <c r="AZ610" s="84"/>
      <c r="BA610" s="84"/>
      <c r="BB610" s="84" t="s">
        <v>265</v>
      </c>
      <c r="BC610" s="84"/>
      <c r="BD610" s="131"/>
      <c r="BE610" s="84">
        <v>0</v>
      </c>
      <c r="BF610" s="38" t="s">
        <v>1345</v>
      </c>
      <c r="BG610" s="84"/>
      <c r="BH610" s="114"/>
      <c r="BI610" s="38"/>
      <c r="BJ610" s="85"/>
      <c r="BK610" s="84"/>
      <c r="BL610" s="38"/>
      <c r="BM610" s="38"/>
      <c r="BN610" s="116"/>
      <c r="BO610" s="84"/>
      <c r="BP610" s="84"/>
      <c r="BQ610" s="117"/>
      <c r="BR610" s="132"/>
    </row>
    <row r="611" spans="1:70" s="113" customFormat="1" ht="15" customHeight="1" x14ac:dyDescent="0.2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39951</v>
      </c>
      <c r="J611" s="38" t="s">
        <v>251</v>
      </c>
      <c r="K611" s="84">
        <v>39951</v>
      </c>
      <c r="L611" s="84" t="s">
        <v>252</v>
      </c>
      <c r="M611" s="38" t="s">
        <v>253</v>
      </c>
      <c r="N611" s="84">
        <v>61249</v>
      </c>
      <c r="O611" s="84">
        <v>421687</v>
      </c>
      <c r="P611" s="84">
        <v>89318</v>
      </c>
      <c r="Q611" s="38" t="s">
        <v>330</v>
      </c>
      <c r="R611" s="38" t="s">
        <v>630</v>
      </c>
      <c r="S611" s="84" t="s">
        <v>1357</v>
      </c>
      <c r="T611" s="84" t="s">
        <v>1357</v>
      </c>
      <c r="U611" s="84" t="s">
        <v>702</v>
      </c>
      <c r="V611" s="84" t="s">
        <v>258</v>
      </c>
      <c r="W611" s="84">
        <v>541</v>
      </c>
      <c r="X611" s="38" t="s">
        <v>723</v>
      </c>
      <c r="Y611" s="84">
        <v>355543540</v>
      </c>
      <c r="Z611" s="38" t="s">
        <v>1358</v>
      </c>
      <c r="AA611" s="131">
        <v>45352</v>
      </c>
      <c r="AB611" s="130">
        <v>40000</v>
      </c>
      <c r="AC611" s="131" t="s">
        <v>261</v>
      </c>
      <c r="AD611" s="84">
        <v>24</v>
      </c>
      <c r="AE611" s="84">
        <v>1</v>
      </c>
      <c r="AF611" s="84" t="s">
        <v>838</v>
      </c>
      <c r="AG611" s="131">
        <v>45352</v>
      </c>
      <c r="AH611" s="84" t="s">
        <v>716</v>
      </c>
      <c r="AI611" s="131">
        <v>45386</v>
      </c>
      <c r="AJ611" s="130">
        <v>2130</v>
      </c>
      <c r="AK611" s="130">
        <v>2130</v>
      </c>
      <c r="AL611" s="131">
        <v>45876</v>
      </c>
      <c r="AM611" s="130">
        <v>25951.29</v>
      </c>
      <c r="AN611" s="112">
        <v>10258.709999999999</v>
      </c>
      <c r="AO611" s="112">
        <v>36210</v>
      </c>
      <c r="AP611" s="112">
        <v>14048.71</v>
      </c>
      <c r="AQ611" s="112">
        <v>1187.29</v>
      </c>
      <c r="AR611" s="112">
        <v>15236</v>
      </c>
      <c r="AS611" s="112">
        <v>0</v>
      </c>
      <c r="AT611" s="112">
        <v>0</v>
      </c>
      <c r="AU611" s="112">
        <v>0</v>
      </c>
      <c r="AV611" s="84">
        <v>17</v>
      </c>
      <c r="AW611" s="84"/>
      <c r="AX611" s="84"/>
      <c r="AY611" s="131"/>
      <c r="AZ611" s="84"/>
      <c r="BA611" s="84"/>
      <c r="BB611" s="84" t="s">
        <v>265</v>
      </c>
      <c r="BC611" s="84"/>
      <c r="BD611" s="131"/>
      <c r="BE611" s="84">
        <v>0</v>
      </c>
      <c r="BF611" s="38" t="s">
        <v>1357</v>
      </c>
      <c r="BG611" s="84"/>
      <c r="BH611" s="114"/>
      <c r="BI611" s="38"/>
      <c r="BJ611" s="85"/>
      <c r="BK611" s="84"/>
      <c r="BL611" s="38"/>
      <c r="BM611" s="38"/>
      <c r="BN611" s="116"/>
      <c r="BO611" s="84"/>
      <c r="BP611" s="84"/>
      <c r="BQ611" s="117"/>
      <c r="BR611" s="132"/>
    </row>
    <row r="612" spans="1:70" s="113" customFormat="1" ht="15" customHeight="1" x14ac:dyDescent="0.2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40070</v>
      </c>
      <c r="J612" s="38" t="s">
        <v>458</v>
      </c>
      <c r="K612" s="84">
        <v>40070</v>
      </c>
      <c r="L612" s="84" t="s">
        <v>252</v>
      </c>
      <c r="M612" s="38" t="s">
        <v>253</v>
      </c>
      <c r="N612" s="84">
        <v>61385</v>
      </c>
      <c r="O612" s="84">
        <v>212</v>
      </c>
      <c r="P612" s="84">
        <v>89492</v>
      </c>
      <c r="Q612" s="38" t="s">
        <v>459</v>
      </c>
      <c r="R612" s="38" t="s">
        <v>630</v>
      </c>
      <c r="S612" s="84" t="s">
        <v>1367</v>
      </c>
      <c r="T612" s="84" t="s">
        <v>1367</v>
      </c>
      <c r="U612" s="84" t="s">
        <v>309</v>
      </c>
      <c r="V612" s="84" t="s">
        <v>258</v>
      </c>
      <c r="W612" s="84">
        <v>0</v>
      </c>
      <c r="X612" s="38" t="s">
        <v>259</v>
      </c>
      <c r="Y612" s="84">
        <v>355590595</v>
      </c>
      <c r="Z612" s="38" t="s">
        <v>1368</v>
      </c>
      <c r="AA612" s="131">
        <v>45354</v>
      </c>
      <c r="AB612" s="130">
        <v>80000</v>
      </c>
      <c r="AC612" s="131" t="s">
        <v>272</v>
      </c>
      <c r="AD612" s="84">
        <v>24</v>
      </c>
      <c r="AE612" s="84">
        <v>7</v>
      </c>
      <c r="AF612" s="84" t="s">
        <v>354</v>
      </c>
      <c r="AG612" s="131">
        <v>44064</v>
      </c>
      <c r="AH612" s="84" t="s">
        <v>325</v>
      </c>
      <c r="AI612" s="131">
        <v>45383</v>
      </c>
      <c r="AJ612" s="130">
        <v>4270</v>
      </c>
      <c r="AK612" s="130">
        <v>4270</v>
      </c>
      <c r="AL612" s="131">
        <v>45873</v>
      </c>
      <c r="AM612" s="130">
        <v>52321.95</v>
      </c>
      <c r="AN612" s="112">
        <v>20268.05</v>
      </c>
      <c r="AO612" s="112">
        <v>72590</v>
      </c>
      <c r="AP612" s="112">
        <v>27678.05</v>
      </c>
      <c r="AQ612" s="112">
        <v>2348.9499999999998</v>
      </c>
      <c r="AR612" s="112">
        <v>30027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/>
      <c r="AY612" s="131"/>
      <c r="AZ612" s="84"/>
      <c r="BA612" s="84"/>
      <c r="BB612" s="84" t="s">
        <v>265</v>
      </c>
      <c r="BC612" s="84"/>
      <c r="BD612" s="131"/>
      <c r="BE612" s="84">
        <v>0</v>
      </c>
      <c r="BF612" s="38" t="s">
        <v>1367</v>
      </c>
      <c r="BG612" s="84"/>
      <c r="BH612" s="114"/>
      <c r="BI612" s="38"/>
      <c r="BJ612" s="85"/>
      <c r="BK612" s="84"/>
      <c r="BL612" s="38"/>
      <c r="BM612" s="38"/>
      <c r="BN612" s="116"/>
      <c r="BO612" s="84"/>
      <c r="BP612" s="84"/>
      <c r="BQ612" s="117"/>
      <c r="BR612" s="132"/>
    </row>
    <row r="613" spans="1:70" s="113" customFormat="1" ht="15" customHeight="1" x14ac:dyDescent="0.2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40034</v>
      </c>
      <c r="J613" s="38" t="s">
        <v>930</v>
      </c>
      <c r="K613" s="84">
        <v>40034</v>
      </c>
      <c r="L613" s="84" t="s">
        <v>252</v>
      </c>
      <c r="M613" s="38" t="s">
        <v>253</v>
      </c>
      <c r="N613" s="84">
        <v>61319</v>
      </c>
      <c r="O613" s="84">
        <v>468611</v>
      </c>
      <c r="P613" s="84">
        <v>89408</v>
      </c>
      <c r="Q613" s="38" t="s">
        <v>476</v>
      </c>
      <c r="R613" s="38" t="s">
        <v>630</v>
      </c>
      <c r="S613" s="84" t="s">
        <v>1373</v>
      </c>
      <c r="T613" s="84" t="s">
        <v>1373</v>
      </c>
      <c r="U613" s="84" t="s">
        <v>257</v>
      </c>
      <c r="V613" s="84" t="s">
        <v>258</v>
      </c>
      <c r="W613" s="84">
        <v>0</v>
      </c>
      <c r="X613" s="38" t="s">
        <v>259</v>
      </c>
      <c r="Y613" s="84">
        <v>355607315</v>
      </c>
      <c r="Z613" s="38" t="s">
        <v>1374</v>
      </c>
      <c r="AA613" s="131">
        <v>45354</v>
      </c>
      <c r="AB613" s="130">
        <v>73000</v>
      </c>
      <c r="AC613" s="131" t="s">
        <v>261</v>
      </c>
      <c r="AD613" s="84">
        <v>24</v>
      </c>
      <c r="AE613" s="84">
        <v>4</v>
      </c>
      <c r="AF613" s="84" t="s">
        <v>262</v>
      </c>
      <c r="AG613" s="131">
        <v>43764</v>
      </c>
      <c r="AH613" s="84" t="s">
        <v>325</v>
      </c>
      <c r="AI613" s="131">
        <v>45386</v>
      </c>
      <c r="AJ613" s="130">
        <v>3900</v>
      </c>
      <c r="AK613" s="130">
        <v>3900</v>
      </c>
      <c r="AL613" s="131">
        <v>45882</v>
      </c>
      <c r="AM613" s="130">
        <v>47757.919999999998</v>
      </c>
      <c r="AN613" s="112">
        <v>18542.080000000002</v>
      </c>
      <c r="AO613" s="112">
        <v>66300</v>
      </c>
      <c r="AP613" s="112">
        <v>25242.080000000002</v>
      </c>
      <c r="AQ613" s="112">
        <v>2100.92</v>
      </c>
      <c r="AR613" s="112">
        <v>27343</v>
      </c>
      <c r="AS613" s="112">
        <v>0</v>
      </c>
      <c r="AT613" s="112">
        <v>0</v>
      </c>
      <c r="AU613" s="112">
        <v>0</v>
      </c>
      <c r="AV613" s="84">
        <v>17</v>
      </c>
      <c r="AW613" s="84"/>
      <c r="AX613" s="84"/>
      <c r="AY613" s="131"/>
      <c r="AZ613" s="84"/>
      <c r="BA613" s="84"/>
      <c r="BB613" s="84" t="s">
        <v>265</v>
      </c>
      <c r="BC613" s="84"/>
      <c r="BD613" s="131"/>
      <c r="BE613" s="84">
        <v>0</v>
      </c>
      <c r="BF613" s="38" t="s">
        <v>1373</v>
      </c>
      <c r="BG613" s="84"/>
      <c r="BH613" s="114"/>
      <c r="BI613" s="38"/>
      <c r="BJ613" s="85"/>
      <c r="BK613" s="84"/>
      <c r="BL613" s="38"/>
      <c r="BM613" s="38"/>
      <c r="BN613" s="116"/>
      <c r="BO613" s="84"/>
      <c r="BP613" s="84"/>
      <c r="BQ613" s="117"/>
      <c r="BR613" s="132"/>
    </row>
    <row r="614" spans="1:70" s="113" customFormat="1" ht="15" customHeight="1" x14ac:dyDescent="0.2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40048</v>
      </c>
      <c r="J614" s="38" t="s">
        <v>422</v>
      </c>
      <c r="K614" s="84">
        <v>40048</v>
      </c>
      <c r="L614" s="84" t="s">
        <v>252</v>
      </c>
      <c r="M614" s="38" t="s">
        <v>253</v>
      </c>
      <c r="N614" s="84">
        <v>61333</v>
      </c>
      <c r="O614" s="84">
        <v>472325</v>
      </c>
      <c r="P614" s="84">
        <v>89576</v>
      </c>
      <c r="Q614" s="38">
        <v>927861</v>
      </c>
      <c r="R614" s="38" t="s">
        <v>630</v>
      </c>
      <c r="S614" s="84" t="s">
        <v>1391</v>
      </c>
      <c r="T614" s="84" t="s">
        <v>1391</v>
      </c>
      <c r="U614" s="84" t="s">
        <v>702</v>
      </c>
      <c r="V614" s="84" t="s">
        <v>258</v>
      </c>
      <c r="W614" s="84">
        <v>0</v>
      </c>
      <c r="X614" s="38" t="s">
        <v>1203</v>
      </c>
      <c r="Y614" s="84">
        <v>355648150</v>
      </c>
      <c r="Z614" s="38" t="s">
        <v>1392</v>
      </c>
      <c r="AA614" s="131">
        <v>45366</v>
      </c>
      <c r="AB614" s="130">
        <v>42000</v>
      </c>
      <c r="AC614" s="131" t="s">
        <v>289</v>
      </c>
      <c r="AD614" s="84">
        <v>24</v>
      </c>
      <c r="AE614" s="84">
        <v>1</v>
      </c>
      <c r="AF614" s="84" t="s">
        <v>838</v>
      </c>
      <c r="AG614" s="131">
        <v>45366</v>
      </c>
      <c r="AH614" s="84" t="s">
        <v>716</v>
      </c>
      <c r="AI614" s="131">
        <v>45385</v>
      </c>
      <c r="AJ614" s="130">
        <v>2240</v>
      </c>
      <c r="AK614" s="130">
        <v>2240</v>
      </c>
      <c r="AL614" s="131">
        <v>45882</v>
      </c>
      <c r="AM614" s="130">
        <v>27896.31</v>
      </c>
      <c r="AN614" s="112">
        <v>10183.69</v>
      </c>
      <c r="AO614" s="112">
        <v>38080</v>
      </c>
      <c r="AP614" s="112">
        <v>14103.69</v>
      </c>
      <c r="AQ614" s="112">
        <v>1157.31</v>
      </c>
      <c r="AR614" s="112">
        <v>15261</v>
      </c>
      <c r="AS614" s="112">
        <v>0</v>
      </c>
      <c r="AT614" s="112">
        <v>0</v>
      </c>
      <c r="AU614" s="112">
        <v>0</v>
      </c>
      <c r="AV614" s="84">
        <v>17</v>
      </c>
      <c r="AW614" s="84"/>
      <c r="AX614" s="84"/>
      <c r="AY614" s="131"/>
      <c r="AZ614" s="84"/>
      <c r="BA614" s="84"/>
      <c r="BB614" s="84" t="s">
        <v>265</v>
      </c>
      <c r="BC614" s="84"/>
      <c r="BD614" s="131"/>
      <c r="BE614" s="84">
        <v>0</v>
      </c>
      <c r="BF614" s="38" t="s">
        <v>1391</v>
      </c>
      <c r="BG614" s="84"/>
      <c r="BH614" s="114"/>
      <c r="BI614" s="38"/>
      <c r="BJ614" s="85"/>
      <c r="BK614" s="84"/>
      <c r="BL614" s="38"/>
      <c r="BM614" s="38"/>
      <c r="BN614" s="116"/>
      <c r="BO614" s="84"/>
      <c r="BP614" s="84"/>
      <c r="BQ614" s="117"/>
      <c r="BR614" s="132"/>
    </row>
    <row r="615" spans="1:70" s="113" customFormat="1" ht="15" customHeight="1" x14ac:dyDescent="0.2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39974</v>
      </c>
      <c r="J615" s="38" t="s">
        <v>463</v>
      </c>
      <c r="K615" s="84">
        <v>39974</v>
      </c>
      <c r="L615" s="84" t="s">
        <v>252</v>
      </c>
      <c r="M615" s="38" t="s">
        <v>253</v>
      </c>
      <c r="N615" s="84">
        <v>61420</v>
      </c>
      <c r="O615" s="84">
        <v>622509</v>
      </c>
      <c r="P615" s="84">
        <v>89634</v>
      </c>
      <c r="Q615" s="38" t="s">
        <v>996</v>
      </c>
      <c r="R615" s="38" t="s">
        <v>630</v>
      </c>
      <c r="S615" s="84" t="s">
        <v>1395</v>
      </c>
      <c r="T615" s="84" t="s">
        <v>1395</v>
      </c>
      <c r="U615" s="84" t="s">
        <v>702</v>
      </c>
      <c r="V615" s="84" t="s">
        <v>258</v>
      </c>
      <c r="W615" s="84">
        <v>0</v>
      </c>
      <c r="X615" s="38" t="s">
        <v>259</v>
      </c>
      <c r="Y615" s="84">
        <v>355657793</v>
      </c>
      <c r="Z615" s="38" t="s">
        <v>664</v>
      </c>
      <c r="AA615" s="131">
        <v>45354</v>
      </c>
      <c r="AB615" s="130">
        <v>80000</v>
      </c>
      <c r="AC615" s="131" t="s">
        <v>272</v>
      </c>
      <c r="AD615" s="84">
        <v>24</v>
      </c>
      <c r="AE615" s="84">
        <v>5</v>
      </c>
      <c r="AF615" s="84" t="s">
        <v>336</v>
      </c>
      <c r="AG615" s="131">
        <v>44086</v>
      </c>
      <c r="AH615" s="84" t="s">
        <v>263</v>
      </c>
      <c r="AI615" s="131">
        <v>45383</v>
      </c>
      <c r="AJ615" s="130">
        <v>4270</v>
      </c>
      <c r="AK615" s="130">
        <v>4270</v>
      </c>
      <c r="AL615" s="131">
        <v>45873</v>
      </c>
      <c r="AM615" s="130">
        <v>52321.95</v>
      </c>
      <c r="AN615" s="112">
        <v>20268.05</v>
      </c>
      <c r="AO615" s="112">
        <v>72590</v>
      </c>
      <c r="AP615" s="112">
        <v>27678.05</v>
      </c>
      <c r="AQ615" s="112">
        <v>2348.9499999999998</v>
      </c>
      <c r="AR615" s="112">
        <v>30027</v>
      </c>
      <c r="AS615" s="112">
        <v>0</v>
      </c>
      <c r="AT615" s="112">
        <v>0</v>
      </c>
      <c r="AU615" s="112">
        <v>0</v>
      </c>
      <c r="AV615" s="84">
        <v>17</v>
      </c>
      <c r="AW615" s="84"/>
      <c r="AX615" s="84"/>
      <c r="AY615" s="131"/>
      <c r="AZ615" s="84"/>
      <c r="BA615" s="84"/>
      <c r="BB615" s="84" t="s">
        <v>265</v>
      </c>
      <c r="BC615" s="84"/>
      <c r="BD615" s="131"/>
      <c r="BE615" s="84">
        <v>0</v>
      </c>
      <c r="BF615" s="38" t="s">
        <v>1395</v>
      </c>
      <c r="BG615" s="84"/>
      <c r="BH615" s="114"/>
      <c r="BI615" s="38"/>
      <c r="BJ615" s="85"/>
      <c r="BK615" s="84"/>
      <c r="BL615" s="38"/>
      <c r="BM615" s="38"/>
      <c r="BN615" s="116"/>
      <c r="BO615" s="84"/>
      <c r="BP615" s="84"/>
      <c r="BQ615" s="117"/>
      <c r="BR615" s="132"/>
    </row>
    <row r="616" spans="1:70" s="113" customFormat="1" ht="15" customHeight="1" x14ac:dyDescent="0.2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186139</v>
      </c>
      <c r="J616" s="38" t="s">
        <v>782</v>
      </c>
      <c r="K616" s="84">
        <v>186139</v>
      </c>
      <c r="L616" s="84" t="s">
        <v>252</v>
      </c>
      <c r="M616" s="38" t="s">
        <v>253</v>
      </c>
      <c r="N616" s="84">
        <v>330899</v>
      </c>
      <c r="O616" s="84" t="s">
        <v>783</v>
      </c>
      <c r="P616" s="84">
        <v>464304</v>
      </c>
      <c r="Q616" s="38" t="s">
        <v>784</v>
      </c>
      <c r="R616" s="38" t="s">
        <v>630</v>
      </c>
      <c r="S616" s="84" t="s">
        <v>1398</v>
      </c>
      <c r="T616" s="84" t="s">
        <v>1398</v>
      </c>
      <c r="U616" s="84" t="s">
        <v>702</v>
      </c>
      <c r="V616" s="84" t="s">
        <v>258</v>
      </c>
      <c r="W616" s="84">
        <v>0</v>
      </c>
      <c r="X616" s="38" t="s">
        <v>259</v>
      </c>
      <c r="Y616" s="84">
        <v>355670734</v>
      </c>
      <c r="Z616" s="38" t="s">
        <v>1399</v>
      </c>
      <c r="AA616" s="131">
        <v>45354</v>
      </c>
      <c r="AB616" s="130">
        <v>50000</v>
      </c>
      <c r="AC616" s="131" t="s">
        <v>261</v>
      </c>
      <c r="AD616" s="84">
        <v>24</v>
      </c>
      <c r="AE616" s="84">
        <v>2</v>
      </c>
      <c r="AF616" s="84" t="s">
        <v>652</v>
      </c>
      <c r="AG616" s="131">
        <v>44975</v>
      </c>
      <c r="AH616" s="84" t="s">
        <v>716</v>
      </c>
      <c r="AI616" s="131">
        <v>45386</v>
      </c>
      <c r="AJ616" s="130">
        <v>2670</v>
      </c>
      <c r="AK616" s="130">
        <v>2670</v>
      </c>
      <c r="AL616" s="131">
        <v>45876</v>
      </c>
      <c r="AM616" s="130">
        <v>32686.02</v>
      </c>
      <c r="AN616" s="112">
        <v>12703.98</v>
      </c>
      <c r="AO616" s="112">
        <v>45390</v>
      </c>
      <c r="AP616" s="112">
        <v>17313.98</v>
      </c>
      <c r="AQ616" s="112">
        <v>1443.02</v>
      </c>
      <c r="AR616" s="112">
        <v>18757</v>
      </c>
      <c r="AS616" s="112">
        <v>0</v>
      </c>
      <c r="AT616" s="112">
        <v>0</v>
      </c>
      <c r="AU616" s="112">
        <v>0</v>
      </c>
      <c r="AV616" s="84">
        <v>17</v>
      </c>
      <c r="AW616" s="84"/>
      <c r="AX616" s="84"/>
      <c r="AY616" s="131"/>
      <c r="AZ616" s="84"/>
      <c r="BA616" s="84"/>
      <c r="BB616" s="84" t="s">
        <v>265</v>
      </c>
      <c r="BC616" s="84"/>
      <c r="BD616" s="131"/>
      <c r="BE616" s="84">
        <v>0</v>
      </c>
      <c r="BF616" s="38" t="s">
        <v>1398</v>
      </c>
      <c r="BG616" s="84"/>
      <c r="BH616" s="114"/>
      <c r="BI616" s="38"/>
      <c r="BJ616" s="85"/>
      <c r="BK616" s="84"/>
      <c r="BL616" s="38"/>
      <c r="BM616" s="38"/>
      <c r="BN616" s="116"/>
      <c r="BO616" s="84"/>
      <c r="BP616" s="84"/>
      <c r="BQ616" s="117"/>
      <c r="BR616" s="132"/>
    </row>
    <row r="617" spans="1:70" s="113" customFormat="1" ht="15" customHeight="1" x14ac:dyDescent="0.2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39992</v>
      </c>
      <c r="J617" s="38" t="s">
        <v>346</v>
      </c>
      <c r="K617" s="84">
        <v>39992</v>
      </c>
      <c r="L617" s="84" t="s">
        <v>252</v>
      </c>
      <c r="M617" s="38" t="s">
        <v>253</v>
      </c>
      <c r="N617" s="84">
        <v>61233</v>
      </c>
      <c r="O617" s="84">
        <v>471974</v>
      </c>
      <c r="P617" s="84">
        <v>89556</v>
      </c>
      <c r="Q617" s="38" t="s">
        <v>518</v>
      </c>
      <c r="R617" s="38" t="s">
        <v>630</v>
      </c>
      <c r="S617" s="84" t="s">
        <v>1400</v>
      </c>
      <c r="T617" s="84" t="s">
        <v>1400</v>
      </c>
      <c r="U617" s="84" t="s">
        <v>258</v>
      </c>
      <c r="V617" s="84" t="s">
        <v>258</v>
      </c>
      <c r="W617" s="84">
        <v>0</v>
      </c>
      <c r="X617" s="38" t="s">
        <v>259</v>
      </c>
      <c r="Y617" s="84">
        <v>355698352</v>
      </c>
      <c r="Z617" s="38" t="s">
        <v>1401</v>
      </c>
      <c r="AA617" s="131">
        <v>45354</v>
      </c>
      <c r="AB617" s="130">
        <v>72000</v>
      </c>
      <c r="AC617" s="131" t="s">
        <v>289</v>
      </c>
      <c r="AD617" s="84">
        <v>24</v>
      </c>
      <c r="AE617" s="84">
        <v>3</v>
      </c>
      <c r="AF617" s="84" t="s">
        <v>336</v>
      </c>
      <c r="AG617" s="131">
        <v>43878</v>
      </c>
      <c r="AH617" s="84" t="s">
        <v>263</v>
      </c>
      <c r="AI617" s="131">
        <v>45385</v>
      </c>
      <c r="AJ617" s="130">
        <v>3840</v>
      </c>
      <c r="AK617" s="130">
        <v>3840</v>
      </c>
      <c r="AL617" s="131">
        <v>45882</v>
      </c>
      <c r="AM617" s="130">
        <v>46997.36</v>
      </c>
      <c r="AN617" s="112">
        <v>18282.64</v>
      </c>
      <c r="AO617" s="112">
        <v>65280</v>
      </c>
      <c r="AP617" s="112">
        <v>25002.639999999999</v>
      </c>
      <c r="AQ617" s="112">
        <v>2109.36</v>
      </c>
      <c r="AR617" s="112">
        <v>27112</v>
      </c>
      <c r="AS617" s="112">
        <v>0</v>
      </c>
      <c r="AT617" s="112">
        <v>0</v>
      </c>
      <c r="AU617" s="112">
        <v>0</v>
      </c>
      <c r="AV617" s="84">
        <v>17</v>
      </c>
      <c r="AW617" s="84"/>
      <c r="AX617" s="84"/>
      <c r="AY617" s="131"/>
      <c r="AZ617" s="84"/>
      <c r="BA617" s="84"/>
      <c r="BB617" s="84" t="s">
        <v>265</v>
      </c>
      <c r="BC617" s="84"/>
      <c r="BD617" s="131"/>
      <c r="BE617" s="84">
        <v>0</v>
      </c>
      <c r="BF617" s="38" t="s">
        <v>1400</v>
      </c>
      <c r="BG617" s="84"/>
      <c r="BH617" s="114"/>
      <c r="BI617" s="38"/>
      <c r="BJ617" s="85"/>
      <c r="BK617" s="84"/>
      <c r="BL617" s="38"/>
      <c r="BM617" s="38"/>
      <c r="BN617" s="116"/>
      <c r="BO617" s="84"/>
      <c r="BP617" s="84"/>
      <c r="BQ617" s="117"/>
      <c r="BR617" s="132"/>
    </row>
    <row r="618" spans="1:70" s="113" customFormat="1" ht="15" customHeight="1" x14ac:dyDescent="0.2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40065</v>
      </c>
      <c r="J618" s="38" t="s">
        <v>437</v>
      </c>
      <c r="K618" s="84">
        <v>40065</v>
      </c>
      <c r="L618" s="84" t="s">
        <v>252</v>
      </c>
      <c r="M618" s="38" t="s">
        <v>253</v>
      </c>
      <c r="N618" s="84">
        <v>61542</v>
      </c>
      <c r="O618" s="84">
        <v>524255</v>
      </c>
      <c r="P618" s="84">
        <v>89715</v>
      </c>
      <c r="Q618" s="38" t="s">
        <v>542</v>
      </c>
      <c r="R618" s="38" t="s">
        <v>630</v>
      </c>
      <c r="S618" s="84" t="s">
        <v>1410</v>
      </c>
      <c r="T618" s="84" t="s">
        <v>1410</v>
      </c>
      <c r="U618" s="84" t="s">
        <v>702</v>
      </c>
      <c r="V618" s="84" t="s">
        <v>258</v>
      </c>
      <c r="W618" s="84">
        <v>0</v>
      </c>
      <c r="X618" s="38" t="s">
        <v>723</v>
      </c>
      <c r="Y618" s="84">
        <v>355741136</v>
      </c>
      <c r="Z618" s="38" t="s">
        <v>1411</v>
      </c>
      <c r="AA618" s="131">
        <v>45354</v>
      </c>
      <c r="AB618" s="130">
        <v>80000</v>
      </c>
      <c r="AC618" s="131" t="s">
        <v>279</v>
      </c>
      <c r="AD618" s="84">
        <v>24</v>
      </c>
      <c r="AE618" s="84">
        <v>4</v>
      </c>
      <c r="AF618" s="84" t="s">
        <v>530</v>
      </c>
      <c r="AG618" s="131">
        <v>44219</v>
      </c>
      <c r="AH618" s="84" t="s">
        <v>552</v>
      </c>
      <c r="AI618" s="131">
        <v>45384</v>
      </c>
      <c r="AJ618" s="130">
        <v>4270</v>
      </c>
      <c r="AK618" s="130">
        <v>4270</v>
      </c>
      <c r="AL618" s="131">
        <v>45877</v>
      </c>
      <c r="AM618" s="130">
        <v>52312.45</v>
      </c>
      <c r="AN618" s="112">
        <v>20277.55</v>
      </c>
      <c r="AO618" s="112">
        <v>72590</v>
      </c>
      <c r="AP618" s="112">
        <v>27687.55</v>
      </c>
      <c r="AQ618" s="112">
        <v>2350.4499999999998</v>
      </c>
      <c r="AR618" s="112">
        <v>30038</v>
      </c>
      <c r="AS618" s="112">
        <v>0</v>
      </c>
      <c r="AT618" s="112">
        <v>0</v>
      </c>
      <c r="AU618" s="112">
        <v>0</v>
      </c>
      <c r="AV618" s="84">
        <v>17</v>
      </c>
      <c r="AW618" s="84"/>
      <c r="AX618" s="84"/>
      <c r="AY618" s="131"/>
      <c r="AZ618" s="84"/>
      <c r="BA618" s="84"/>
      <c r="BB618" s="84" t="s">
        <v>265</v>
      </c>
      <c r="BC618" s="84"/>
      <c r="BD618" s="131"/>
      <c r="BE618" s="84">
        <v>0</v>
      </c>
      <c r="BF618" s="38" t="s">
        <v>1410</v>
      </c>
      <c r="BG618" s="84"/>
      <c r="BH618" s="114"/>
      <c r="BI618" s="38"/>
      <c r="BJ618" s="85"/>
      <c r="BK618" s="84"/>
      <c r="BL618" s="38"/>
      <c r="BM618" s="38"/>
      <c r="BN618" s="116"/>
      <c r="BO618" s="84"/>
      <c r="BP618" s="84"/>
      <c r="BQ618" s="117"/>
      <c r="BR618" s="132"/>
    </row>
    <row r="619" spans="1:70" s="113" customFormat="1" ht="15" customHeight="1" x14ac:dyDescent="0.2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40048</v>
      </c>
      <c r="J619" s="38" t="s">
        <v>422</v>
      </c>
      <c r="K619" s="84">
        <v>40048</v>
      </c>
      <c r="L619" s="84" t="s">
        <v>252</v>
      </c>
      <c r="M619" s="38" t="s">
        <v>253</v>
      </c>
      <c r="N619" s="84">
        <v>61333</v>
      </c>
      <c r="O619" s="84">
        <v>472325</v>
      </c>
      <c r="P619" s="84">
        <v>89425</v>
      </c>
      <c r="Q619" s="38">
        <v>907350</v>
      </c>
      <c r="R619" s="38" t="s">
        <v>630</v>
      </c>
      <c r="S619" s="84" t="s">
        <v>1424</v>
      </c>
      <c r="T619" s="84" t="s">
        <v>1424</v>
      </c>
      <c r="U619" s="84" t="s">
        <v>702</v>
      </c>
      <c r="V619" s="84" t="s">
        <v>258</v>
      </c>
      <c r="W619" s="84">
        <v>0</v>
      </c>
      <c r="X619" s="38" t="s">
        <v>259</v>
      </c>
      <c r="Y619" s="84">
        <v>355858471</v>
      </c>
      <c r="Z619" s="38" t="s">
        <v>1425</v>
      </c>
      <c r="AA619" s="131">
        <v>45357</v>
      </c>
      <c r="AB619" s="130">
        <v>42000</v>
      </c>
      <c r="AC619" s="131" t="s">
        <v>289</v>
      </c>
      <c r="AD619" s="84">
        <v>24</v>
      </c>
      <c r="AE619" s="84">
        <v>1</v>
      </c>
      <c r="AF619" s="84" t="s">
        <v>838</v>
      </c>
      <c r="AG619" s="131">
        <v>45357</v>
      </c>
      <c r="AH619" s="84" t="s">
        <v>716</v>
      </c>
      <c r="AI619" s="131">
        <v>45385</v>
      </c>
      <c r="AJ619" s="130">
        <v>2240</v>
      </c>
      <c r="AK619" s="130">
        <v>2240</v>
      </c>
      <c r="AL619" s="131">
        <v>45875</v>
      </c>
      <c r="AM619" s="130">
        <v>27535.4</v>
      </c>
      <c r="AN619" s="112">
        <v>10544.6</v>
      </c>
      <c r="AO619" s="112">
        <v>38080</v>
      </c>
      <c r="AP619" s="112">
        <v>14464.6</v>
      </c>
      <c r="AQ619" s="112">
        <v>1212.4000000000001</v>
      </c>
      <c r="AR619" s="112">
        <v>15677</v>
      </c>
      <c r="AS619" s="112">
        <v>0</v>
      </c>
      <c r="AT619" s="112">
        <v>0</v>
      </c>
      <c r="AU619" s="112">
        <v>0</v>
      </c>
      <c r="AV619" s="84">
        <v>17</v>
      </c>
      <c r="AW619" s="84"/>
      <c r="AX619" s="84"/>
      <c r="AY619" s="131"/>
      <c r="AZ619" s="84"/>
      <c r="BA619" s="84"/>
      <c r="BB619" s="84" t="s">
        <v>265</v>
      </c>
      <c r="BC619" s="84"/>
      <c r="BD619" s="131"/>
      <c r="BE619" s="84">
        <v>0</v>
      </c>
      <c r="BF619" s="38" t="s">
        <v>1424</v>
      </c>
      <c r="BG619" s="84"/>
      <c r="BH619" s="114"/>
      <c r="BI619" s="38"/>
      <c r="BJ619" s="85"/>
      <c r="BK619" s="84"/>
      <c r="BL619" s="38"/>
      <c r="BM619" s="38"/>
      <c r="BN619" s="116"/>
      <c r="BO619" s="84"/>
      <c r="BP619" s="84"/>
      <c r="BQ619" s="117"/>
      <c r="BR619" s="132"/>
    </row>
    <row r="620" spans="1:70" s="113" customFormat="1" ht="15" customHeight="1" x14ac:dyDescent="0.2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40046</v>
      </c>
      <c r="J620" s="38" t="s">
        <v>621</v>
      </c>
      <c r="K620" s="84">
        <v>40046</v>
      </c>
      <c r="L620" s="84" t="s">
        <v>252</v>
      </c>
      <c r="M620" s="38" t="s">
        <v>253</v>
      </c>
      <c r="N620" s="84">
        <v>61334</v>
      </c>
      <c r="O620" s="84">
        <v>466825</v>
      </c>
      <c r="P620" s="84">
        <v>89426</v>
      </c>
      <c r="Q620" s="38" t="s">
        <v>476</v>
      </c>
      <c r="R620" s="38" t="s">
        <v>630</v>
      </c>
      <c r="S620" s="84" t="s">
        <v>1440</v>
      </c>
      <c r="T620" s="84" t="s">
        <v>1440</v>
      </c>
      <c r="U620" s="84" t="s">
        <v>702</v>
      </c>
      <c r="V620" s="84" t="s">
        <v>258</v>
      </c>
      <c r="W620" s="84">
        <v>541</v>
      </c>
      <c r="X620" s="38" t="s">
        <v>723</v>
      </c>
      <c r="Y620" s="84">
        <v>356225653</v>
      </c>
      <c r="Z620" s="38" t="s">
        <v>1441</v>
      </c>
      <c r="AA620" s="131">
        <v>45381</v>
      </c>
      <c r="AB620" s="130">
        <v>42000</v>
      </c>
      <c r="AC620" s="131" t="s">
        <v>261</v>
      </c>
      <c r="AD620" s="84">
        <v>24</v>
      </c>
      <c r="AE620" s="84">
        <v>1</v>
      </c>
      <c r="AF620" s="84" t="s">
        <v>838</v>
      </c>
      <c r="AG620" s="131">
        <v>45381</v>
      </c>
      <c r="AH620" s="84" t="s">
        <v>716</v>
      </c>
      <c r="AI620" s="131">
        <v>45414</v>
      </c>
      <c r="AJ620" s="130">
        <v>2240</v>
      </c>
      <c r="AK620" s="130">
        <v>2240</v>
      </c>
      <c r="AL620" s="131">
        <v>45876</v>
      </c>
      <c r="AM620" s="130">
        <v>25363.82</v>
      </c>
      <c r="AN620" s="112">
        <v>10476.18</v>
      </c>
      <c r="AO620" s="112">
        <v>35840</v>
      </c>
      <c r="AP620" s="112">
        <v>16636.18</v>
      </c>
      <c r="AQ620" s="112">
        <v>1581.82</v>
      </c>
      <c r="AR620" s="112">
        <v>18218</v>
      </c>
      <c r="AS620" s="112">
        <v>0</v>
      </c>
      <c r="AT620" s="112">
        <v>0</v>
      </c>
      <c r="AU620" s="112">
        <v>0</v>
      </c>
      <c r="AV620" s="84">
        <v>16</v>
      </c>
      <c r="AW620" s="84"/>
      <c r="AX620" s="84"/>
      <c r="AY620" s="131"/>
      <c r="AZ620" s="84"/>
      <c r="BA620" s="84"/>
      <c r="BB620" s="84" t="s">
        <v>265</v>
      </c>
      <c r="BC620" s="84"/>
      <c r="BD620" s="131"/>
      <c r="BE620" s="84">
        <v>0</v>
      </c>
      <c r="BF620" s="38" t="s">
        <v>1440</v>
      </c>
      <c r="BG620" s="84"/>
      <c r="BH620" s="114"/>
      <c r="BI620" s="38"/>
      <c r="BJ620" s="85"/>
      <c r="BK620" s="84"/>
      <c r="BL620" s="38"/>
      <c r="BM620" s="38"/>
      <c r="BN620" s="116"/>
      <c r="BO620" s="84"/>
      <c r="BP620" s="84"/>
      <c r="BQ620" s="117"/>
      <c r="BR620" s="132"/>
    </row>
    <row r="621" spans="1:70" s="113" customFormat="1" ht="15" customHeight="1" x14ac:dyDescent="0.2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39974</v>
      </c>
      <c r="J621" s="38" t="s">
        <v>463</v>
      </c>
      <c r="K621" s="84">
        <v>39974</v>
      </c>
      <c r="L621" s="84" t="s">
        <v>252</v>
      </c>
      <c r="M621" s="38" t="s">
        <v>253</v>
      </c>
      <c r="N621" s="84">
        <v>61402</v>
      </c>
      <c r="O621" s="84">
        <v>588383</v>
      </c>
      <c r="P621" s="84">
        <v>89632</v>
      </c>
      <c r="Q621" s="38" t="s">
        <v>1069</v>
      </c>
      <c r="R621" s="38" t="s">
        <v>630</v>
      </c>
      <c r="S621" s="84" t="s">
        <v>1442</v>
      </c>
      <c r="T621" s="84" t="s">
        <v>1442</v>
      </c>
      <c r="U621" s="84" t="s">
        <v>702</v>
      </c>
      <c r="V621" s="84" t="s">
        <v>258</v>
      </c>
      <c r="W621" s="84">
        <v>541</v>
      </c>
      <c r="X621" s="38" t="s">
        <v>723</v>
      </c>
      <c r="Y621" s="84">
        <v>356237596</v>
      </c>
      <c r="Z621" s="38" t="s">
        <v>1443</v>
      </c>
      <c r="AA621" s="131">
        <v>45414</v>
      </c>
      <c r="AB621" s="130">
        <v>52000</v>
      </c>
      <c r="AC621" s="131" t="s">
        <v>272</v>
      </c>
      <c r="AD621" s="84">
        <v>24</v>
      </c>
      <c r="AE621" s="84">
        <v>3</v>
      </c>
      <c r="AF621" s="84" t="s">
        <v>1444</v>
      </c>
      <c r="AG621" s="131">
        <v>44215</v>
      </c>
      <c r="AH621" s="84" t="s">
        <v>716</v>
      </c>
      <c r="AI621" s="131">
        <v>45446</v>
      </c>
      <c r="AJ621" s="130">
        <v>2780</v>
      </c>
      <c r="AK621" s="130">
        <v>2780</v>
      </c>
      <c r="AL621" s="131">
        <v>45873</v>
      </c>
      <c r="AM621" s="130">
        <v>29386.95</v>
      </c>
      <c r="AN621" s="112">
        <v>12313.05</v>
      </c>
      <c r="AO621" s="112">
        <v>41700</v>
      </c>
      <c r="AP621" s="112">
        <v>22613.05</v>
      </c>
      <c r="AQ621" s="112">
        <v>2413.9499999999998</v>
      </c>
      <c r="AR621" s="112">
        <v>25027</v>
      </c>
      <c r="AS621" s="112">
        <v>0</v>
      </c>
      <c r="AT621" s="112">
        <v>0</v>
      </c>
      <c r="AU621" s="112">
        <v>0</v>
      </c>
      <c r="AV621" s="84">
        <v>15</v>
      </c>
      <c r="AW621" s="84"/>
      <c r="AX621" s="84"/>
      <c r="AY621" s="131"/>
      <c r="AZ621" s="84"/>
      <c r="BA621" s="84"/>
      <c r="BB621" s="84" t="s">
        <v>265</v>
      </c>
      <c r="BC621" s="84"/>
      <c r="BD621" s="131"/>
      <c r="BE621" s="84">
        <v>0</v>
      </c>
      <c r="BF621" s="38" t="s">
        <v>1442</v>
      </c>
      <c r="BG621" s="84"/>
      <c r="BH621" s="114"/>
      <c r="BI621" s="38"/>
      <c r="BJ621" s="85"/>
      <c r="BK621" s="84"/>
      <c r="BL621" s="38"/>
      <c r="BM621" s="38"/>
      <c r="BN621" s="116"/>
      <c r="BO621" s="84"/>
      <c r="BP621" s="84"/>
      <c r="BQ621" s="117"/>
      <c r="BR621" s="132"/>
    </row>
    <row r="622" spans="1:70" s="113" customFormat="1" ht="15" customHeight="1" x14ac:dyDescent="0.25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40070</v>
      </c>
      <c r="J622" s="38" t="s">
        <v>458</v>
      </c>
      <c r="K622" s="84">
        <v>40070</v>
      </c>
      <c r="L622" s="84" t="s">
        <v>252</v>
      </c>
      <c r="M622" s="38" t="s">
        <v>253</v>
      </c>
      <c r="N622" s="84">
        <v>61385</v>
      </c>
      <c r="O622" s="84">
        <v>212</v>
      </c>
      <c r="P622" s="84">
        <v>89488</v>
      </c>
      <c r="Q622" s="38" t="s">
        <v>827</v>
      </c>
      <c r="R622" s="38" t="s">
        <v>630</v>
      </c>
      <c r="S622" s="84" t="s">
        <v>1447</v>
      </c>
      <c r="T622" s="84" t="s">
        <v>1447</v>
      </c>
      <c r="U622" s="84" t="s">
        <v>309</v>
      </c>
      <c r="V622" s="84" t="s">
        <v>258</v>
      </c>
      <c r="W622" s="84">
        <v>0</v>
      </c>
      <c r="X622" s="38" t="s">
        <v>259</v>
      </c>
      <c r="Y622" s="84">
        <v>356275722</v>
      </c>
      <c r="Z622" s="38" t="s">
        <v>1448</v>
      </c>
      <c r="AA622" s="131">
        <v>45383</v>
      </c>
      <c r="AB622" s="130">
        <v>80000</v>
      </c>
      <c r="AC622" s="131" t="s">
        <v>272</v>
      </c>
      <c r="AD622" s="84">
        <v>24</v>
      </c>
      <c r="AE622" s="84">
        <v>8</v>
      </c>
      <c r="AF622" s="84" t="s">
        <v>353</v>
      </c>
      <c r="AG622" s="131">
        <v>43826</v>
      </c>
      <c r="AH622" s="84" t="s">
        <v>325</v>
      </c>
      <c r="AI622" s="131">
        <v>45418</v>
      </c>
      <c r="AJ622" s="130">
        <v>4270</v>
      </c>
      <c r="AK622" s="130">
        <v>4270</v>
      </c>
      <c r="AL622" s="131">
        <v>45873</v>
      </c>
      <c r="AM622" s="130">
        <v>48584.97</v>
      </c>
      <c r="AN622" s="112">
        <v>19735.03</v>
      </c>
      <c r="AO622" s="112">
        <v>68320</v>
      </c>
      <c r="AP622" s="112">
        <v>31415.03</v>
      </c>
      <c r="AQ622" s="112">
        <v>3027.97</v>
      </c>
      <c r="AR622" s="112">
        <v>34443</v>
      </c>
      <c r="AS622" s="112">
        <v>0</v>
      </c>
      <c r="AT622" s="112">
        <v>0</v>
      </c>
      <c r="AU622" s="112">
        <v>0</v>
      </c>
      <c r="AV622" s="84">
        <v>16</v>
      </c>
      <c r="AW622" s="84"/>
      <c r="AX622" s="84"/>
      <c r="AY622" s="131"/>
      <c r="AZ622" s="84"/>
      <c r="BA622" s="84"/>
      <c r="BB622" s="84" t="s">
        <v>265</v>
      </c>
      <c r="BC622" s="84"/>
      <c r="BD622" s="131"/>
      <c r="BE622" s="84">
        <v>0</v>
      </c>
      <c r="BF622" s="38" t="s">
        <v>1447</v>
      </c>
      <c r="BG622" s="84"/>
      <c r="BH622" s="114"/>
      <c r="BI622" s="38"/>
      <c r="BJ622" s="85"/>
      <c r="BK622" s="84"/>
      <c r="BL622" s="38"/>
      <c r="BM622" s="38"/>
      <c r="BN622" s="116"/>
      <c r="BO622" s="84"/>
      <c r="BP622" s="84"/>
      <c r="BQ622" s="117"/>
      <c r="BR622" s="132"/>
    </row>
    <row r="623" spans="1:70" s="113" customFormat="1" ht="15" customHeight="1" x14ac:dyDescent="0.25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40034</v>
      </c>
      <c r="J623" s="38" t="s">
        <v>930</v>
      </c>
      <c r="K623" s="84">
        <v>40034</v>
      </c>
      <c r="L623" s="84" t="s">
        <v>252</v>
      </c>
      <c r="M623" s="38" t="s">
        <v>253</v>
      </c>
      <c r="N623" s="84">
        <v>61319</v>
      </c>
      <c r="O623" s="84">
        <v>468611</v>
      </c>
      <c r="P623" s="84">
        <v>89408</v>
      </c>
      <c r="Q623" s="38" t="s">
        <v>476</v>
      </c>
      <c r="R623" s="38" t="s">
        <v>839</v>
      </c>
      <c r="S623" s="84" t="s">
        <v>931</v>
      </c>
      <c r="T623" s="84" t="s">
        <v>931</v>
      </c>
      <c r="U623" s="84" t="s">
        <v>702</v>
      </c>
      <c r="V623" s="84" t="s">
        <v>398</v>
      </c>
      <c r="W623" s="84">
        <v>0</v>
      </c>
      <c r="X623" s="38" t="s">
        <v>723</v>
      </c>
      <c r="Y623" s="84">
        <v>356291495</v>
      </c>
      <c r="Z623" s="38" t="s">
        <v>932</v>
      </c>
      <c r="AA623" s="131">
        <v>45383</v>
      </c>
      <c r="AB623" s="130">
        <v>25000</v>
      </c>
      <c r="AC623" s="131" t="s">
        <v>261</v>
      </c>
      <c r="AD623" s="84">
        <v>18</v>
      </c>
      <c r="AE623" s="84">
        <v>0</v>
      </c>
      <c r="AF623" s="84" t="s">
        <v>262</v>
      </c>
      <c r="AG623" s="131">
        <v>44468</v>
      </c>
      <c r="AH623" s="84" t="s">
        <v>325</v>
      </c>
      <c r="AI623" s="131">
        <v>45414</v>
      </c>
      <c r="AJ623" s="130">
        <v>1680</v>
      </c>
      <c r="AK623" s="130">
        <v>1680</v>
      </c>
      <c r="AL623" s="131">
        <v>45876</v>
      </c>
      <c r="AM623" s="130">
        <v>21660.51</v>
      </c>
      <c r="AN623" s="112">
        <v>5219.49</v>
      </c>
      <c r="AO623" s="112">
        <v>26880</v>
      </c>
      <c r="AP623" s="112">
        <v>3339.49</v>
      </c>
      <c r="AQ623" s="112">
        <v>97.51</v>
      </c>
      <c r="AR623" s="112">
        <v>3437</v>
      </c>
      <c r="AS623" s="112">
        <v>0</v>
      </c>
      <c r="AT623" s="112">
        <v>0</v>
      </c>
      <c r="AU623" s="112">
        <v>0</v>
      </c>
      <c r="AV623" s="84">
        <v>16</v>
      </c>
      <c r="AW623" s="84"/>
      <c r="AX623" s="84"/>
      <c r="AY623" s="131"/>
      <c r="AZ623" s="84"/>
      <c r="BA623" s="84"/>
      <c r="BB623" s="84" t="s">
        <v>265</v>
      </c>
      <c r="BC623" s="84"/>
      <c r="BD623" s="131"/>
      <c r="BE623" s="84">
        <v>0</v>
      </c>
      <c r="BF623" s="38" t="s">
        <v>931</v>
      </c>
      <c r="BG623" s="84"/>
      <c r="BH623" s="114"/>
      <c r="BI623" s="38"/>
      <c r="BJ623" s="85"/>
      <c r="BK623" s="84"/>
      <c r="BL623" s="38"/>
      <c r="BM623" s="38"/>
      <c r="BN623" s="116"/>
      <c r="BO623" s="84"/>
      <c r="BP623" s="84"/>
      <c r="BQ623" s="117"/>
      <c r="BR623" s="132"/>
    </row>
    <row r="624" spans="1:70" s="113" customFormat="1" ht="15" customHeight="1" x14ac:dyDescent="0.25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39974</v>
      </c>
      <c r="J624" s="38" t="s">
        <v>463</v>
      </c>
      <c r="K624" s="84">
        <v>39974</v>
      </c>
      <c r="L624" s="84" t="s">
        <v>252</v>
      </c>
      <c r="M624" s="38" t="s">
        <v>253</v>
      </c>
      <c r="N624" s="84">
        <v>61402</v>
      </c>
      <c r="O624" s="84">
        <v>588383</v>
      </c>
      <c r="P624" s="84">
        <v>89508</v>
      </c>
      <c r="Q624" s="38" t="s">
        <v>464</v>
      </c>
      <c r="R624" s="38" t="s">
        <v>630</v>
      </c>
      <c r="S624" s="84" t="s">
        <v>1449</v>
      </c>
      <c r="T624" s="84" t="s">
        <v>1449</v>
      </c>
      <c r="U624" s="84" t="s">
        <v>702</v>
      </c>
      <c r="V624" s="84" t="s">
        <v>258</v>
      </c>
      <c r="W624" s="84">
        <v>0</v>
      </c>
      <c r="X624" s="38" t="s">
        <v>259</v>
      </c>
      <c r="Y624" s="84">
        <v>356341861</v>
      </c>
      <c r="Z624" s="38" t="s">
        <v>1450</v>
      </c>
      <c r="AA624" s="131">
        <v>45384</v>
      </c>
      <c r="AB624" s="130">
        <v>80000</v>
      </c>
      <c r="AC624" s="131" t="s">
        <v>272</v>
      </c>
      <c r="AD624" s="84">
        <v>24</v>
      </c>
      <c r="AE624" s="84">
        <v>5</v>
      </c>
      <c r="AF624" s="84" t="s">
        <v>336</v>
      </c>
      <c r="AG624" s="131">
        <v>44127</v>
      </c>
      <c r="AH624" s="84" t="s">
        <v>263</v>
      </c>
      <c r="AI624" s="131">
        <v>45418</v>
      </c>
      <c r="AJ624" s="130">
        <v>4270</v>
      </c>
      <c r="AK624" s="130">
        <v>4270</v>
      </c>
      <c r="AL624" s="131">
        <v>45873</v>
      </c>
      <c r="AM624" s="130">
        <v>48659.53</v>
      </c>
      <c r="AN624" s="112">
        <v>19660.47</v>
      </c>
      <c r="AO624" s="112">
        <v>68320</v>
      </c>
      <c r="AP624" s="112">
        <v>31340.47</v>
      </c>
      <c r="AQ624" s="112">
        <v>3013.53</v>
      </c>
      <c r="AR624" s="112">
        <v>34354</v>
      </c>
      <c r="AS624" s="112">
        <v>0</v>
      </c>
      <c r="AT624" s="112">
        <v>0</v>
      </c>
      <c r="AU624" s="112">
        <v>0</v>
      </c>
      <c r="AV624" s="84">
        <v>16</v>
      </c>
      <c r="AW624" s="84"/>
      <c r="AX624" s="84"/>
      <c r="AY624" s="131"/>
      <c r="AZ624" s="84"/>
      <c r="BA624" s="84"/>
      <c r="BB624" s="84" t="s">
        <v>265</v>
      </c>
      <c r="BC624" s="84"/>
      <c r="BD624" s="131"/>
      <c r="BE624" s="84">
        <v>0</v>
      </c>
      <c r="BF624" s="38" t="s">
        <v>1449</v>
      </c>
      <c r="BG624" s="84"/>
      <c r="BH624" s="114"/>
      <c r="BI624" s="38"/>
      <c r="BJ624" s="85"/>
      <c r="BK624" s="84"/>
      <c r="BL624" s="38"/>
      <c r="BM624" s="38"/>
      <c r="BN624" s="116"/>
      <c r="BO624" s="84"/>
      <c r="BP624" s="84"/>
      <c r="BQ624" s="117"/>
      <c r="BR624" s="132"/>
    </row>
    <row r="625" spans="1:70" s="113" customFormat="1" ht="15" customHeight="1" x14ac:dyDescent="0.25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40048</v>
      </c>
      <c r="J625" s="38" t="s">
        <v>422</v>
      </c>
      <c r="K625" s="84">
        <v>40048</v>
      </c>
      <c r="L625" s="84" t="s">
        <v>252</v>
      </c>
      <c r="M625" s="38" t="s">
        <v>253</v>
      </c>
      <c r="N625" s="84">
        <v>61333</v>
      </c>
      <c r="O625" s="84">
        <v>472325</v>
      </c>
      <c r="P625" s="84">
        <v>89425</v>
      </c>
      <c r="Q625" s="38">
        <v>907350</v>
      </c>
      <c r="R625" s="38" t="s">
        <v>630</v>
      </c>
      <c r="S625" s="84" t="s">
        <v>1451</v>
      </c>
      <c r="T625" s="84" t="s">
        <v>1451</v>
      </c>
      <c r="U625" s="84" t="s">
        <v>702</v>
      </c>
      <c r="V625" s="84" t="s">
        <v>258</v>
      </c>
      <c r="W625" s="84">
        <v>0</v>
      </c>
      <c r="X625" s="38" t="s">
        <v>259</v>
      </c>
      <c r="Y625" s="84">
        <v>356380305</v>
      </c>
      <c r="Z625" s="38" t="s">
        <v>1452</v>
      </c>
      <c r="AA625" s="131">
        <v>45384</v>
      </c>
      <c r="AB625" s="130">
        <v>42000</v>
      </c>
      <c r="AC625" s="131" t="s">
        <v>289</v>
      </c>
      <c r="AD625" s="84">
        <v>24</v>
      </c>
      <c r="AE625" s="84">
        <v>1</v>
      </c>
      <c r="AF625" s="84" t="s">
        <v>838</v>
      </c>
      <c r="AG625" s="131">
        <v>45384</v>
      </c>
      <c r="AH625" s="84" t="s">
        <v>716</v>
      </c>
      <c r="AI625" s="131">
        <v>45418</v>
      </c>
      <c r="AJ625" s="130">
        <v>2240</v>
      </c>
      <c r="AK625" s="130">
        <v>2240</v>
      </c>
      <c r="AL625" s="131">
        <v>45877</v>
      </c>
      <c r="AM625" s="130">
        <v>25513.43</v>
      </c>
      <c r="AN625" s="112">
        <v>10326.57</v>
      </c>
      <c r="AO625" s="112">
        <v>35840</v>
      </c>
      <c r="AP625" s="112">
        <v>16486.57</v>
      </c>
      <c r="AQ625" s="112">
        <v>1589.43</v>
      </c>
      <c r="AR625" s="112">
        <v>18076</v>
      </c>
      <c r="AS625" s="112">
        <v>0</v>
      </c>
      <c r="AT625" s="112">
        <v>0</v>
      </c>
      <c r="AU625" s="112">
        <v>0</v>
      </c>
      <c r="AV625" s="84">
        <v>16</v>
      </c>
      <c r="AW625" s="84"/>
      <c r="AX625" s="84"/>
      <c r="AY625" s="131"/>
      <c r="AZ625" s="84"/>
      <c r="BA625" s="84"/>
      <c r="BB625" s="84" t="s">
        <v>265</v>
      </c>
      <c r="BC625" s="84"/>
      <c r="BD625" s="131"/>
      <c r="BE625" s="84">
        <v>0</v>
      </c>
      <c r="BF625" s="38" t="s">
        <v>1451</v>
      </c>
      <c r="BG625" s="84"/>
      <c r="BH625" s="114"/>
      <c r="BI625" s="38"/>
      <c r="BJ625" s="85"/>
      <c r="BK625" s="84"/>
      <c r="BL625" s="38"/>
      <c r="BM625" s="38"/>
      <c r="BN625" s="116"/>
      <c r="BO625" s="84"/>
      <c r="BP625" s="84"/>
      <c r="BQ625" s="117"/>
      <c r="BR625" s="132"/>
    </row>
    <row r="626" spans="1:70" s="113" customFormat="1" ht="15" customHeight="1" x14ac:dyDescent="0.25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39951</v>
      </c>
      <c r="J626" s="38" t="s">
        <v>251</v>
      </c>
      <c r="K626" s="84">
        <v>39951</v>
      </c>
      <c r="L626" s="84" t="s">
        <v>252</v>
      </c>
      <c r="M626" s="38" t="s">
        <v>253</v>
      </c>
      <c r="N626" s="84">
        <v>61198</v>
      </c>
      <c r="O626" s="84">
        <v>587223</v>
      </c>
      <c r="P626" s="84">
        <v>89255</v>
      </c>
      <c r="Q626" s="38" t="s">
        <v>332</v>
      </c>
      <c r="R626" s="38" t="s">
        <v>630</v>
      </c>
      <c r="S626" s="84" t="s">
        <v>1457</v>
      </c>
      <c r="T626" s="84" t="s">
        <v>1457</v>
      </c>
      <c r="U626" s="84" t="s">
        <v>702</v>
      </c>
      <c r="V626" s="84" t="s">
        <v>258</v>
      </c>
      <c r="W626" s="84">
        <v>541</v>
      </c>
      <c r="X626" s="38" t="s">
        <v>723</v>
      </c>
      <c r="Y626" s="84">
        <v>356516358</v>
      </c>
      <c r="Z626" s="38" t="s">
        <v>1458</v>
      </c>
      <c r="AA626" s="131">
        <v>45394</v>
      </c>
      <c r="AB626" s="130">
        <v>40000</v>
      </c>
      <c r="AC626" s="131" t="s">
        <v>261</v>
      </c>
      <c r="AD626" s="84">
        <v>24</v>
      </c>
      <c r="AE626" s="84">
        <v>1</v>
      </c>
      <c r="AF626" s="84" t="s">
        <v>1444</v>
      </c>
      <c r="AG626" s="131">
        <v>45394</v>
      </c>
      <c r="AH626" s="84" t="s">
        <v>716</v>
      </c>
      <c r="AI626" s="131">
        <v>45414</v>
      </c>
      <c r="AJ626" s="130">
        <v>2130</v>
      </c>
      <c r="AK626" s="130">
        <v>2130</v>
      </c>
      <c r="AL626" s="131">
        <v>45876</v>
      </c>
      <c r="AM626" s="130">
        <v>24580.47</v>
      </c>
      <c r="AN626" s="112">
        <v>9499.5300000000007</v>
      </c>
      <c r="AO626" s="112">
        <v>34080</v>
      </c>
      <c r="AP626" s="112">
        <v>15419.53</v>
      </c>
      <c r="AQ626" s="112">
        <v>1433.47</v>
      </c>
      <c r="AR626" s="112">
        <v>16853</v>
      </c>
      <c r="AS626" s="112">
        <v>0</v>
      </c>
      <c r="AT626" s="112">
        <v>0</v>
      </c>
      <c r="AU626" s="112">
        <v>0</v>
      </c>
      <c r="AV626" s="84">
        <v>16</v>
      </c>
      <c r="AW626" s="84"/>
      <c r="AX626" s="84"/>
      <c r="AY626" s="131"/>
      <c r="AZ626" s="84"/>
      <c r="BA626" s="84"/>
      <c r="BB626" s="84" t="s">
        <v>265</v>
      </c>
      <c r="BC626" s="84"/>
      <c r="BD626" s="131"/>
      <c r="BE626" s="84">
        <v>0</v>
      </c>
      <c r="BF626" s="38" t="s">
        <v>1457</v>
      </c>
      <c r="BG626" s="84"/>
      <c r="BH626" s="114"/>
      <c r="BI626" s="38"/>
      <c r="BJ626" s="85"/>
      <c r="BK626" s="84"/>
      <c r="BL626" s="38"/>
      <c r="BM626" s="38"/>
      <c r="BN626" s="116"/>
      <c r="BO626" s="84"/>
      <c r="BP626" s="84"/>
      <c r="BQ626" s="117"/>
      <c r="BR626" s="132"/>
    </row>
    <row r="627" spans="1:70" s="113" customFormat="1" ht="15" customHeight="1" x14ac:dyDescent="0.25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40048</v>
      </c>
      <c r="J627" s="38" t="s">
        <v>422</v>
      </c>
      <c r="K627" s="84">
        <v>40048</v>
      </c>
      <c r="L627" s="84" t="s">
        <v>252</v>
      </c>
      <c r="M627" s="38" t="s">
        <v>253</v>
      </c>
      <c r="N627" s="84">
        <v>61336</v>
      </c>
      <c r="O627" s="84">
        <v>472325</v>
      </c>
      <c r="P627" s="84">
        <v>89435</v>
      </c>
      <c r="Q627" s="38" t="s">
        <v>519</v>
      </c>
      <c r="R627" s="38" t="s">
        <v>630</v>
      </c>
      <c r="S627" s="84" t="s">
        <v>1463</v>
      </c>
      <c r="T627" s="84" t="s">
        <v>1463</v>
      </c>
      <c r="U627" s="84" t="s">
        <v>702</v>
      </c>
      <c r="V627" s="84" t="s">
        <v>258</v>
      </c>
      <c r="W627" s="84">
        <v>0</v>
      </c>
      <c r="X627" s="38" t="s">
        <v>259</v>
      </c>
      <c r="Y627" s="84">
        <v>356533003</v>
      </c>
      <c r="Z627" s="38" t="s">
        <v>1464</v>
      </c>
      <c r="AA627" s="131">
        <v>45405</v>
      </c>
      <c r="AB627" s="130">
        <v>65000</v>
      </c>
      <c r="AC627" s="131" t="s">
        <v>289</v>
      </c>
      <c r="AD627" s="84">
        <v>24</v>
      </c>
      <c r="AE627" s="84">
        <v>3</v>
      </c>
      <c r="AF627" s="84" t="s">
        <v>336</v>
      </c>
      <c r="AG627" s="131">
        <v>43891</v>
      </c>
      <c r="AH627" s="84" t="s">
        <v>263</v>
      </c>
      <c r="AI627" s="131">
        <v>45448</v>
      </c>
      <c r="AJ627" s="130">
        <v>3470</v>
      </c>
      <c r="AK627" s="130">
        <v>3470</v>
      </c>
      <c r="AL627" s="131">
        <v>45875</v>
      </c>
      <c r="AM627" s="130">
        <v>36065.79</v>
      </c>
      <c r="AN627" s="112">
        <v>15984.21</v>
      </c>
      <c r="AO627" s="112">
        <v>52050</v>
      </c>
      <c r="AP627" s="112">
        <v>28934.21</v>
      </c>
      <c r="AQ627" s="112">
        <v>3121.79</v>
      </c>
      <c r="AR627" s="112">
        <v>32056</v>
      </c>
      <c r="AS627" s="112">
        <v>0</v>
      </c>
      <c r="AT627" s="112">
        <v>0</v>
      </c>
      <c r="AU627" s="112">
        <v>0</v>
      </c>
      <c r="AV627" s="84">
        <v>15</v>
      </c>
      <c r="AW627" s="84"/>
      <c r="AX627" s="84"/>
      <c r="AY627" s="131"/>
      <c r="AZ627" s="84"/>
      <c r="BA627" s="84"/>
      <c r="BB627" s="84" t="s">
        <v>265</v>
      </c>
      <c r="BC627" s="84"/>
      <c r="BD627" s="131"/>
      <c r="BE627" s="84">
        <v>0</v>
      </c>
      <c r="BF627" s="38" t="s">
        <v>1463</v>
      </c>
      <c r="BG627" s="84"/>
      <c r="BH627" s="114"/>
      <c r="BI627" s="38"/>
      <c r="BJ627" s="85"/>
      <c r="BK627" s="84"/>
      <c r="BL627" s="38"/>
      <c r="BM627" s="38"/>
      <c r="BN627" s="116"/>
      <c r="BO627" s="84"/>
      <c r="BP627" s="84"/>
      <c r="BQ627" s="117"/>
      <c r="BR627" s="132"/>
    </row>
    <row r="628" spans="1:70" s="113" customFormat="1" ht="15" customHeight="1" x14ac:dyDescent="0.25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40070</v>
      </c>
      <c r="J628" s="38" t="s">
        <v>458</v>
      </c>
      <c r="K628" s="84">
        <v>40070</v>
      </c>
      <c r="L628" s="84" t="s">
        <v>252</v>
      </c>
      <c r="M628" s="38" t="s">
        <v>253</v>
      </c>
      <c r="N628" s="84">
        <v>61385</v>
      </c>
      <c r="O628" s="84">
        <v>212</v>
      </c>
      <c r="P628" s="84">
        <v>527303</v>
      </c>
      <c r="Q628" s="38" t="s">
        <v>1465</v>
      </c>
      <c r="R628" s="38" t="s">
        <v>630</v>
      </c>
      <c r="S628" s="84" t="s">
        <v>1466</v>
      </c>
      <c r="T628" s="84" t="s">
        <v>1466</v>
      </c>
      <c r="U628" s="84" t="s">
        <v>274</v>
      </c>
      <c r="V628" s="84" t="s">
        <v>258</v>
      </c>
      <c r="W628" s="84">
        <v>0</v>
      </c>
      <c r="X628" s="38" t="s">
        <v>259</v>
      </c>
      <c r="Y628" s="84">
        <v>356534629</v>
      </c>
      <c r="Z628" s="38" t="s">
        <v>1467</v>
      </c>
      <c r="AA628" s="131">
        <v>45408</v>
      </c>
      <c r="AB628" s="130">
        <v>42000</v>
      </c>
      <c r="AC628" s="131" t="s">
        <v>272</v>
      </c>
      <c r="AD628" s="84">
        <v>24</v>
      </c>
      <c r="AE628" s="84">
        <v>2</v>
      </c>
      <c r="AF628" s="84" t="s">
        <v>652</v>
      </c>
      <c r="AG628" s="131">
        <v>44888</v>
      </c>
      <c r="AH628" s="84" t="s">
        <v>716</v>
      </c>
      <c r="AI628" s="131">
        <v>45446</v>
      </c>
      <c r="AJ628" s="130">
        <v>2240</v>
      </c>
      <c r="AK628" s="130">
        <v>2240</v>
      </c>
      <c r="AL628" s="131">
        <v>45881</v>
      </c>
      <c r="AM628" s="130">
        <v>23411.39</v>
      </c>
      <c r="AN628" s="112">
        <v>10188.61</v>
      </c>
      <c r="AO628" s="112">
        <v>33600</v>
      </c>
      <c r="AP628" s="112">
        <v>18588.61</v>
      </c>
      <c r="AQ628" s="112">
        <v>2019.39</v>
      </c>
      <c r="AR628" s="112">
        <v>20608</v>
      </c>
      <c r="AS628" s="112">
        <v>0</v>
      </c>
      <c r="AT628" s="112">
        <v>0</v>
      </c>
      <c r="AU628" s="112">
        <v>0</v>
      </c>
      <c r="AV628" s="84">
        <v>15</v>
      </c>
      <c r="AW628" s="84"/>
      <c r="AX628" s="84"/>
      <c r="AY628" s="131"/>
      <c r="AZ628" s="84"/>
      <c r="BA628" s="84"/>
      <c r="BB628" s="84" t="s">
        <v>265</v>
      </c>
      <c r="BC628" s="84"/>
      <c r="BD628" s="131"/>
      <c r="BE628" s="84">
        <v>0</v>
      </c>
      <c r="BF628" s="38" t="s">
        <v>1466</v>
      </c>
      <c r="BG628" s="84"/>
      <c r="BH628" s="114"/>
      <c r="BI628" s="38"/>
      <c r="BJ628" s="85"/>
      <c r="BK628" s="84"/>
      <c r="BL628" s="38"/>
      <c r="BM628" s="38"/>
      <c r="BN628" s="116"/>
      <c r="BO628" s="84"/>
      <c r="BP628" s="84"/>
      <c r="BQ628" s="117"/>
      <c r="BR628" s="132"/>
    </row>
    <row r="629" spans="1:70" s="113" customFormat="1" ht="15" customHeight="1" x14ac:dyDescent="0.25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39992</v>
      </c>
      <c r="J629" s="38" t="s">
        <v>346</v>
      </c>
      <c r="K629" s="84">
        <v>39992</v>
      </c>
      <c r="L629" s="84" t="s">
        <v>252</v>
      </c>
      <c r="M629" s="38" t="s">
        <v>253</v>
      </c>
      <c r="N629" s="84">
        <v>61233</v>
      </c>
      <c r="O629" s="84">
        <v>471974</v>
      </c>
      <c r="P629" s="84">
        <v>89296</v>
      </c>
      <c r="Q629" s="38" t="s">
        <v>347</v>
      </c>
      <c r="R629" s="38" t="s">
        <v>630</v>
      </c>
      <c r="S629" s="84" t="s">
        <v>1476</v>
      </c>
      <c r="T629" s="84" t="s">
        <v>1476</v>
      </c>
      <c r="U629" s="84" t="s">
        <v>702</v>
      </c>
      <c r="V629" s="84" t="s">
        <v>258</v>
      </c>
      <c r="W629" s="84">
        <v>0</v>
      </c>
      <c r="X629" s="38" t="s">
        <v>259</v>
      </c>
      <c r="Y629" s="84">
        <v>356628391</v>
      </c>
      <c r="Z629" s="38" t="s">
        <v>1477</v>
      </c>
      <c r="AA629" s="131">
        <v>45414</v>
      </c>
      <c r="AB629" s="130">
        <v>80000</v>
      </c>
      <c r="AC629" s="131" t="s">
        <v>289</v>
      </c>
      <c r="AD629" s="84">
        <v>24</v>
      </c>
      <c r="AE629" s="84">
        <v>5</v>
      </c>
      <c r="AF629" s="84" t="s">
        <v>324</v>
      </c>
      <c r="AG629" s="131">
        <v>44272</v>
      </c>
      <c r="AH629" s="84" t="s">
        <v>325</v>
      </c>
      <c r="AI629" s="131">
        <v>45448</v>
      </c>
      <c r="AJ629" s="130">
        <v>4270</v>
      </c>
      <c r="AK629" s="130">
        <v>4270</v>
      </c>
      <c r="AL629" s="131">
        <v>45875</v>
      </c>
      <c r="AM629" s="130">
        <v>45033.93</v>
      </c>
      <c r="AN629" s="112">
        <v>19016.07</v>
      </c>
      <c r="AO629" s="112">
        <v>64050</v>
      </c>
      <c r="AP629" s="112">
        <v>34966.07</v>
      </c>
      <c r="AQ629" s="112">
        <v>3710.93</v>
      </c>
      <c r="AR629" s="112">
        <v>38677</v>
      </c>
      <c r="AS629" s="112">
        <v>0</v>
      </c>
      <c r="AT629" s="112">
        <v>0</v>
      </c>
      <c r="AU629" s="112">
        <v>0</v>
      </c>
      <c r="AV629" s="84">
        <v>15</v>
      </c>
      <c r="AW629" s="84"/>
      <c r="AX629" s="84"/>
      <c r="AY629" s="131"/>
      <c r="AZ629" s="84"/>
      <c r="BA629" s="84"/>
      <c r="BB629" s="84" t="s">
        <v>265</v>
      </c>
      <c r="BC629" s="84"/>
      <c r="BD629" s="131"/>
      <c r="BE629" s="84">
        <v>0</v>
      </c>
      <c r="BF629" s="38" t="s">
        <v>1476</v>
      </c>
      <c r="BG629" s="84"/>
      <c r="BH629" s="114"/>
      <c r="BI629" s="38"/>
      <c r="BJ629" s="85"/>
      <c r="BK629" s="84"/>
      <c r="BL629" s="38"/>
      <c r="BM629" s="38"/>
      <c r="BN629" s="116"/>
      <c r="BO629" s="84"/>
      <c r="BP629" s="84"/>
      <c r="BQ629" s="117"/>
      <c r="BR629" s="132"/>
    </row>
    <row r="630" spans="1:70" s="113" customFormat="1" ht="15" customHeight="1" x14ac:dyDescent="0.25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40048</v>
      </c>
      <c r="J630" s="38" t="s">
        <v>422</v>
      </c>
      <c r="K630" s="84">
        <v>40048</v>
      </c>
      <c r="L630" s="84" t="s">
        <v>252</v>
      </c>
      <c r="M630" s="38" t="s">
        <v>253</v>
      </c>
      <c r="N630" s="84">
        <v>61336</v>
      </c>
      <c r="O630" s="84">
        <v>472325</v>
      </c>
      <c r="P630" s="84">
        <v>89435</v>
      </c>
      <c r="Q630" s="38" t="s">
        <v>519</v>
      </c>
      <c r="R630" s="38" t="s">
        <v>630</v>
      </c>
      <c r="S630" s="84" t="s">
        <v>1478</v>
      </c>
      <c r="T630" s="84" t="s">
        <v>1478</v>
      </c>
      <c r="U630" s="84" t="s">
        <v>702</v>
      </c>
      <c r="V630" s="84" t="s">
        <v>258</v>
      </c>
      <c r="W630" s="84">
        <v>0</v>
      </c>
      <c r="X630" s="38" t="s">
        <v>1105</v>
      </c>
      <c r="Y630" s="84">
        <v>356640729</v>
      </c>
      <c r="Z630" s="38" t="s">
        <v>1479</v>
      </c>
      <c r="AA630" s="131">
        <v>45414</v>
      </c>
      <c r="AB630" s="130">
        <v>35000</v>
      </c>
      <c r="AC630" s="131" t="s">
        <v>289</v>
      </c>
      <c r="AD630" s="84">
        <v>24</v>
      </c>
      <c r="AE630" s="84">
        <v>3</v>
      </c>
      <c r="AF630" s="84" t="s">
        <v>336</v>
      </c>
      <c r="AG630" s="131">
        <v>43881</v>
      </c>
      <c r="AH630" s="84" t="s">
        <v>263</v>
      </c>
      <c r="AI630" s="131">
        <v>45448</v>
      </c>
      <c r="AJ630" s="130">
        <v>1870</v>
      </c>
      <c r="AK630" s="130">
        <v>1870</v>
      </c>
      <c r="AL630" s="131">
        <v>45875</v>
      </c>
      <c r="AM630" s="130">
        <v>19735.009999999998</v>
      </c>
      <c r="AN630" s="112">
        <v>8314.99</v>
      </c>
      <c r="AO630" s="112">
        <v>28050</v>
      </c>
      <c r="AP630" s="112">
        <v>15264.99</v>
      </c>
      <c r="AQ630" s="112">
        <v>1616.01</v>
      </c>
      <c r="AR630" s="112">
        <v>16881</v>
      </c>
      <c r="AS630" s="112">
        <v>0</v>
      </c>
      <c r="AT630" s="112">
        <v>0</v>
      </c>
      <c r="AU630" s="112">
        <v>0</v>
      </c>
      <c r="AV630" s="84">
        <v>15</v>
      </c>
      <c r="AW630" s="84"/>
      <c r="AX630" s="84"/>
      <c r="AY630" s="131"/>
      <c r="AZ630" s="84"/>
      <c r="BA630" s="84"/>
      <c r="BB630" s="84" t="s">
        <v>265</v>
      </c>
      <c r="BC630" s="84"/>
      <c r="BD630" s="131"/>
      <c r="BE630" s="84">
        <v>0</v>
      </c>
      <c r="BF630" s="38" t="s">
        <v>1478</v>
      </c>
      <c r="BG630" s="84"/>
      <c r="BH630" s="114"/>
      <c r="BI630" s="38"/>
      <c r="BJ630" s="85"/>
      <c r="BK630" s="84"/>
      <c r="BL630" s="38"/>
      <c r="BM630" s="38"/>
      <c r="BN630" s="116"/>
      <c r="BO630" s="84"/>
      <c r="BP630" s="84"/>
      <c r="BQ630" s="117"/>
      <c r="BR630" s="132"/>
    </row>
    <row r="631" spans="1:70" s="113" customFormat="1" ht="15" customHeight="1" x14ac:dyDescent="0.25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40034</v>
      </c>
      <c r="J631" s="38" t="s">
        <v>930</v>
      </c>
      <c r="K631" s="84">
        <v>40034</v>
      </c>
      <c r="L631" s="84" t="s">
        <v>252</v>
      </c>
      <c r="M631" s="38" t="s">
        <v>253</v>
      </c>
      <c r="N631" s="84">
        <v>61319</v>
      </c>
      <c r="O631" s="84">
        <v>468611</v>
      </c>
      <c r="P631" s="84">
        <v>89408</v>
      </c>
      <c r="Q631" s="38" t="s">
        <v>476</v>
      </c>
      <c r="R631" s="38" t="s">
        <v>839</v>
      </c>
      <c r="S631" s="84" t="s">
        <v>986</v>
      </c>
      <c r="T631" s="84" t="s">
        <v>986</v>
      </c>
      <c r="U631" s="84" t="s">
        <v>702</v>
      </c>
      <c r="V631" s="84" t="s">
        <v>258</v>
      </c>
      <c r="W631" s="84">
        <v>0</v>
      </c>
      <c r="X631" s="38" t="s">
        <v>723</v>
      </c>
      <c r="Y631" s="84">
        <v>356647619</v>
      </c>
      <c r="Z631" s="38" t="s">
        <v>987</v>
      </c>
      <c r="AA631" s="131">
        <v>45414</v>
      </c>
      <c r="AB631" s="130">
        <v>35000</v>
      </c>
      <c r="AC631" s="131" t="s">
        <v>261</v>
      </c>
      <c r="AD631" s="84">
        <v>18</v>
      </c>
      <c r="AE631" s="84">
        <v>0</v>
      </c>
      <c r="AF631" s="84" t="s">
        <v>262</v>
      </c>
      <c r="AG631" s="131">
        <v>43762</v>
      </c>
      <c r="AH631" s="84" t="s">
        <v>325</v>
      </c>
      <c r="AI631" s="131">
        <v>45449</v>
      </c>
      <c r="AJ631" s="130">
        <v>2350</v>
      </c>
      <c r="AK631" s="130">
        <v>2350</v>
      </c>
      <c r="AL631" s="131">
        <v>45876</v>
      </c>
      <c r="AM631" s="130">
        <v>28089.46</v>
      </c>
      <c r="AN631" s="112">
        <v>7160.54</v>
      </c>
      <c r="AO631" s="112">
        <v>35250</v>
      </c>
      <c r="AP631" s="112">
        <v>6910.54</v>
      </c>
      <c r="AQ631" s="112">
        <v>281.45999999999998</v>
      </c>
      <c r="AR631" s="112">
        <v>7192</v>
      </c>
      <c r="AS631" s="112">
        <v>0</v>
      </c>
      <c r="AT631" s="112">
        <v>0</v>
      </c>
      <c r="AU631" s="112">
        <v>0</v>
      </c>
      <c r="AV631" s="84">
        <v>15</v>
      </c>
      <c r="AW631" s="84"/>
      <c r="AX631" s="84"/>
      <c r="AY631" s="131"/>
      <c r="AZ631" s="84"/>
      <c r="BA631" s="84"/>
      <c r="BB631" s="84" t="s">
        <v>265</v>
      </c>
      <c r="BC631" s="84"/>
      <c r="BD631" s="131"/>
      <c r="BE631" s="84">
        <v>0</v>
      </c>
      <c r="BF631" s="38" t="s">
        <v>986</v>
      </c>
      <c r="BG631" s="84"/>
      <c r="BH631" s="114"/>
      <c r="BI631" s="38"/>
      <c r="BJ631" s="85"/>
      <c r="BK631" s="84"/>
      <c r="BL631" s="38"/>
      <c r="BM631" s="38"/>
      <c r="BN631" s="116"/>
      <c r="BO631" s="84"/>
      <c r="BP631" s="84"/>
      <c r="BQ631" s="117"/>
      <c r="BR631" s="132"/>
    </row>
    <row r="632" spans="1:70" s="113" customFormat="1" ht="15" customHeight="1" x14ac:dyDescent="0.25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39951</v>
      </c>
      <c r="J632" s="38" t="s">
        <v>251</v>
      </c>
      <c r="K632" s="84">
        <v>39951</v>
      </c>
      <c r="L632" s="84" t="s">
        <v>252</v>
      </c>
      <c r="M632" s="38" t="s">
        <v>253</v>
      </c>
      <c r="N632" s="84">
        <v>61261</v>
      </c>
      <c r="O632" s="84">
        <v>424321</v>
      </c>
      <c r="P632" s="84">
        <v>499209</v>
      </c>
      <c r="Q632" s="38" t="s">
        <v>1057</v>
      </c>
      <c r="R632" s="38" t="s">
        <v>630</v>
      </c>
      <c r="S632" s="84" t="s">
        <v>1490</v>
      </c>
      <c r="T632" s="84" t="s">
        <v>1490</v>
      </c>
      <c r="U632" s="84" t="s">
        <v>702</v>
      </c>
      <c r="V632" s="84" t="s">
        <v>258</v>
      </c>
      <c r="W632" s="84">
        <v>0</v>
      </c>
      <c r="X632" s="38" t="s">
        <v>259</v>
      </c>
      <c r="Y632" s="84">
        <v>356704773</v>
      </c>
      <c r="Z632" s="38" t="s">
        <v>1491</v>
      </c>
      <c r="AA632" s="131">
        <v>45414</v>
      </c>
      <c r="AB632" s="130">
        <v>52000</v>
      </c>
      <c r="AC632" s="131" t="s">
        <v>279</v>
      </c>
      <c r="AD632" s="84">
        <v>24</v>
      </c>
      <c r="AE632" s="84">
        <v>2</v>
      </c>
      <c r="AF632" s="84" t="s">
        <v>652</v>
      </c>
      <c r="AG632" s="131">
        <v>44973</v>
      </c>
      <c r="AH632" s="84" t="s">
        <v>716</v>
      </c>
      <c r="AI632" s="131">
        <v>45447</v>
      </c>
      <c r="AJ632" s="130">
        <v>2780</v>
      </c>
      <c r="AK632" s="130">
        <v>2780</v>
      </c>
      <c r="AL632" s="131">
        <v>45874</v>
      </c>
      <c r="AM632" s="130">
        <v>29382.92</v>
      </c>
      <c r="AN632" s="112">
        <v>12317.08</v>
      </c>
      <c r="AO632" s="112">
        <v>41700</v>
      </c>
      <c r="AP632" s="112">
        <v>22617.08</v>
      </c>
      <c r="AQ632" s="112">
        <v>2414.92</v>
      </c>
      <c r="AR632" s="112">
        <v>25032</v>
      </c>
      <c r="AS632" s="112">
        <v>0</v>
      </c>
      <c r="AT632" s="112">
        <v>0</v>
      </c>
      <c r="AU632" s="112">
        <v>0</v>
      </c>
      <c r="AV632" s="84">
        <v>15</v>
      </c>
      <c r="AW632" s="84"/>
      <c r="AX632" s="84"/>
      <c r="AY632" s="131"/>
      <c r="AZ632" s="84"/>
      <c r="BA632" s="84"/>
      <c r="BB632" s="84" t="s">
        <v>265</v>
      </c>
      <c r="BC632" s="84"/>
      <c r="BD632" s="131"/>
      <c r="BE632" s="84">
        <v>0</v>
      </c>
      <c r="BF632" s="38" t="s">
        <v>1490</v>
      </c>
      <c r="BG632" s="84"/>
      <c r="BH632" s="114"/>
      <c r="BI632" s="38"/>
      <c r="BJ632" s="85"/>
      <c r="BK632" s="84"/>
      <c r="BL632" s="38"/>
      <c r="BM632" s="38"/>
      <c r="BN632" s="116"/>
      <c r="BO632" s="84"/>
      <c r="BP632" s="84"/>
      <c r="BQ632" s="117"/>
      <c r="BR632" s="132"/>
    </row>
    <row r="633" spans="1:70" s="113" customFormat="1" ht="15" customHeight="1" x14ac:dyDescent="0.25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40048</v>
      </c>
      <c r="J633" s="38" t="s">
        <v>422</v>
      </c>
      <c r="K633" s="84">
        <v>40048</v>
      </c>
      <c r="L633" s="84" t="s">
        <v>252</v>
      </c>
      <c r="M633" s="38" t="s">
        <v>253</v>
      </c>
      <c r="N633" s="84">
        <v>291213</v>
      </c>
      <c r="O633" s="84">
        <v>472325</v>
      </c>
      <c r="P633" s="84">
        <v>384347</v>
      </c>
      <c r="Q633" s="38" t="s">
        <v>519</v>
      </c>
      <c r="R633" s="38" t="s">
        <v>630</v>
      </c>
      <c r="S633" s="84" t="s">
        <v>1494</v>
      </c>
      <c r="T633" s="84" t="s">
        <v>1494</v>
      </c>
      <c r="U633" s="84" t="s">
        <v>702</v>
      </c>
      <c r="V633" s="84" t="s">
        <v>258</v>
      </c>
      <c r="W633" s="84">
        <v>0</v>
      </c>
      <c r="X633" s="38" t="s">
        <v>259</v>
      </c>
      <c r="Y633" s="84">
        <v>356830379</v>
      </c>
      <c r="Z633" s="38" t="s">
        <v>1495</v>
      </c>
      <c r="AA633" s="131">
        <v>45414</v>
      </c>
      <c r="AB633" s="130">
        <v>42000</v>
      </c>
      <c r="AC633" s="131" t="s">
        <v>289</v>
      </c>
      <c r="AD633" s="84">
        <v>24</v>
      </c>
      <c r="AE633" s="84" t="s">
        <v>1493</v>
      </c>
      <c r="AF633" s="84" t="s">
        <v>1444</v>
      </c>
      <c r="AG633" s="131">
        <v>45414</v>
      </c>
      <c r="AH633" s="84" t="s">
        <v>716</v>
      </c>
      <c r="AI633" s="131">
        <v>45448</v>
      </c>
      <c r="AJ633" s="130">
        <v>2240</v>
      </c>
      <c r="AK633" s="130">
        <v>2240</v>
      </c>
      <c r="AL633" s="131">
        <v>45875</v>
      </c>
      <c r="AM633" s="130">
        <v>23612.34</v>
      </c>
      <c r="AN633" s="112">
        <v>9987.66</v>
      </c>
      <c r="AO633" s="112">
        <v>33600</v>
      </c>
      <c r="AP633" s="112">
        <v>18387.66</v>
      </c>
      <c r="AQ633" s="112">
        <v>1956.34</v>
      </c>
      <c r="AR633" s="112">
        <v>20344</v>
      </c>
      <c r="AS633" s="112">
        <v>0</v>
      </c>
      <c r="AT633" s="112">
        <v>0</v>
      </c>
      <c r="AU633" s="112">
        <v>0</v>
      </c>
      <c r="AV633" s="84">
        <v>15</v>
      </c>
      <c r="AW633" s="84"/>
      <c r="AX633" s="84"/>
      <c r="AY633" s="131"/>
      <c r="AZ633" s="84"/>
      <c r="BA633" s="84"/>
      <c r="BB633" s="84" t="s">
        <v>265</v>
      </c>
      <c r="BC633" s="84"/>
      <c r="BD633" s="131"/>
      <c r="BE633" s="84">
        <v>0</v>
      </c>
      <c r="BF633" s="38" t="s">
        <v>1494</v>
      </c>
      <c r="BG633" s="84"/>
      <c r="BH633" s="114"/>
      <c r="BI633" s="38"/>
      <c r="BJ633" s="85"/>
      <c r="BK633" s="84"/>
      <c r="BL633" s="38"/>
      <c r="BM633" s="38"/>
      <c r="BN633" s="116"/>
      <c r="BO633" s="84"/>
      <c r="BP633" s="84"/>
      <c r="BQ633" s="117"/>
      <c r="BR633" s="132"/>
    </row>
    <row r="634" spans="1:70" s="113" customFormat="1" ht="15" customHeight="1" x14ac:dyDescent="0.25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40048</v>
      </c>
      <c r="J634" s="38" t="s">
        <v>422</v>
      </c>
      <c r="K634" s="84">
        <v>40048</v>
      </c>
      <c r="L634" s="84" t="s">
        <v>252</v>
      </c>
      <c r="M634" s="38" t="s">
        <v>253</v>
      </c>
      <c r="N634" s="84">
        <v>291213</v>
      </c>
      <c r="O634" s="84">
        <v>472325</v>
      </c>
      <c r="P634" s="84">
        <v>384347</v>
      </c>
      <c r="Q634" s="38" t="s">
        <v>519</v>
      </c>
      <c r="R634" s="38" t="s">
        <v>630</v>
      </c>
      <c r="S634" s="84" t="s">
        <v>1502</v>
      </c>
      <c r="T634" s="84" t="s">
        <v>1502</v>
      </c>
      <c r="U634" s="84" t="s">
        <v>702</v>
      </c>
      <c r="V634" s="84" t="s">
        <v>258</v>
      </c>
      <c r="W634" s="84">
        <v>0</v>
      </c>
      <c r="X634" s="38" t="s">
        <v>259</v>
      </c>
      <c r="Y634" s="84">
        <v>357011375</v>
      </c>
      <c r="Z634" s="38" t="s">
        <v>1503</v>
      </c>
      <c r="AA634" s="131">
        <v>45444</v>
      </c>
      <c r="AB634" s="130">
        <v>42000</v>
      </c>
      <c r="AC634" s="131" t="s">
        <v>289</v>
      </c>
      <c r="AD634" s="84">
        <v>24</v>
      </c>
      <c r="AE634" s="84" t="s">
        <v>1493</v>
      </c>
      <c r="AF634" s="84" t="s">
        <v>1444</v>
      </c>
      <c r="AG634" s="131">
        <v>45444</v>
      </c>
      <c r="AH634" s="84" t="s">
        <v>716</v>
      </c>
      <c r="AI634" s="131">
        <v>45476</v>
      </c>
      <c r="AJ634" s="130">
        <v>2240</v>
      </c>
      <c r="AK634" s="130">
        <v>2240</v>
      </c>
      <c r="AL634" s="131">
        <v>45887</v>
      </c>
      <c r="AM634" s="130">
        <v>21776.04</v>
      </c>
      <c r="AN634" s="112">
        <v>9583.9599999999991</v>
      </c>
      <c r="AO634" s="112">
        <v>31360</v>
      </c>
      <c r="AP634" s="112">
        <v>20223.96</v>
      </c>
      <c r="AQ634" s="112">
        <v>2375.04</v>
      </c>
      <c r="AR634" s="112">
        <v>22599</v>
      </c>
      <c r="AS634" s="112">
        <v>0</v>
      </c>
      <c r="AT634" s="112">
        <v>0</v>
      </c>
      <c r="AU634" s="112">
        <v>0</v>
      </c>
      <c r="AV634" s="84">
        <v>14</v>
      </c>
      <c r="AW634" s="84"/>
      <c r="AX634" s="84"/>
      <c r="AY634" s="131"/>
      <c r="AZ634" s="84"/>
      <c r="BA634" s="84"/>
      <c r="BB634" s="84" t="s">
        <v>265</v>
      </c>
      <c r="BC634" s="84"/>
      <c r="BD634" s="131"/>
      <c r="BE634" s="84">
        <v>0</v>
      </c>
      <c r="BF634" s="38" t="s">
        <v>1502</v>
      </c>
      <c r="BG634" s="84"/>
      <c r="BH634" s="114"/>
      <c r="BI634" s="38"/>
      <c r="BJ634" s="85"/>
      <c r="BK634" s="84"/>
      <c r="BL634" s="38"/>
      <c r="BM634" s="38"/>
      <c r="BN634" s="116"/>
      <c r="BO634" s="84"/>
      <c r="BP634" s="84"/>
      <c r="BQ634" s="117"/>
      <c r="BR634" s="132"/>
    </row>
    <row r="635" spans="1:70" s="113" customFormat="1" ht="15" customHeight="1" x14ac:dyDescent="0.25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40034</v>
      </c>
      <c r="J635" s="38" t="s">
        <v>930</v>
      </c>
      <c r="K635" s="84">
        <v>40034</v>
      </c>
      <c r="L635" s="84" t="s">
        <v>252</v>
      </c>
      <c r="M635" s="38" t="s">
        <v>253</v>
      </c>
      <c r="N635" s="84">
        <v>61319</v>
      </c>
      <c r="O635" s="84">
        <v>468611</v>
      </c>
      <c r="P635" s="84">
        <v>89408</v>
      </c>
      <c r="Q635" s="38" t="s">
        <v>476</v>
      </c>
      <c r="R635" s="38" t="s">
        <v>630</v>
      </c>
      <c r="S635" s="84" t="s">
        <v>1524</v>
      </c>
      <c r="T635" s="84" t="s">
        <v>1524</v>
      </c>
      <c r="U635" s="84" t="s">
        <v>702</v>
      </c>
      <c r="V635" s="84" t="s">
        <v>258</v>
      </c>
      <c r="W635" s="84">
        <v>0</v>
      </c>
      <c r="X635" s="38" t="s">
        <v>259</v>
      </c>
      <c r="Y635" s="84">
        <v>357270482</v>
      </c>
      <c r="Z635" s="38" t="s">
        <v>1525</v>
      </c>
      <c r="AA635" s="131">
        <v>45444</v>
      </c>
      <c r="AB635" s="130">
        <v>65000</v>
      </c>
      <c r="AC635" s="131" t="s">
        <v>261</v>
      </c>
      <c r="AD635" s="84">
        <v>24</v>
      </c>
      <c r="AE635" s="84" t="s">
        <v>1499</v>
      </c>
      <c r="AF635" s="84" t="s">
        <v>652</v>
      </c>
      <c r="AG635" s="131">
        <v>44883</v>
      </c>
      <c r="AH635" s="84" t="s">
        <v>716</v>
      </c>
      <c r="AI635" s="131">
        <v>45477</v>
      </c>
      <c r="AJ635" s="130">
        <v>3470</v>
      </c>
      <c r="AK635" s="130">
        <v>3470</v>
      </c>
      <c r="AL635" s="131">
        <v>45876</v>
      </c>
      <c r="AM635" s="130">
        <v>33734.550000000003</v>
      </c>
      <c r="AN635" s="112">
        <v>14845.45</v>
      </c>
      <c r="AO635" s="112">
        <v>48580</v>
      </c>
      <c r="AP635" s="112">
        <v>31265.45</v>
      </c>
      <c r="AQ635" s="112">
        <v>3646.55</v>
      </c>
      <c r="AR635" s="112">
        <v>34912</v>
      </c>
      <c r="AS635" s="112">
        <v>0</v>
      </c>
      <c r="AT635" s="112">
        <v>0</v>
      </c>
      <c r="AU635" s="112">
        <v>0</v>
      </c>
      <c r="AV635" s="84">
        <v>14</v>
      </c>
      <c r="AW635" s="84"/>
      <c r="AX635" s="84"/>
      <c r="AY635" s="131"/>
      <c r="AZ635" s="84"/>
      <c r="BA635" s="84"/>
      <c r="BB635" s="84" t="s">
        <v>265</v>
      </c>
      <c r="BC635" s="84"/>
      <c r="BD635" s="131"/>
      <c r="BE635" s="84">
        <v>0</v>
      </c>
      <c r="BF635" s="38" t="s">
        <v>1524</v>
      </c>
      <c r="BG635" s="84"/>
      <c r="BH635" s="114"/>
      <c r="BI635" s="38"/>
      <c r="BJ635" s="85"/>
      <c r="BK635" s="84"/>
      <c r="BL635" s="38"/>
      <c r="BM635" s="38"/>
      <c r="BN635" s="116"/>
      <c r="BO635" s="84"/>
      <c r="BP635" s="84"/>
      <c r="BQ635" s="117"/>
      <c r="BR635" s="132"/>
    </row>
    <row r="636" spans="1:70" s="113" customFormat="1" ht="15" customHeight="1" x14ac:dyDescent="0.25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40048</v>
      </c>
      <c r="J636" s="38" t="s">
        <v>422</v>
      </c>
      <c r="K636" s="84">
        <v>40048</v>
      </c>
      <c r="L636" s="84" t="s">
        <v>252</v>
      </c>
      <c r="M636" s="38" t="s">
        <v>253</v>
      </c>
      <c r="N636" s="84">
        <v>291213</v>
      </c>
      <c r="O636" s="84">
        <v>472325</v>
      </c>
      <c r="P636" s="84">
        <v>384347</v>
      </c>
      <c r="Q636" s="38" t="s">
        <v>519</v>
      </c>
      <c r="R636" s="38" t="s">
        <v>630</v>
      </c>
      <c r="S636" s="84" t="s">
        <v>1534</v>
      </c>
      <c r="T636" s="84" t="s">
        <v>1534</v>
      </c>
      <c r="U636" s="84" t="s">
        <v>702</v>
      </c>
      <c r="V636" s="84" t="s">
        <v>258</v>
      </c>
      <c r="W636" s="84">
        <v>0</v>
      </c>
      <c r="X636" s="38" t="s">
        <v>259</v>
      </c>
      <c r="Y636" s="84">
        <v>357342657</v>
      </c>
      <c r="Z636" s="38" t="s">
        <v>1535</v>
      </c>
      <c r="AA636" s="131">
        <v>45444</v>
      </c>
      <c r="AB636" s="130">
        <v>42000</v>
      </c>
      <c r="AC636" s="131" t="s">
        <v>289</v>
      </c>
      <c r="AD636" s="84">
        <v>24</v>
      </c>
      <c r="AE636" s="84" t="s">
        <v>1493</v>
      </c>
      <c r="AF636" s="84" t="s">
        <v>1444</v>
      </c>
      <c r="AG636" s="131">
        <v>45444</v>
      </c>
      <c r="AH636" s="84" t="s">
        <v>716</v>
      </c>
      <c r="AI636" s="131">
        <v>45476</v>
      </c>
      <c r="AJ636" s="130">
        <v>2240</v>
      </c>
      <c r="AK636" s="130">
        <v>2240</v>
      </c>
      <c r="AL636" s="131">
        <v>45887</v>
      </c>
      <c r="AM636" s="130">
        <v>21776.04</v>
      </c>
      <c r="AN636" s="112">
        <v>9583.9599999999991</v>
      </c>
      <c r="AO636" s="112">
        <v>31360</v>
      </c>
      <c r="AP636" s="112">
        <v>20223.96</v>
      </c>
      <c r="AQ636" s="112">
        <v>2375.04</v>
      </c>
      <c r="AR636" s="112">
        <v>22599</v>
      </c>
      <c r="AS636" s="112">
        <v>0</v>
      </c>
      <c r="AT636" s="112">
        <v>0</v>
      </c>
      <c r="AU636" s="112">
        <v>0</v>
      </c>
      <c r="AV636" s="84">
        <v>14</v>
      </c>
      <c r="AW636" s="84"/>
      <c r="AX636" s="84"/>
      <c r="AY636" s="131"/>
      <c r="AZ636" s="84"/>
      <c r="BA636" s="84"/>
      <c r="BB636" s="84" t="s">
        <v>265</v>
      </c>
      <c r="BC636" s="84"/>
      <c r="BD636" s="131"/>
      <c r="BE636" s="84">
        <v>0</v>
      </c>
      <c r="BF636" s="38" t="s">
        <v>1534</v>
      </c>
      <c r="BG636" s="84"/>
      <c r="BH636" s="114"/>
      <c r="BI636" s="38"/>
      <c r="BJ636" s="85"/>
      <c r="BK636" s="84"/>
      <c r="BL636" s="38"/>
      <c r="BM636" s="38"/>
      <c r="BN636" s="116"/>
      <c r="BO636" s="84"/>
      <c r="BP636" s="84"/>
      <c r="BQ636" s="117"/>
      <c r="BR636" s="132"/>
    </row>
    <row r="637" spans="1:70" s="113" customFormat="1" ht="15" customHeight="1" x14ac:dyDescent="0.25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40048</v>
      </c>
      <c r="J637" s="38" t="s">
        <v>422</v>
      </c>
      <c r="K637" s="84">
        <v>40048</v>
      </c>
      <c r="L637" s="84" t="s">
        <v>252</v>
      </c>
      <c r="M637" s="38" t="s">
        <v>253</v>
      </c>
      <c r="N637" s="84">
        <v>61333</v>
      </c>
      <c r="O637" s="84">
        <v>472325</v>
      </c>
      <c r="P637" s="84">
        <v>89576</v>
      </c>
      <c r="Q637" s="38">
        <v>927861</v>
      </c>
      <c r="R637" s="38" t="s">
        <v>630</v>
      </c>
      <c r="S637" s="84" t="s">
        <v>1536</v>
      </c>
      <c r="T637" s="84" t="s">
        <v>1536</v>
      </c>
      <c r="U637" s="84" t="s">
        <v>702</v>
      </c>
      <c r="V637" s="84" t="s">
        <v>398</v>
      </c>
      <c r="W637" s="84">
        <v>0</v>
      </c>
      <c r="X637" s="38" t="s">
        <v>259</v>
      </c>
      <c r="Y637" s="84">
        <v>357353833</v>
      </c>
      <c r="Z637" s="38" t="s">
        <v>1537</v>
      </c>
      <c r="AA637" s="131">
        <v>45444</v>
      </c>
      <c r="AB637" s="130">
        <v>72000</v>
      </c>
      <c r="AC637" s="131" t="s">
        <v>289</v>
      </c>
      <c r="AD637" s="84">
        <v>24</v>
      </c>
      <c r="AE637" s="84" t="s">
        <v>1500</v>
      </c>
      <c r="AF637" s="84" t="s">
        <v>336</v>
      </c>
      <c r="AG637" s="131">
        <v>43891</v>
      </c>
      <c r="AH637" s="84" t="s">
        <v>263</v>
      </c>
      <c r="AI637" s="131">
        <v>45476</v>
      </c>
      <c r="AJ637" s="130">
        <v>3840</v>
      </c>
      <c r="AK637" s="130">
        <v>3840</v>
      </c>
      <c r="AL637" s="131">
        <v>45875</v>
      </c>
      <c r="AM637" s="130">
        <v>37330.379999999997</v>
      </c>
      <c r="AN637" s="112">
        <v>16429.62</v>
      </c>
      <c r="AO637" s="112">
        <v>53760</v>
      </c>
      <c r="AP637" s="112">
        <v>34669.620000000003</v>
      </c>
      <c r="AQ637" s="112">
        <v>4071.38</v>
      </c>
      <c r="AR637" s="112">
        <v>38741</v>
      </c>
      <c r="AS637" s="112">
        <v>0</v>
      </c>
      <c r="AT637" s="112">
        <v>0</v>
      </c>
      <c r="AU637" s="112">
        <v>0</v>
      </c>
      <c r="AV637" s="84">
        <v>14</v>
      </c>
      <c r="AW637" s="84"/>
      <c r="AX637" s="84"/>
      <c r="AY637" s="131"/>
      <c r="AZ637" s="84"/>
      <c r="BA637" s="84"/>
      <c r="BB637" s="84" t="s">
        <v>265</v>
      </c>
      <c r="BC637" s="84"/>
      <c r="BD637" s="131"/>
      <c r="BE637" s="84">
        <v>0</v>
      </c>
      <c r="BF637" s="38" t="s">
        <v>1536</v>
      </c>
      <c r="BG637" s="84"/>
      <c r="BH637" s="114"/>
      <c r="BI637" s="38"/>
      <c r="BJ637" s="85"/>
      <c r="BK637" s="84"/>
      <c r="BL637" s="38"/>
      <c r="BM637" s="38"/>
      <c r="BN637" s="116"/>
      <c r="BO637" s="84"/>
      <c r="BP637" s="84"/>
      <c r="BQ637" s="117"/>
      <c r="BR637" s="132"/>
    </row>
    <row r="638" spans="1:70" s="113" customFormat="1" ht="15" customHeight="1" x14ac:dyDescent="0.25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40102</v>
      </c>
      <c r="J638" s="38" t="s">
        <v>1542</v>
      </c>
      <c r="K638" s="84">
        <v>40102</v>
      </c>
      <c r="L638" s="84" t="s">
        <v>252</v>
      </c>
      <c r="M638" s="38" t="s">
        <v>253</v>
      </c>
      <c r="N638" s="84">
        <v>61459</v>
      </c>
      <c r="O638" s="84">
        <v>525788</v>
      </c>
      <c r="P638" s="84">
        <v>89593</v>
      </c>
      <c r="Q638" s="38" t="s">
        <v>1543</v>
      </c>
      <c r="R638" s="38" t="s">
        <v>630</v>
      </c>
      <c r="S638" s="84" t="s">
        <v>1544</v>
      </c>
      <c r="T638" s="84" t="s">
        <v>1544</v>
      </c>
      <c r="U638" s="84" t="s">
        <v>702</v>
      </c>
      <c r="V638" s="84" t="s">
        <v>258</v>
      </c>
      <c r="W638" s="84">
        <v>0</v>
      </c>
      <c r="X638" s="38" t="s">
        <v>703</v>
      </c>
      <c r="Y638" s="84">
        <v>357381129</v>
      </c>
      <c r="Z638" s="38" t="s">
        <v>1545</v>
      </c>
      <c r="AA638" s="131">
        <v>45472</v>
      </c>
      <c r="AB638" s="130">
        <v>73000</v>
      </c>
      <c r="AC638" s="131" t="s">
        <v>273</v>
      </c>
      <c r="AD638" s="84">
        <v>24</v>
      </c>
      <c r="AE638" s="84">
        <v>4</v>
      </c>
      <c r="AF638" s="84" t="s">
        <v>262</v>
      </c>
      <c r="AG638" s="131">
        <v>43901</v>
      </c>
      <c r="AH638" s="84" t="s">
        <v>263</v>
      </c>
      <c r="AI638" s="131">
        <v>45506</v>
      </c>
      <c r="AJ638" s="130">
        <v>3900</v>
      </c>
      <c r="AK638" s="130">
        <v>3900</v>
      </c>
      <c r="AL638" s="131">
        <v>45873</v>
      </c>
      <c r="AM638" s="130">
        <v>34819.160000000003</v>
      </c>
      <c r="AN638" s="112">
        <v>15880.84</v>
      </c>
      <c r="AO638" s="112">
        <v>50700</v>
      </c>
      <c r="AP638" s="112">
        <v>38180.839999999997</v>
      </c>
      <c r="AQ638" s="112">
        <v>5068.16</v>
      </c>
      <c r="AR638" s="112">
        <v>43249</v>
      </c>
      <c r="AS638" s="112">
        <v>0</v>
      </c>
      <c r="AT638" s="112">
        <v>0</v>
      </c>
      <c r="AU638" s="112">
        <v>0</v>
      </c>
      <c r="AV638" s="84">
        <v>13</v>
      </c>
      <c r="AW638" s="84"/>
      <c r="AX638" s="84"/>
      <c r="AY638" s="131"/>
      <c r="AZ638" s="84"/>
      <c r="BA638" s="84"/>
      <c r="BB638" s="84" t="s">
        <v>265</v>
      </c>
      <c r="BC638" s="84"/>
      <c r="BD638" s="131"/>
      <c r="BE638" s="84">
        <v>0</v>
      </c>
      <c r="BF638" s="38" t="s">
        <v>1544</v>
      </c>
      <c r="BG638" s="84"/>
      <c r="BH638" s="114"/>
      <c r="BI638" s="38"/>
      <c r="BJ638" s="85"/>
      <c r="BK638" s="84"/>
      <c r="BL638" s="38"/>
      <c r="BM638" s="38"/>
      <c r="BN638" s="116"/>
      <c r="BO638" s="84"/>
      <c r="BP638" s="84"/>
      <c r="BQ638" s="117"/>
      <c r="BR638" s="132"/>
    </row>
    <row r="639" spans="1:70" s="113" customFormat="1" ht="15" customHeight="1" x14ac:dyDescent="0.25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39951</v>
      </c>
      <c r="J639" s="38" t="s">
        <v>251</v>
      </c>
      <c r="K639" s="84">
        <v>39951</v>
      </c>
      <c r="L639" s="84" t="s">
        <v>252</v>
      </c>
      <c r="M639" s="38" t="s">
        <v>253</v>
      </c>
      <c r="N639" s="84">
        <v>311011</v>
      </c>
      <c r="O639" s="84" t="s">
        <v>971</v>
      </c>
      <c r="P639" s="84">
        <v>427163</v>
      </c>
      <c r="Q639" s="38" t="s">
        <v>972</v>
      </c>
      <c r="R639" s="38" t="s">
        <v>630</v>
      </c>
      <c r="S639" s="84" t="s">
        <v>1546</v>
      </c>
      <c r="T639" s="84" t="s">
        <v>1546</v>
      </c>
      <c r="U639" s="84" t="s">
        <v>702</v>
      </c>
      <c r="V639" s="84" t="s">
        <v>258</v>
      </c>
      <c r="W639" s="84">
        <v>0</v>
      </c>
      <c r="X639" s="38" t="s">
        <v>259</v>
      </c>
      <c r="Y639" s="84">
        <v>357381130</v>
      </c>
      <c r="Z639" s="38" t="s">
        <v>1547</v>
      </c>
      <c r="AA639" s="131">
        <v>45472</v>
      </c>
      <c r="AB639" s="130">
        <v>35000</v>
      </c>
      <c r="AC639" s="131" t="s">
        <v>279</v>
      </c>
      <c r="AD639" s="84">
        <v>24</v>
      </c>
      <c r="AE639" s="84">
        <v>3</v>
      </c>
      <c r="AF639" s="84" t="s">
        <v>581</v>
      </c>
      <c r="AG639" s="131">
        <v>44595</v>
      </c>
      <c r="AH639" s="84" t="s">
        <v>552</v>
      </c>
      <c r="AI639" s="131">
        <v>45510</v>
      </c>
      <c r="AJ639" s="130">
        <v>1870</v>
      </c>
      <c r="AK639" s="130">
        <v>1870</v>
      </c>
      <c r="AL639" s="131">
        <v>45874</v>
      </c>
      <c r="AM639" s="130">
        <v>16652.810000000001</v>
      </c>
      <c r="AN639" s="112">
        <v>7657.19</v>
      </c>
      <c r="AO639" s="112">
        <v>24310</v>
      </c>
      <c r="AP639" s="112">
        <v>18347.189999999999</v>
      </c>
      <c r="AQ639" s="112">
        <v>2381.81</v>
      </c>
      <c r="AR639" s="112">
        <v>20729</v>
      </c>
      <c r="AS639" s="112">
        <v>0</v>
      </c>
      <c r="AT639" s="112">
        <v>0</v>
      </c>
      <c r="AU639" s="112">
        <v>0</v>
      </c>
      <c r="AV639" s="84">
        <v>13</v>
      </c>
      <c r="AW639" s="84"/>
      <c r="AX639" s="84"/>
      <c r="AY639" s="131"/>
      <c r="AZ639" s="84"/>
      <c r="BA639" s="84"/>
      <c r="BB639" s="84" t="s">
        <v>265</v>
      </c>
      <c r="BC639" s="84"/>
      <c r="BD639" s="131"/>
      <c r="BE639" s="84">
        <v>0</v>
      </c>
      <c r="BF639" s="38" t="s">
        <v>1546</v>
      </c>
      <c r="BG639" s="84"/>
      <c r="BH639" s="114"/>
      <c r="BI639" s="38"/>
      <c r="BJ639" s="85"/>
      <c r="BK639" s="84"/>
      <c r="BL639" s="38"/>
      <c r="BM639" s="38"/>
      <c r="BN639" s="116"/>
      <c r="BO639" s="84"/>
      <c r="BP639" s="84"/>
      <c r="BQ639" s="117"/>
      <c r="BR639" s="132"/>
    </row>
    <row r="640" spans="1:70" s="113" customFormat="1" ht="15" customHeight="1" x14ac:dyDescent="0.25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40048</v>
      </c>
      <c r="J640" s="38" t="s">
        <v>422</v>
      </c>
      <c r="K640" s="84">
        <v>40048</v>
      </c>
      <c r="L640" s="84" t="s">
        <v>252</v>
      </c>
      <c r="M640" s="38" t="s">
        <v>253</v>
      </c>
      <c r="N640" s="84">
        <v>61336</v>
      </c>
      <c r="O640" s="84">
        <v>472325</v>
      </c>
      <c r="P640" s="84">
        <v>89428</v>
      </c>
      <c r="Q640" s="38" t="s">
        <v>423</v>
      </c>
      <c r="R640" s="38" t="s">
        <v>839</v>
      </c>
      <c r="S640" s="84" t="s">
        <v>1106</v>
      </c>
      <c r="T640" s="84" t="s">
        <v>1106</v>
      </c>
      <c r="U640" s="84" t="s">
        <v>702</v>
      </c>
      <c r="V640" s="84" t="s">
        <v>258</v>
      </c>
      <c r="W640" s="84">
        <v>0</v>
      </c>
      <c r="X640" s="38" t="s">
        <v>1107</v>
      </c>
      <c r="Y640" s="84">
        <v>357957723</v>
      </c>
      <c r="Z640" s="38" t="s">
        <v>1108</v>
      </c>
      <c r="AA640" s="131">
        <v>45509</v>
      </c>
      <c r="AB640" s="130">
        <v>40000</v>
      </c>
      <c r="AC640" s="131" t="s">
        <v>289</v>
      </c>
      <c r="AD640" s="84">
        <v>18</v>
      </c>
      <c r="AE640" s="84" t="s">
        <v>1492</v>
      </c>
      <c r="AF640" s="84" t="s">
        <v>838</v>
      </c>
      <c r="AG640" s="131">
        <v>45263</v>
      </c>
      <c r="AH640" s="84" t="s">
        <v>716</v>
      </c>
      <c r="AI640" s="131">
        <v>45539</v>
      </c>
      <c r="AJ640" s="130">
        <v>2690</v>
      </c>
      <c r="AK640" s="130">
        <v>2690</v>
      </c>
      <c r="AL640" s="131">
        <v>45875</v>
      </c>
      <c r="AM640" s="130">
        <v>25030.84</v>
      </c>
      <c r="AN640" s="112">
        <v>7249.16</v>
      </c>
      <c r="AO640" s="112">
        <v>32280</v>
      </c>
      <c r="AP640" s="112">
        <v>14969.16</v>
      </c>
      <c r="AQ640" s="112">
        <v>1089.8399999999999</v>
      </c>
      <c r="AR640" s="112">
        <v>16059</v>
      </c>
      <c r="AS640" s="112">
        <v>0</v>
      </c>
      <c r="AT640" s="112">
        <v>0</v>
      </c>
      <c r="AU640" s="112">
        <v>0</v>
      </c>
      <c r="AV640" s="84">
        <v>12</v>
      </c>
      <c r="AW640" s="84"/>
      <c r="AX640" s="84"/>
      <c r="AY640" s="131"/>
      <c r="AZ640" s="84"/>
      <c r="BA640" s="84"/>
      <c r="BB640" s="84" t="s">
        <v>265</v>
      </c>
      <c r="BC640" s="84"/>
      <c r="BD640" s="131"/>
      <c r="BE640" s="84">
        <v>0</v>
      </c>
      <c r="BF640" s="38" t="s">
        <v>1106</v>
      </c>
      <c r="BG640" s="84"/>
      <c r="BH640" s="114"/>
      <c r="BI640" s="38"/>
      <c r="BJ640" s="85"/>
      <c r="BK640" s="84"/>
      <c r="BL640" s="38"/>
      <c r="BM640" s="38"/>
      <c r="BN640" s="116"/>
      <c r="BO640" s="84"/>
      <c r="BP640" s="84"/>
      <c r="BQ640" s="117"/>
      <c r="BR640" s="132"/>
    </row>
    <row r="641" spans="1:70" s="113" customFormat="1" ht="15" customHeight="1" x14ac:dyDescent="0.25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39951</v>
      </c>
      <c r="J641" s="38" t="s">
        <v>251</v>
      </c>
      <c r="K641" s="84">
        <v>39951</v>
      </c>
      <c r="L641" s="84" t="s">
        <v>252</v>
      </c>
      <c r="M641" s="38" t="s">
        <v>253</v>
      </c>
      <c r="N641" s="84">
        <v>61337</v>
      </c>
      <c r="O641" s="84">
        <v>459124</v>
      </c>
      <c r="P641" s="84">
        <v>89429</v>
      </c>
      <c r="Q641" s="38" t="s">
        <v>406</v>
      </c>
      <c r="R641" s="38" t="s">
        <v>630</v>
      </c>
      <c r="S641" s="84" t="s">
        <v>1566</v>
      </c>
      <c r="T641" s="84" t="s">
        <v>1566</v>
      </c>
      <c r="U641" s="84" t="s">
        <v>702</v>
      </c>
      <c r="V641" s="84" t="s">
        <v>258</v>
      </c>
      <c r="W641" s="84">
        <v>0</v>
      </c>
      <c r="X641" s="38" t="s">
        <v>259</v>
      </c>
      <c r="Y641" s="84">
        <v>358056641</v>
      </c>
      <c r="Z641" s="38" t="s">
        <v>1567</v>
      </c>
      <c r="AA641" s="131">
        <v>45536</v>
      </c>
      <c r="AB641" s="130">
        <v>65000</v>
      </c>
      <c r="AC641" s="131" t="s">
        <v>261</v>
      </c>
      <c r="AD641" s="84">
        <v>24</v>
      </c>
      <c r="AE641" s="84" t="s">
        <v>1501</v>
      </c>
      <c r="AF641" s="84" t="s">
        <v>262</v>
      </c>
      <c r="AG641" s="131">
        <v>43789</v>
      </c>
      <c r="AH641" s="84" t="s">
        <v>325</v>
      </c>
      <c r="AI641" s="131">
        <v>45568</v>
      </c>
      <c r="AJ641" s="130">
        <v>3460</v>
      </c>
      <c r="AK641" s="130">
        <v>3460</v>
      </c>
      <c r="AL641" s="131">
        <v>45876</v>
      </c>
      <c r="AM641" s="130">
        <v>25651.64</v>
      </c>
      <c r="AN641" s="112">
        <v>12408.36</v>
      </c>
      <c r="AO641" s="112">
        <v>38060</v>
      </c>
      <c r="AP641" s="112">
        <v>39348.36</v>
      </c>
      <c r="AQ641" s="112">
        <v>5850.64</v>
      </c>
      <c r="AR641" s="112">
        <v>45199</v>
      </c>
      <c r="AS641" s="112">
        <v>0</v>
      </c>
      <c r="AT641" s="112">
        <v>0</v>
      </c>
      <c r="AU641" s="112">
        <v>0</v>
      </c>
      <c r="AV641" s="84">
        <v>11</v>
      </c>
      <c r="AW641" s="84"/>
      <c r="AX641" s="84"/>
      <c r="AY641" s="131"/>
      <c r="AZ641" s="84"/>
      <c r="BA641" s="84"/>
      <c r="BB641" s="84" t="s">
        <v>265</v>
      </c>
      <c r="BC641" s="84"/>
      <c r="BD641" s="131"/>
      <c r="BE641" s="84">
        <v>0</v>
      </c>
      <c r="BF641" s="38" t="s">
        <v>1566</v>
      </c>
      <c r="BG641" s="84"/>
      <c r="BH641" s="114"/>
      <c r="BI641" s="38"/>
      <c r="BJ641" s="85"/>
      <c r="BK641" s="84"/>
      <c r="BL641" s="38"/>
      <c r="BM641" s="38"/>
      <c r="BN641" s="116"/>
      <c r="BO641" s="84"/>
      <c r="BP641" s="84"/>
      <c r="BQ641" s="117"/>
      <c r="BR641" s="132"/>
    </row>
    <row r="642" spans="1:70" s="113" customFormat="1" ht="15" customHeight="1" x14ac:dyDescent="0.25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39951</v>
      </c>
      <c r="J642" s="38" t="s">
        <v>251</v>
      </c>
      <c r="K642" s="84">
        <v>39951</v>
      </c>
      <c r="L642" s="84" t="s">
        <v>252</v>
      </c>
      <c r="M642" s="38" t="s">
        <v>253</v>
      </c>
      <c r="N642" s="84">
        <v>61181</v>
      </c>
      <c r="O642" s="84">
        <v>561077</v>
      </c>
      <c r="P642" s="84">
        <v>89236</v>
      </c>
      <c r="Q642" s="38" t="s">
        <v>319</v>
      </c>
      <c r="R642" s="38" t="s">
        <v>839</v>
      </c>
      <c r="S642" s="84" t="s">
        <v>1176</v>
      </c>
      <c r="T642" s="84" t="s">
        <v>1176</v>
      </c>
      <c r="U642" s="84" t="s">
        <v>702</v>
      </c>
      <c r="V642" s="84" t="s">
        <v>258</v>
      </c>
      <c r="W642" s="84">
        <v>0</v>
      </c>
      <c r="X642" s="38" t="s">
        <v>259</v>
      </c>
      <c r="Y642" s="84">
        <v>358060606</v>
      </c>
      <c r="Z642" s="38" t="s">
        <v>1177</v>
      </c>
      <c r="AA642" s="131">
        <v>45536</v>
      </c>
      <c r="AB642" s="130">
        <v>30000</v>
      </c>
      <c r="AC642" s="131" t="s">
        <v>261</v>
      </c>
      <c r="AD642" s="84">
        <v>18</v>
      </c>
      <c r="AE642" s="84" t="s">
        <v>1492</v>
      </c>
      <c r="AF642" s="84" t="s">
        <v>838</v>
      </c>
      <c r="AG642" s="131">
        <v>45288</v>
      </c>
      <c r="AH642" s="84" t="s">
        <v>716</v>
      </c>
      <c r="AI642" s="131">
        <v>45568</v>
      </c>
      <c r="AJ642" s="130">
        <v>2010</v>
      </c>
      <c r="AK642" s="130">
        <v>2010</v>
      </c>
      <c r="AL642" s="131">
        <v>45876</v>
      </c>
      <c r="AM642" s="130">
        <v>16890.27</v>
      </c>
      <c r="AN642" s="112">
        <v>5219.7299999999996</v>
      </c>
      <c r="AO642" s="112">
        <v>22110</v>
      </c>
      <c r="AP642" s="112">
        <v>13109.73</v>
      </c>
      <c r="AQ642" s="112">
        <v>1086.27</v>
      </c>
      <c r="AR642" s="112">
        <v>14196</v>
      </c>
      <c r="AS642" s="112">
        <v>0</v>
      </c>
      <c r="AT642" s="112">
        <v>0</v>
      </c>
      <c r="AU642" s="112">
        <v>0</v>
      </c>
      <c r="AV642" s="84">
        <v>11</v>
      </c>
      <c r="AW642" s="84"/>
      <c r="AX642" s="84"/>
      <c r="AY642" s="131"/>
      <c r="AZ642" s="84"/>
      <c r="BA642" s="84"/>
      <c r="BB642" s="84" t="s">
        <v>265</v>
      </c>
      <c r="BC642" s="84"/>
      <c r="BD642" s="131"/>
      <c r="BE642" s="84">
        <v>0</v>
      </c>
      <c r="BF642" s="38" t="s">
        <v>1176</v>
      </c>
      <c r="BG642" s="84"/>
      <c r="BH642" s="114"/>
      <c r="BI642" s="38"/>
      <c r="BJ642" s="85"/>
      <c r="BK642" s="84"/>
      <c r="BL642" s="38"/>
      <c r="BM642" s="38"/>
      <c r="BN642" s="116"/>
      <c r="BO642" s="84"/>
      <c r="BP642" s="84"/>
      <c r="BQ642" s="117"/>
      <c r="BR642" s="132"/>
    </row>
    <row r="643" spans="1:70" s="113" customFormat="1" ht="15" customHeight="1" x14ac:dyDescent="0.25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39951</v>
      </c>
      <c r="J643" s="38" t="s">
        <v>251</v>
      </c>
      <c r="K643" s="84">
        <v>39951</v>
      </c>
      <c r="L643" s="84" t="s">
        <v>252</v>
      </c>
      <c r="M643" s="38" t="s">
        <v>253</v>
      </c>
      <c r="N643" s="84">
        <v>311011</v>
      </c>
      <c r="O643" s="84" t="s">
        <v>971</v>
      </c>
      <c r="P643" s="84">
        <v>427163</v>
      </c>
      <c r="Q643" s="38" t="s">
        <v>972</v>
      </c>
      <c r="R643" s="38" t="s">
        <v>839</v>
      </c>
      <c r="S643" s="84" t="s">
        <v>1128</v>
      </c>
      <c r="T643" s="84" t="s">
        <v>1128</v>
      </c>
      <c r="U643" s="84" t="s">
        <v>702</v>
      </c>
      <c r="V643" s="84" t="s">
        <v>258</v>
      </c>
      <c r="W643" s="84">
        <v>0</v>
      </c>
      <c r="X643" s="38" t="s">
        <v>259</v>
      </c>
      <c r="Y643" s="84">
        <v>358062302</v>
      </c>
      <c r="Z643" s="38" t="s">
        <v>1129</v>
      </c>
      <c r="AA643" s="131">
        <v>45536</v>
      </c>
      <c r="AB643" s="130">
        <v>40000</v>
      </c>
      <c r="AC643" s="131" t="s">
        <v>279</v>
      </c>
      <c r="AD643" s="84">
        <v>18</v>
      </c>
      <c r="AE643" s="84" t="s">
        <v>1560</v>
      </c>
      <c r="AF643" s="84" t="s">
        <v>652</v>
      </c>
      <c r="AG643" s="131">
        <v>44732</v>
      </c>
      <c r="AH643" s="84" t="s">
        <v>552</v>
      </c>
      <c r="AI643" s="131">
        <v>45566</v>
      </c>
      <c r="AJ643" s="130">
        <v>2680</v>
      </c>
      <c r="AK643" s="130">
        <v>2680</v>
      </c>
      <c r="AL643" s="131">
        <v>45874</v>
      </c>
      <c r="AM643" s="130">
        <v>22559.43</v>
      </c>
      <c r="AN643" s="112">
        <v>6920.57</v>
      </c>
      <c r="AO643" s="112">
        <v>29480</v>
      </c>
      <c r="AP643" s="112">
        <v>17440.57</v>
      </c>
      <c r="AQ643" s="112">
        <v>1469.43</v>
      </c>
      <c r="AR643" s="112">
        <v>18910</v>
      </c>
      <c r="AS643" s="112">
        <v>0</v>
      </c>
      <c r="AT643" s="112">
        <v>0</v>
      </c>
      <c r="AU643" s="112">
        <v>0</v>
      </c>
      <c r="AV643" s="84">
        <v>11</v>
      </c>
      <c r="AW643" s="84"/>
      <c r="AX643" s="84"/>
      <c r="AY643" s="131"/>
      <c r="AZ643" s="84"/>
      <c r="BA643" s="84"/>
      <c r="BB643" s="84" t="s">
        <v>265</v>
      </c>
      <c r="BC643" s="84"/>
      <c r="BD643" s="131"/>
      <c r="BE643" s="84">
        <v>0</v>
      </c>
      <c r="BF643" s="38" t="s">
        <v>1128</v>
      </c>
      <c r="BG643" s="84"/>
      <c r="BH643" s="114"/>
      <c r="BI643" s="38"/>
      <c r="BJ643" s="85"/>
      <c r="BK643" s="84"/>
      <c r="BL643" s="38"/>
      <c r="BM643" s="38"/>
      <c r="BN643" s="116"/>
      <c r="BO643" s="84"/>
      <c r="BP643" s="84"/>
      <c r="BQ643" s="117"/>
      <c r="BR643" s="132"/>
    </row>
    <row r="644" spans="1:70" s="113" customFormat="1" ht="15" customHeight="1" x14ac:dyDescent="0.25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186139</v>
      </c>
      <c r="J644" s="38" t="s">
        <v>782</v>
      </c>
      <c r="K644" s="84">
        <v>186139</v>
      </c>
      <c r="L644" s="84" t="s">
        <v>252</v>
      </c>
      <c r="M644" s="38" t="s">
        <v>253</v>
      </c>
      <c r="N644" s="84">
        <v>330899</v>
      </c>
      <c r="O644" s="84" t="s">
        <v>783</v>
      </c>
      <c r="P644" s="84">
        <v>464304</v>
      </c>
      <c r="Q644" s="38" t="s">
        <v>784</v>
      </c>
      <c r="R644" s="38" t="s">
        <v>630</v>
      </c>
      <c r="S644" s="84" t="s">
        <v>1568</v>
      </c>
      <c r="T644" s="84" t="s">
        <v>1568</v>
      </c>
      <c r="U644" s="84" t="s">
        <v>702</v>
      </c>
      <c r="V644" s="84" t="s">
        <v>258</v>
      </c>
      <c r="W644" s="84">
        <v>0</v>
      </c>
      <c r="X644" s="38" t="s">
        <v>723</v>
      </c>
      <c r="Y644" s="84">
        <v>358085069</v>
      </c>
      <c r="Z644" s="38" t="s">
        <v>1569</v>
      </c>
      <c r="AA644" s="131">
        <v>45536</v>
      </c>
      <c r="AB644" s="130">
        <v>65000</v>
      </c>
      <c r="AC644" s="131" t="s">
        <v>261</v>
      </c>
      <c r="AD644" s="84">
        <v>24</v>
      </c>
      <c r="AE644" s="84" t="s">
        <v>1499</v>
      </c>
      <c r="AF644" s="84" t="s">
        <v>652</v>
      </c>
      <c r="AG644" s="131">
        <v>44979</v>
      </c>
      <c r="AH644" s="84" t="s">
        <v>716</v>
      </c>
      <c r="AI644" s="131">
        <v>45568</v>
      </c>
      <c r="AJ644" s="130">
        <v>3460</v>
      </c>
      <c r="AK644" s="130">
        <v>3460</v>
      </c>
      <c r="AL644" s="131">
        <v>45876</v>
      </c>
      <c r="AM644" s="130">
        <v>25651.64</v>
      </c>
      <c r="AN644" s="112">
        <v>12408.36</v>
      </c>
      <c r="AO644" s="112">
        <v>38060</v>
      </c>
      <c r="AP644" s="112">
        <v>39348.36</v>
      </c>
      <c r="AQ644" s="112">
        <v>5850.64</v>
      </c>
      <c r="AR644" s="112">
        <v>45199</v>
      </c>
      <c r="AS644" s="112">
        <v>0</v>
      </c>
      <c r="AT644" s="112">
        <v>0</v>
      </c>
      <c r="AU644" s="112">
        <v>0</v>
      </c>
      <c r="AV644" s="84">
        <v>11</v>
      </c>
      <c r="AW644" s="84"/>
      <c r="AX644" s="84"/>
      <c r="AY644" s="131"/>
      <c r="AZ644" s="84"/>
      <c r="BA644" s="84"/>
      <c r="BB644" s="84" t="s">
        <v>265</v>
      </c>
      <c r="BC644" s="84"/>
      <c r="BD644" s="131"/>
      <c r="BE644" s="84">
        <v>0</v>
      </c>
      <c r="BF644" s="38" t="s">
        <v>1568</v>
      </c>
      <c r="BG644" s="84"/>
      <c r="BH644" s="114"/>
      <c r="BI644" s="38"/>
      <c r="BJ644" s="85"/>
      <c r="BK644" s="84"/>
      <c r="BL644" s="38"/>
      <c r="BM644" s="38"/>
      <c r="BN644" s="116"/>
      <c r="BO644" s="84"/>
      <c r="BP644" s="84"/>
      <c r="BQ644" s="117"/>
      <c r="BR644" s="132"/>
    </row>
    <row r="645" spans="1:70" s="113" customFormat="1" ht="15" customHeight="1" x14ac:dyDescent="0.25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40070</v>
      </c>
      <c r="J645" s="38" t="s">
        <v>458</v>
      </c>
      <c r="K645" s="84">
        <v>40070</v>
      </c>
      <c r="L645" s="84" t="s">
        <v>252</v>
      </c>
      <c r="M645" s="38" t="s">
        <v>253</v>
      </c>
      <c r="N645" s="84">
        <v>61385</v>
      </c>
      <c r="O645" s="84">
        <v>212</v>
      </c>
      <c r="P645" s="84">
        <v>89488</v>
      </c>
      <c r="Q645" s="38" t="s">
        <v>827</v>
      </c>
      <c r="R645" s="38" t="s">
        <v>839</v>
      </c>
      <c r="S645" s="84" t="s">
        <v>1572</v>
      </c>
      <c r="T645" s="84" t="s">
        <v>1572</v>
      </c>
      <c r="U645" s="84" t="s">
        <v>702</v>
      </c>
      <c r="V645" s="84" t="s">
        <v>258</v>
      </c>
      <c r="W645" s="84">
        <v>0</v>
      </c>
      <c r="X645" s="38" t="s">
        <v>723</v>
      </c>
      <c r="Y645" s="84">
        <v>358231506</v>
      </c>
      <c r="Z645" s="38" t="s">
        <v>1573</v>
      </c>
      <c r="AA645" s="131">
        <v>45566</v>
      </c>
      <c r="AB645" s="130">
        <v>40000</v>
      </c>
      <c r="AC645" s="131" t="s">
        <v>272</v>
      </c>
      <c r="AD645" s="84">
        <v>18</v>
      </c>
      <c r="AE645" s="84" t="s">
        <v>1492</v>
      </c>
      <c r="AF645" s="84"/>
      <c r="AG645" s="131">
        <v>45012</v>
      </c>
      <c r="AH645" s="84"/>
      <c r="AI645" s="131">
        <v>45600</v>
      </c>
      <c r="AJ645" s="130">
        <v>2680</v>
      </c>
      <c r="AK645" s="130">
        <v>2680</v>
      </c>
      <c r="AL645" s="131">
        <v>45873</v>
      </c>
      <c r="AM645" s="130">
        <v>20270.990000000002</v>
      </c>
      <c r="AN645" s="112">
        <v>6529.01</v>
      </c>
      <c r="AO645" s="112">
        <v>26800</v>
      </c>
      <c r="AP645" s="112">
        <v>19729.009999999998</v>
      </c>
      <c r="AQ645" s="112">
        <v>1881.99</v>
      </c>
      <c r="AR645" s="112">
        <v>21611</v>
      </c>
      <c r="AS645" s="112">
        <v>0</v>
      </c>
      <c r="AT645" s="112">
        <v>0</v>
      </c>
      <c r="AU645" s="112">
        <v>0</v>
      </c>
      <c r="AV645" s="84">
        <v>10</v>
      </c>
      <c r="AW645" s="84"/>
      <c r="AX645" s="84"/>
      <c r="AY645" s="131"/>
      <c r="AZ645" s="84"/>
      <c r="BA645" s="84"/>
      <c r="BB645" s="84" t="s">
        <v>265</v>
      </c>
      <c r="BC645" s="84"/>
      <c r="BD645" s="131"/>
      <c r="BE645" s="84">
        <v>0</v>
      </c>
      <c r="BF645" s="38" t="s">
        <v>1572</v>
      </c>
      <c r="BG645" s="84"/>
      <c r="BH645" s="114"/>
      <c r="BI645" s="38"/>
      <c r="BJ645" s="85"/>
      <c r="BK645" s="84"/>
      <c r="BL645" s="38"/>
      <c r="BM645" s="38"/>
      <c r="BN645" s="116"/>
      <c r="BO645" s="84"/>
      <c r="BP645" s="84"/>
      <c r="BQ645" s="117"/>
      <c r="BR645" s="132"/>
    </row>
    <row r="646" spans="1:70" s="113" customFormat="1" ht="15" customHeight="1" x14ac:dyDescent="0.25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40007</v>
      </c>
      <c r="J646" s="38" t="s">
        <v>402</v>
      </c>
      <c r="K646" s="84">
        <v>40007</v>
      </c>
      <c r="L646" s="84" t="s">
        <v>252</v>
      </c>
      <c r="M646" s="38" t="s">
        <v>253</v>
      </c>
      <c r="N646" s="84">
        <v>377580</v>
      </c>
      <c r="O646" s="84" t="s">
        <v>760</v>
      </c>
      <c r="P646" s="84">
        <v>552312</v>
      </c>
      <c r="Q646" s="38" t="s">
        <v>761</v>
      </c>
      <c r="R646" s="38" t="s">
        <v>630</v>
      </c>
      <c r="S646" s="84" t="s">
        <v>1576</v>
      </c>
      <c r="T646" s="84" t="s">
        <v>1576</v>
      </c>
      <c r="U646" s="84" t="s">
        <v>309</v>
      </c>
      <c r="V646" s="84" t="s">
        <v>258</v>
      </c>
      <c r="W646" s="84">
        <v>0</v>
      </c>
      <c r="X646" s="38" t="s">
        <v>259</v>
      </c>
      <c r="Y646" s="84">
        <v>358439586</v>
      </c>
      <c r="Z646" s="38" t="s">
        <v>1577</v>
      </c>
      <c r="AA646" s="131">
        <v>45566</v>
      </c>
      <c r="AB646" s="130">
        <v>63000</v>
      </c>
      <c r="AC646" s="131" t="s">
        <v>289</v>
      </c>
      <c r="AD646" s="84">
        <v>24</v>
      </c>
      <c r="AE646" s="84" t="s">
        <v>1499</v>
      </c>
      <c r="AF646" s="84"/>
      <c r="AG646" s="131">
        <v>44957</v>
      </c>
      <c r="AH646" s="84"/>
      <c r="AI646" s="131">
        <v>45602</v>
      </c>
      <c r="AJ646" s="130">
        <v>3350</v>
      </c>
      <c r="AK646" s="130">
        <v>3350</v>
      </c>
      <c r="AL646" s="131">
        <v>45876</v>
      </c>
      <c r="AM646" s="130">
        <v>22312.959999999999</v>
      </c>
      <c r="AN646" s="112">
        <v>11187.04</v>
      </c>
      <c r="AO646" s="112">
        <v>33500</v>
      </c>
      <c r="AP646" s="112">
        <v>40687.040000000001</v>
      </c>
      <c r="AQ646" s="112">
        <v>6547.96</v>
      </c>
      <c r="AR646" s="112">
        <v>47235</v>
      </c>
      <c r="AS646" s="112">
        <v>0</v>
      </c>
      <c r="AT646" s="112">
        <v>0</v>
      </c>
      <c r="AU646" s="112">
        <v>0</v>
      </c>
      <c r="AV646" s="84">
        <v>10</v>
      </c>
      <c r="AW646" s="84"/>
      <c r="AX646" s="84"/>
      <c r="AY646" s="131"/>
      <c r="AZ646" s="84"/>
      <c r="BA646" s="84"/>
      <c r="BB646" s="84" t="s">
        <v>265</v>
      </c>
      <c r="BC646" s="84"/>
      <c r="BD646" s="131"/>
      <c r="BE646" s="84">
        <v>0</v>
      </c>
      <c r="BF646" s="38" t="s">
        <v>1576</v>
      </c>
      <c r="BG646" s="84"/>
      <c r="BH646" s="114"/>
      <c r="BI646" s="38"/>
      <c r="BJ646" s="85"/>
      <c r="BK646" s="84"/>
      <c r="BL646" s="38"/>
      <c r="BM646" s="38"/>
      <c r="BN646" s="116"/>
      <c r="BO646" s="84"/>
      <c r="BP646" s="84"/>
      <c r="BQ646" s="117"/>
      <c r="BR646" s="132"/>
    </row>
    <row r="647" spans="1:70" s="113" customFormat="1" ht="15" customHeight="1" x14ac:dyDescent="0.25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39974</v>
      </c>
      <c r="J647" s="38" t="s">
        <v>463</v>
      </c>
      <c r="K647" s="84">
        <v>39974</v>
      </c>
      <c r="L647" s="84" t="s">
        <v>252</v>
      </c>
      <c r="M647" s="38" t="s">
        <v>253</v>
      </c>
      <c r="N647" s="84">
        <v>332739</v>
      </c>
      <c r="O647" s="84" t="s">
        <v>778</v>
      </c>
      <c r="P647" s="84">
        <v>467361</v>
      </c>
      <c r="Q647" s="38" t="s">
        <v>779</v>
      </c>
      <c r="R647" s="38" t="s">
        <v>630</v>
      </c>
      <c r="S647" s="84" t="s">
        <v>1586</v>
      </c>
      <c r="T647" s="84" t="s">
        <v>1586</v>
      </c>
      <c r="U647" s="84" t="s">
        <v>702</v>
      </c>
      <c r="V647" s="84" t="s">
        <v>258</v>
      </c>
      <c r="W647" s="84">
        <v>0</v>
      </c>
      <c r="X647" s="38" t="s">
        <v>259</v>
      </c>
      <c r="Y647" s="84">
        <v>358610820</v>
      </c>
      <c r="Z647" s="38" t="s">
        <v>1587</v>
      </c>
      <c r="AA647" s="131">
        <v>45600</v>
      </c>
      <c r="AB647" s="130">
        <v>50000</v>
      </c>
      <c r="AC647" s="131" t="s">
        <v>273</v>
      </c>
      <c r="AD647" s="84">
        <v>24</v>
      </c>
      <c r="AE647" s="84" t="s">
        <v>1499</v>
      </c>
      <c r="AF647" s="84" t="s">
        <v>652</v>
      </c>
      <c r="AG647" s="131">
        <v>44915</v>
      </c>
      <c r="AH647" s="84" t="s">
        <v>716</v>
      </c>
      <c r="AI647" s="131">
        <v>45632</v>
      </c>
      <c r="AJ647" s="130">
        <v>2660</v>
      </c>
      <c r="AK647" s="130">
        <v>2660</v>
      </c>
      <c r="AL647" s="131">
        <v>45870</v>
      </c>
      <c r="AM647" s="130">
        <v>16017.76</v>
      </c>
      <c r="AN647" s="112">
        <v>7922.24</v>
      </c>
      <c r="AO647" s="112">
        <v>23940</v>
      </c>
      <c r="AP647" s="112">
        <v>33982.239999999998</v>
      </c>
      <c r="AQ647" s="112">
        <v>5975.76</v>
      </c>
      <c r="AR647" s="112">
        <v>39958</v>
      </c>
      <c r="AS647" s="112">
        <v>0</v>
      </c>
      <c r="AT647" s="112">
        <v>0</v>
      </c>
      <c r="AU647" s="112">
        <v>0</v>
      </c>
      <c r="AV647" s="84">
        <v>9</v>
      </c>
      <c r="AW647" s="84"/>
      <c r="AX647" s="84"/>
      <c r="AY647" s="131"/>
      <c r="AZ647" s="84"/>
      <c r="BA647" s="84"/>
      <c r="BB647" s="84" t="s">
        <v>265</v>
      </c>
      <c r="BC647" s="84"/>
      <c r="BD647" s="131"/>
      <c r="BE647" s="84">
        <v>0</v>
      </c>
      <c r="BF647" s="38" t="s">
        <v>1586</v>
      </c>
      <c r="BG647" s="84"/>
      <c r="BH647" s="114"/>
      <c r="BI647" s="38"/>
      <c r="BJ647" s="85"/>
      <c r="BK647" s="84"/>
      <c r="BL647" s="38"/>
      <c r="BM647" s="38"/>
      <c r="BN647" s="116"/>
      <c r="BO647" s="84"/>
      <c r="BP647" s="84"/>
      <c r="BQ647" s="117"/>
      <c r="BR647" s="132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130"/>
      <c r="AC648" s="108"/>
      <c r="AD648" s="84"/>
      <c r="AE648" s="84"/>
      <c r="AF648" s="84"/>
      <c r="AG648" s="108"/>
      <c r="AH648" s="84"/>
      <c r="AI648" s="108"/>
      <c r="AJ648" s="130"/>
      <c r="AK648" s="130"/>
      <c r="AL648" s="108"/>
      <c r="AM648" s="130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130"/>
      <c r="AC649" s="108"/>
      <c r="AD649" s="84"/>
      <c r="AE649" s="84"/>
      <c r="AF649" s="84"/>
      <c r="AG649" s="108"/>
      <c r="AH649" s="84"/>
      <c r="AI649" s="108"/>
      <c r="AJ649" s="130"/>
      <c r="AK649" s="130"/>
      <c r="AL649" s="108"/>
      <c r="AM649" s="130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130"/>
      <c r="AC650" s="108"/>
      <c r="AD650" s="84"/>
      <c r="AE650" s="84"/>
      <c r="AF650" s="84"/>
      <c r="AG650" s="108"/>
      <c r="AH650" s="84"/>
      <c r="AI650" s="108"/>
      <c r="AJ650" s="130"/>
      <c r="AK650" s="130"/>
      <c r="AL650" s="108"/>
      <c r="AM650" s="130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130"/>
      <c r="AC651" s="108"/>
      <c r="AD651" s="84"/>
      <c r="AE651" s="84"/>
      <c r="AF651" s="84"/>
      <c r="AG651" s="108"/>
      <c r="AH651" s="84"/>
      <c r="AI651" s="108"/>
      <c r="AJ651" s="130"/>
      <c r="AK651" s="130"/>
      <c r="AL651" s="108"/>
      <c r="AM651" s="130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130"/>
      <c r="AC652" s="108"/>
      <c r="AD652" s="84"/>
      <c r="AE652" s="84"/>
      <c r="AF652" s="84"/>
      <c r="AG652" s="108"/>
      <c r="AH652" s="84"/>
      <c r="AI652" s="108"/>
      <c r="AJ652" s="130"/>
      <c r="AK652" s="130"/>
      <c r="AL652" s="108"/>
      <c r="AM652" s="130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130"/>
      <c r="AC653" s="108"/>
      <c r="AD653" s="84"/>
      <c r="AE653" s="84"/>
      <c r="AF653" s="84"/>
      <c r="AG653" s="108"/>
      <c r="AH653" s="84"/>
      <c r="AI653" s="108"/>
      <c r="AJ653" s="130"/>
      <c r="AK653" s="130"/>
      <c r="AL653" s="108"/>
      <c r="AM653" s="130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130"/>
      <c r="AC654" s="108"/>
      <c r="AD654" s="84"/>
      <c r="AE654" s="84"/>
      <c r="AF654" s="84"/>
      <c r="AG654" s="108"/>
      <c r="AH654" s="84"/>
      <c r="AI654" s="108"/>
      <c r="AJ654" s="130"/>
      <c r="AK654" s="130"/>
      <c r="AL654" s="108"/>
      <c r="AM654" s="130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130"/>
      <c r="AC655" s="108"/>
      <c r="AD655" s="84"/>
      <c r="AE655" s="84"/>
      <c r="AF655" s="84"/>
      <c r="AG655" s="108"/>
      <c r="AH655" s="84"/>
      <c r="AI655" s="108"/>
      <c r="AJ655" s="130"/>
      <c r="AK655" s="130"/>
      <c r="AL655" s="108"/>
      <c r="AM655" s="130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130"/>
      <c r="AC656" s="108"/>
      <c r="AD656" s="84"/>
      <c r="AE656" s="84"/>
      <c r="AF656" s="84"/>
      <c r="AG656" s="108"/>
      <c r="AH656" s="84"/>
      <c r="AI656" s="108"/>
      <c r="AJ656" s="130"/>
      <c r="AK656" s="130"/>
      <c r="AL656" s="108"/>
      <c r="AM656" s="130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130"/>
      <c r="AC657" s="108"/>
      <c r="AD657" s="84"/>
      <c r="AE657" s="84"/>
      <c r="AF657" s="84"/>
      <c r="AG657" s="108"/>
      <c r="AH657" s="84"/>
      <c r="AI657" s="108"/>
      <c r="AJ657" s="130"/>
      <c r="AK657" s="130"/>
      <c r="AL657" s="108"/>
      <c r="AM657" s="130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130"/>
      <c r="AC658" s="108"/>
      <c r="AD658" s="84"/>
      <c r="AE658" s="84"/>
      <c r="AF658" s="84"/>
      <c r="AG658" s="108"/>
      <c r="AH658" s="84"/>
      <c r="AI658" s="108"/>
      <c r="AJ658" s="130"/>
      <c r="AK658" s="130"/>
      <c r="AL658" s="108"/>
      <c r="AM658" s="130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130"/>
      <c r="AC659" s="108"/>
      <c r="AD659" s="84"/>
      <c r="AE659" s="84"/>
      <c r="AF659" s="84"/>
      <c r="AG659" s="108"/>
      <c r="AH659" s="84"/>
      <c r="AI659" s="108"/>
      <c r="AJ659" s="130"/>
      <c r="AK659" s="130"/>
      <c r="AL659" s="108"/>
      <c r="AM659" s="130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130"/>
      <c r="AC660" s="108"/>
      <c r="AD660" s="84"/>
      <c r="AE660" s="84"/>
      <c r="AF660" s="84"/>
      <c r="AG660" s="108"/>
      <c r="AH660" s="84"/>
      <c r="AI660" s="108"/>
      <c r="AJ660" s="130"/>
      <c r="AK660" s="130"/>
      <c r="AL660" s="108"/>
      <c r="AM660" s="130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130"/>
      <c r="AC661" s="108"/>
      <c r="AD661" s="84"/>
      <c r="AE661" s="84"/>
      <c r="AF661" s="84"/>
      <c r="AG661" s="108"/>
      <c r="AH661" s="84"/>
      <c r="AI661" s="108"/>
      <c r="AJ661" s="130"/>
      <c r="AK661" s="130"/>
      <c r="AL661" s="108"/>
      <c r="AM661" s="130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130"/>
      <c r="AC662" s="108"/>
      <c r="AD662" s="84"/>
      <c r="AE662" s="84"/>
      <c r="AF662" s="84"/>
      <c r="AG662" s="108"/>
      <c r="AH662" s="84"/>
      <c r="AI662" s="108"/>
      <c r="AJ662" s="130"/>
      <c r="AK662" s="130"/>
      <c r="AL662" s="108"/>
      <c r="AM662" s="130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130"/>
      <c r="AC663" s="108"/>
      <c r="AD663" s="84"/>
      <c r="AE663" s="84"/>
      <c r="AF663" s="84"/>
      <c r="AG663" s="108"/>
      <c r="AH663" s="84"/>
      <c r="AI663" s="108"/>
      <c r="AJ663" s="130"/>
      <c r="AK663" s="130"/>
      <c r="AL663" s="108"/>
      <c r="AM663" s="130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130"/>
      <c r="AC664" s="108"/>
      <c r="AD664" s="84"/>
      <c r="AE664" s="84"/>
      <c r="AF664" s="84"/>
      <c r="AG664" s="108"/>
      <c r="AH664" s="84"/>
      <c r="AI664" s="108"/>
      <c r="AJ664" s="130"/>
      <c r="AK664" s="130"/>
      <c r="AL664" s="108"/>
      <c r="AM664" s="130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130"/>
      <c r="AC665" s="108"/>
      <c r="AD665" s="84"/>
      <c r="AE665" s="84"/>
      <c r="AF665" s="84"/>
      <c r="AG665" s="108"/>
      <c r="AH665" s="84"/>
      <c r="AI665" s="108"/>
      <c r="AJ665" s="130"/>
      <c r="AK665" s="130"/>
      <c r="AL665" s="108"/>
      <c r="AM665" s="130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130"/>
      <c r="AC666" s="108"/>
      <c r="AD666" s="84"/>
      <c r="AE666" s="84"/>
      <c r="AF666" s="84"/>
      <c r="AG666" s="108"/>
      <c r="AH666" s="84"/>
      <c r="AI666" s="108"/>
      <c r="AJ666" s="130"/>
      <c r="AK666" s="130"/>
      <c r="AL666" s="108"/>
      <c r="AM666" s="130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130"/>
      <c r="AC667" s="108"/>
      <c r="AD667" s="84"/>
      <c r="AE667" s="84"/>
      <c r="AF667" s="84"/>
      <c r="AG667" s="108"/>
      <c r="AH667" s="84"/>
      <c r="AI667" s="108"/>
      <c r="AJ667" s="130"/>
      <c r="AK667" s="130"/>
      <c r="AL667" s="108"/>
      <c r="AM667" s="130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130"/>
      <c r="AC668" s="108"/>
      <c r="AD668" s="84"/>
      <c r="AE668" s="84"/>
      <c r="AF668" s="84"/>
      <c r="AG668" s="108"/>
      <c r="AH668" s="84"/>
      <c r="AI668" s="108"/>
      <c r="AJ668" s="130"/>
      <c r="AK668" s="130"/>
      <c r="AL668" s="108"/>
      <c r="AM668" s="130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130"/>
      <c r="AC669" s="108"/>
      <c r="AD669" s="84"/>
      <c r="AE669" s="84"/>
      <c r="AF669" s="84"/>
      <c r="AG669" s="108"/>
      <c r="AH669" s="84"/>
      <c r="AI669" s="108"/>
      <c r="AJ669" s="130"/>
      <c r="AK669" s="130"/>
      <c r="AL669" s="108"/>
      <c r="AM669" s="130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130"/>
      <c r="AC670" s="108"/>
      <c r="AD670" s="84"/>
      <c r="AE670" s="84"/>
      <c r="AF670" s="84"/>
      <c r="AG670" s="108"/>
      <c r="AH670" s="84"/>
      <c r="AI670" s="108"/>
      <c r="AJ670" s="130"/>
      <c r="AK670" s="130"/>
      <c r="AL670" s="108"/>
      <c r="AM670" s="130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130"/>
      <c r="AC671" s="108"/>
      <c r="AD671" s="84"/>
      <c r="AE671" s="84"/>
      <c r="AF671" s="84"/>
      <c r="AG671" s="108"/>
      <c r="AH671" s="84"/>
      <c r="AI671" s="108"/>
      <c r="AJ671" s="130"/>
      <c r="AK671" s="130"/>
      <c r="AL671" s="108"/>
      <c r="AM671" s="130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130"/>
      <c r="AC672" s="108"/>
      <c r="AD672" s="84"/>
      <c r="AE672" s="84"/>
      <c r="AF672" s="84"/>
      <c r="AG672" s="108"/>
      <c r="AH672" s="84"/>
      <c r="AI672" s="108"/>
      <c r="AJ672" s="130"/>
      <c r="AK672" s="130"/>
      <c r="AL672" s="108"/>
      <c r="AM672" s="130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130"/>
      <c r="AC673" s="108"/>
      <c r="AD673" s="84"/>
      <c r="AE673" s="84"/>
      <c r="AF673" s="84"/>
      <c r="AG673" s="108"/>
      <c r="AH673" s="84"/>
      <c r="AI673" s="108"/>
      <c r="AJ673" s="130"/>
      <c r="AK673" s="130"/>
      <c r="AL673" s="108"/>
      <c r="AM673" s="130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130"/>
      <c r="AC674" s="108"/>
      <c r="AD674" s="84"/>
      <c r="AE674" s="84"/>
      <c r="AF674" s="84"/>
      <c r="AG674" s="108"/>
      <c r="AH674" s="84"/>
      <c r="AI674" s="108"/>
      <c r="AJ674" s="130"/>
      <c r="AK674" s="130"/>
      <c r="AL674" s="108"/>
      <c r="AM674" s="130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130"/>
      <c r="AC675" s="108"/>
      <c r="AD675" s="84"/>
      <c r="AE675" s="84"/>
      <c r="AF675" s="84"/>
      <c r="AG675" s="108"/>
      <c r="AH675" s="84"/>
      <c r="AI675" s="108"/>
      <c r="AJ675" s="130"/>
      <c r="AK675" s="130"/>
      <c r="AL675" s="108"/>
      <c r="AM675" s="130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130"/>
      <c r="AC676" s="108"/>
      <c r="AD676" s="84"/>
      <c r="AE676" s="84"/>
      <c r="AF676" s="84"/>
      <c r="AG676" s="108"/>
      <c r="AH676" s="84"/>
      <c r="AI676" s="108"/>
      <c r="AJ676" s="130"/>
      <c r="AK676" s="130"/>
      <c r="AL676" s="108"/>
      <c r="AM676" s="130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130"/>
      <c r="AC677" s="108"/>
      <c r="AD677" s="84"/>
      <c r="AE677" s="84"/>
      <c r="AF677" s="84"/>
      <c r="AG677" s="108"/>
      <c r="AH677" s="84"/>
      <c r="AI677" s="108"/>
      <c r="AJ677" s="130"/>
      <c r="AK677" s="130"/>
      <c r="AL677" s="108"/>
      <c r="AM677" s="130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130"/>
      <c r="AC678" s="108"/>
      <c r="AD678" s="84"/>
      <c r="AE678" s="84"/>
      <c r="AF678" s="84"/>
      <c r="AG678" s="108"/>
      <c r="AH678" s="84"/>
      <c r="AI678" s="108"/>
      <c r="AJ678" s="130"/>
      <c r="AK678" s="130"/>
      <c r="AL678" s="108"/>
      <c r="AM678" s="130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130"/>
      <c r="AC679" s="108"/>
      <c r="AD679" s="84"/>
      <c r="AE679" s="84"/>
      <c r="AF679" s="84"/>
      <c r="AG679" s="108"/>
      <c r="AH679" s="84"/>
      <c r="AI679" s="108"/>
      <c r="AJ679" s="130"/>
      <c r="AK679" s="130"/>
      <c r="AL679" s="108"/>
      <c r="AM679" s="130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130"/>
      <c r="AC680" s="108"/>
      <c r="AD680" s="84"/>
      <c r="AE680" s="84"/>
      <c r="AF680" s="84"/>
      <c r="AG680" s="108"/>
      <c r="AH680" s="84"/>
      <c r="AI680" s="108"/>
      <c r="AJ680" s="130"/>
      <c r="AK680" s="130"/>
      <c r="AL680" s="108"/>
      <c r="AM680" s="130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130"/>
      <c r="AC681" s="108"/>
      <c r="AD681" s="84"/>
      <c r="AE681" s="84"/>
      <c r="AF681" s="84"/>
      <c r="AG681" s="108"/>
      <c r="AH681" s="84"/>
      <c r="AI681" s="108"/>
      <c r="AJ681" s="130"/>
      <c r="AK681" s="130"/>
      <c r="AL681" s="108"/>
      <c r="AM681" s="130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130"/>
      <c r="AC682" s="108"/>
      <c r="AD682" s="84"/>
      <c r="AE682" s="84"/>
      <c r="AF682" s="84"/>
      <c r="AG682" s="108"/>
      <c r="AH682" s="84"/>
      <c r="AI682" s="108"/>
      <c r="AJ682" s="130"/>
      <c r="AK682" s="130"/>
      <c r="AL682" s="108"/>
      <c r="AM682" s="130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130"/>
      <c r="AC683" s="108"/>
      <c r="AD683" s="84"/>
      <c r="AE683" s="84"/>
      <c r="AF683" s="84"/>
      <c r="AG683" s="108"/>
      <c r="AH683" s="84"/>
      <c r="AI683" s="108"/>
      <c r="AJ683" s="130"/>
      <c r="AK683" s="130"/>
      <c r="AL683" s="108"/>
      <c r="AM683" s="130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130"/>
      <c r="AC684" s="108"/>
      <c r="AD684" s="84"/>
      <c r="AE684" s="84"/>
      <c r="AF684" s="84"/>
      <c r="AG684" s="108"/>
      <c r="AH684" s="84"/>
      <c r="AI684" s="108"/>
      <c r="AJ684" s="130"/>
      <c r="AK684" s="130"/>
      <c r="AL684" s="108"/>
      <c r="AM684" s="130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130"/>
      <c r="AC685" s="108"/>
      <c r="AD685" s="84"/>
      <c r="AE685" s="84"/>
      <c r="AF685" s="84"/>
      <c r="AG685" s="108"/>
      <c r="AH685" s="84"/>
      <c r="AI685" s="108"/>
      <c r="AJ685" s="130"/>
      <c r="AK685" s="130"/>
      <c r="AL685" s="108"/>
      <c r="AM685" s="130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130"/>
      <c r="AC686" s="108"/>
      <c r="AD686" s="84"/>
      <c r="AE686" s="84"/>
      <c r="AF686" s="84"/>
      <c r="AG686" s="108"/>
      <c r="AH686" s="84"/>
      <c r="AI686" s="108"/>
      <c r="AJ686" s="130"/>
      <c r="AK686" s="130"/>
      <c r="AL686" s="108"/>
      <c r="AM686" s="130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130"/>
      <c r="AC687" s="108"/>
      <c r="AD687" s="84"/>
      <c r="AE687" s="84"/>
      <c r="AF687" s="84"/>
      <c r="AG687" s="108"/>
      <c r="AH687" s="84"/>
      <c r="AI687" s="108"/>
      <c r="AJ687" s="130"/>
      <c r="AK687" s="130"/>
      <c r="AL687" s="108"/>
      <c r="AM687" s="130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130"/>
      <c r="AC688" s="108"/>
      <c r="AD688" s="84"/>
      <c r="AE688" s="84"/>
      <c r="AF688" s="84"/>
      <c r="AG688" s="108"/>
      <c r="AH688" s="84"/>
      <c r="AI688" s="108"/>
      <c r="AJ688" s="130"/>
      <c r="AK688" s="130"/>
      <c r="AL688" s="108"/>
      <c r="AM688" s="130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130"/>
      <c r="AC689" s="108"/>
      <c r="AD689" s="84"/>
      <c r="AE689" s="84"/>
      <c r="AF689" s="84"/>
      <c r="AG689" s="108"/>
      <c r="AH689" s="84"/>
      <c r="AI689" s="108"/>
      <c r="AJ689" s="130"/>
      <c r="AK689" s="130"/>
      <c r="AL689" s="108"/>
      <c r="AM689" s="130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130"/>
      <c r="AC690" s="108"/>
      <c r="AD690" s="84"/>
      <c r="AE690" s="84"/>
      <c r="AF690" s="84"/>
      <c r="AG690" s="108"/>
      <c r="AH690" s="84"/>
      <c r="AI690" s="108"/>
      <c r="AJ690" s="130"/>
      <c r="AK690" s="130"/>
      <c r="AL690" s="108"/>
      <c r="AM690" s="130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130"/>
      <c r="AC691" s="108"/>
      <c r="AD691" s="84"/>
      <c r="AE691" s="84"/>
      <c r="AF691" s="84"/>
      <c r="AG691" s="108"/>
      <c r="AH691" s="84"/>
      <c r="AI691" s="108"/>
      <c r="AJ691" s="130"/>
      <c r="AK691" s="130"/>
      <c r="AL691" s="108"/>
      <c r="AM691" s="130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130"/>
      <c r="AC692" s="108"/>
      <c r="AD692" s="84"/>
      <c r="AE692" s="84"/>
      <c r="AF692" s="84"/>
      <c r="AG692" s="108"/>
      <c r="AH692" s="84"/>
      <c r="AI692" s="108"/>
      <c r="AJ692" s="130"/>
      <c r="AK692" s="130"/>
      <c r="AL692" s="108"/>
      <c r="AM692" s="130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130"/>
      <c r="AC693" s="108"/>
      <c r="AD693" s="84"/>
      <c r="AE693" s="84"/>
      <c r="AF693" s="84"/>
      <c r="AG693" s="108"/>
      <c r="AH693" s="84"/>
      <c r="AI693" s="108"/>
      <c r="AJ693" s="130"/>
      <c r="AK693" s="130"/>
      <c r="AL693" s="108"/>
      <c r="AM693" s="130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130"/>
      <c r="AC694" s="108"/>
      <c r="AD694" s="84"/>
      <c r="AE694" s="84"/>
      <c r="AF694" s="84"/>
      <c r="AG694" s="108"/>
      <c r="AH694" s="84"/>
      <c r="AI694" s="108"/>
      <c r="AJ694" s="130"/>
      <c r="AK694" s="130"/>
      <c r="AL694" s="108"/>
      <c r="AM694" s="130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130"/>
      <c r="AC695" s="108"/>
      <c r="AD695" s="84"/>
      <c r="AE695" s="84"/>
      <c r="AF695" s="84"/>
      <c r="AG695" s="108"/>
      <c r="AH695" s="84"/>
      <c r="AI695" s="108"/>
      <c r="AJ695" s="130"/>
      <c r="AK695" s="130"/>
      <c r="AL695" s="108"/>
      <c r="AM695" s="130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130"/>
      <c r="AC696" s="108"/>
      <c r="AD696" s="84"/>
      <c r="AE696" s="84"/>
      <c r="AF696" s="84"/>
      <c r="AG696" s="108"/>
      <c r="AH696" s="84"/>
      <c r="AI696" s="108"/>
      <c r="AJ696" s="130"/>
      <c r="AK696" s="130"/>
      <c r="AL696" s="108"/>
      <c r="AM696" s="130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130"/>
      <c r="AC697" s="108"/>
      <c r="AD697" s="84"/>
      <c r="AE697" s="84"/>
      <c r="AF697" s="84"/>
      <c r="AG697" s="108"/>
      <c r="AH697" s="84"/>
      <c r="AI697" s="108"/>
      <c r="AJ697" s="130"/>
      <c r="AK697" s="130"/>
      <c r="AL697" s="108"/>
      <c r="AM697" s="130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130"/>
      <c r="AC698" s="108"/>
      <c r="AD698" s="84"/>
      <c r="AE698" s="84"/>
      <c r="AF698" s="84"/>
      <c r="AG698" s="108"/>
      <c r="AH698" s="84"/>
      <c r="AI698" s="108"/>
      <c r="AJ698" s="130"/>
      <c r="AK698" s="130"/>
      <c r="AL698" s="108"/>
      <c r="AM698" s="130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130"/>
      <c r="AC699" s="108"/>
      <c r="AD699" s="84"/>
      <c r="AE699" s="84"/>
      <c r="AF699" s="84"/>
      <c r="AG699" s="108"/>
      <c r="AH699" s="84"/>
      <c r="AI699" s="108"/>
      <c r="AJ699" s="130"/>
      <c r="AK699" s="130"/>
      <c r="AL699" s="108"/>
      <c r="AM699" s="130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130"/>
      <c r="AC700" s="108"/>
      <c r="AD700" s="84"/>
      <c r="AE700" s="84"/>
      <c r="AF700" s="84"/>
      <c r="AG700" s="108"/>
      <c r="AH700" s="84"/>
      <c r="AI700" s="108"/>
      <c r="AJ700" s="130"/>
      <c r="AK700" s="130"/>
      <c r="AL700" s="108"/>
      <c r="AM700" s="130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130"/>
      <c r="AC701" s="108"/>
      <c r="AD701" s="84"/>
      <c r="AE701" s="84"/>
      <c r="AF701" s="84"/>
      <c r="AG701" s="108"/>
      <c r="AH701" s="84"/>
      <c r="AI701" s="108"/>
      <c r="AJ701" s="130"/>
      <c r="AK701" s="130"/>
      <c r="AL701" s="108"/>
      <c r="AM701" s="130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130"/>
      <c r="AC702" s="108"/>
      <c r="AD702" s="84"/>
      <c r="AE702" s="84"/>
      <c r="AF702" s="84"/>
      <c r="AG702" s="108"/>
      <c r="AH702" s="84"/>
      <c r="AI702" s="108"/>
      <c r="AJ702" s="130"/>
      <c r="AK702" s="130"/>
      <c r="AL702" s="108"/>
      <c r="AM702" s="130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130"/>
      <c r="AC703" s="108"/>
      <c r="AD703" s="84"/>
      <c r="AE703" s="84"/>
      <c r="AF703" s="84"/>
      <c r="AG703" s="108"/>
      <c r="AH703" s="84"/>
      <c r="AI703" s="108"/>
      <c r="AJ703" s="130"/>
      <c r="AK703" s="130"/>
      <c r="AL703" s="108"/>
      <c r="AM703" s="130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130"/>
      <c r="AC704" s="108"/>
      <c r="AD704" s="84"/>
      <c r="AE704" s="84"/>
      <c r="AF704" s="84"/>
      <c r="AG704" s="108"/>
      <c r="AH704" s="84"/>
      <c r="AI704" s="108"/>
      <c r="AJ704" s="130"/>
      <c r="AK704" s="130"/>
      <c r="AL704" s="108"/>
      <c r="AM704" s="130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130"/>
      <c r="AC705" s="108"/>
      <c r="AD705" s="84"/>
      <c r="AE705" s="84"/>
      <c r="AF705" s="84"/>
      <c r="AG705" s="108"/>
      <c r="AH705" s="84"/>
      <c r="AI705" s="108"/>
      <c r="AJ705" s="130"/>
      <c r="AK705" s="130"/>
      <c r="AL705" s="108"/>
      <c r="AM705" s="130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130"/>
      <c r="AC706" s="108"/>
      <c r="AD706" s="84"/>
      <c r="AE706" s="84"/>
      <c r="AF706" s="84"/>
      <c r="AG706" s="108"/>
      <c r="AH706" s="84"/>
      <c r="AI706" s="108"/>
      <c r="AJ706" s="130"/>
      <c r="AK706" s="130"/>
      <c r="AL706" s="108"/>
      <c r="AM706" s="130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130"/>
      <c r="AC707" s="108"/>
      <c r="AD707" s="84"/>
      <c r="AE707" s="84"/>
      <c r="AF707" s="84"/>
      <c r="AG707" s="108"/>
      <c r="AH707" s="84"/>
      <c r="AI707" s="108"/>
      <c r="AJ707" s="130"/>
      <c r="AK707" s="130"/>
      <c r="AL707" s="108"/>
      <c r="AM707" s="130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130"/>
      <c r="AC708" s="108"/>
      <c r="AD708" s="84"/>
      <c r="AE708" s="84"/>
      <c r="AF708" s="84"/>
      <c r="AG708" s="108"/>
      <c r="AH708" s="84"/>
      <c r="AI708" s="108"/>
      <c r="AJ708" s="130"/>
      <c r="AK708" s="130"/>
      <c r="AL708" s="108"/>
      <c r="AM708" s="130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130"/>
      <c r="AC709" s="108"/>
      <c r="AD709" s="84"/>
      <c r="AE709" s="84"/>
      <c r="AF709" s="84"/>
      <c r="AG709" s="108"/>
      <c r="AH709" s="84"/>
      <c r="AI709" s="108"/>
      <c r="AJ709" s="130"/>
      <c r="AK709" s="130"/>
      <c r="AL709" s="108"/>
      <c r="AM709" s="130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130"/>
      <c r="AC710" s="108"/>
      <c r="AD710" s="84"/>
      <c r="AE710" s="84"/>
      <c r="AF710" s="84"/>
      <c r="AG710" s="108"/>
      <c r="AH710" s="84"/>
      <c r="AI710" s="108"/>
      <c r="AJ710" s="130"/>
      <c r="AK710" s="130"/>
      <c r="AL710" s="108"/>
      <c r="AM710" s="130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130"/>
      <c r="AC711" s="108"/>
      <c r="AD711" s="84"/>
      <c r="AE711" s="84"/>
      <c r="AF711" s="84"/>
      <c r="AG711" s="108"/>
      <c r="AH711" s="84"/>
      <c r="AI711" s="108"/>
      <c r="AJ711" s="130"/>
      <c r="AK711" s="130"/>
      <c r="AL711" s="108"/>
      <c r="AM711" s="130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130"/>
      <c r="AC712" s="108"/>
      <c r="AD712" s="84"/>
      <c r="AE712" s="84"/>
      <c r="AF712" s="84"/>
      <c r="AG712" s="108"/>
      <c r="AH712" s="84"/>
      <c r="AI712" s="108"/>
      <c r="AJ712" s="130"/>
      <c r="AK712" s="130"/>
      <c r="AL712" s="108"/>
      <c r="AM712" s="130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130"/>
      <c r="AC713" s="108"/>
      <c r="AD713" s="84"/>
      <c r="AE713" s="84"/>
      <c r="AF713" s="84"/>
      <c r="AG713" s="108"/>
      <c r="AH713" s="84"/>
      <c r="AI713" s="108"/>
      <c r="AJ713" s="130"/>
      <c r="AK713" s="130"/>
      <c r="AL713" s="108"/>
      <c r="AM713" s="130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130"/>
      <c r="AC714" s="108"/>
      <c r="AD714" s="84"/>
      <c r="AE714" s="84"/>
      <c r="AF714" s="84"/>
      <c r="AG714" s="108"/>
      <c r="AH714" s="84"/>
      <c r="AI714" s="108"/>
      <c r="AJ714" s="130"/>
      <c r="AK714" s="130"/>
      <c r="AL714" s="108"/>
      <c r="AM714" s="130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130"/>
      <c r="AC715" s="108"/>
      <c r="AD715" s="84"/>
      <c r="AE715" s="84"/>
      <c r="AF715" s="84"/>
      <c r="AG715" s="108"/>
      <c r="AH715" s="84"/>
      <c r="AI715" s="108"/>
      <c r="AJ715" s="130"/>
      <c r="AK715" s="130"/>
      <c r="AL715" s="108"/>
      <c r="AM715" s="130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130"/>
      <c r="AC716" s="108"/>
      <c r="AD716" s="84"/>
      <c r="AE716" s="84"/>
      <c r="AF716" s="84"/>
      <c r="AG716" s="108"/>
      <c r="AH716" s="84"/>
      <c r="AI716" s="108"/>
      <c r="AJ716" s="130"/>
      <c r="AK716" s="130"/>
      <c r="AL716" s="108"/>
      <c r="AM716" s="130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130"/>
      <c r="AC717" s="108"/>
      <c r="AD717" s="84"/>
      <c r="AE717" s="84"/>
      <c r="AF717" s="84"/>
      <c r="AG717" s="108"/>
      <c r="AH717" s="84"/>
      <c r="AI717" s="108"/>
      <c r="AJ717" s="130"/>
      <c r="AK717" s="130"/>
      <c r="AL717" s="108"/>
      <c r="AM717" s="130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130"/>
      <c r="AC718" s="108"/>
      <c r="AD718" s="84"/>
      <c r="AE718" s="84"/>
      <c r="AF718" s="84"/>
      <c r="AG718" s="108"/>
      <c r="AH718" s="84"/>
      <c r="AI718" s="108"/>
      <c r="AJ718" s="130"/>
      <c r="AK718" s="130"/>
      <c r="AL718" s="108"/>
      <c r="AM718" s="130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130"/>
      <c r="AC719" s="108"/>
      <c r="AD719" s="84"/>
      <c r="AE719" s="84"/>
      <c r="AF719" s="84"/>
      <c r="AG719" s="108"/>
      <c r="AH719" s="84"/>
      <c r="AI719" s="108"/>
      <c r="AJ719" s="130"/>
      <c r="AK719" s="130"/>
      <c r="AL719" s="108"/>
      <c r="AM719" s="130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130"/>
      <c r="AC720" s="108"/>
      <c r="AD720" s="84"/>
      <c r="AE720" s="84"/>
      <c r="AF720" s="84"/>
      <c r="AG720" s="108"/>
      <c r="AH720" s="84"/>
      <c r="AI720" s="108"/>
      <c r="AJ720" s="130"/>
      <c r="AK720" s="130"/>
      <c r="AL720" s="108"/>
      <c r="AM720" s="130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130"/>
      <c r="AC721" s="108"/>
      <c r="AD721" s="84"/>
      <c r="AE721" s="84"/>
      <c r="AF721" s="84"/>
      <c r="AG721" s="108"/>
      <c r="AH721" s="84"/>
      <c r="AI721" s="108"/>
      <c r="AJ721" s="130"/>
      <c r="AK721" s="130"/>
      <c r="AL721" s="108"/>
      <c r="AM721" s="130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130"/>
      <c r="AC722" s="108"/>
      <c r="AD722" s="84"/>
      <c r="AE722" s="84"/>
      <c r="AF722" s="84"/>
      <c r="AG722" s="108"/>
      <c r="AH722" s="84"/>
      <c r="AI722" s="108"/>
      <c r="AJ722" s="130"/>
      <c r="AK722" s="130"/>
      <c r="AL722" s="108"/>
      <c r="AM722" s="130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130"/>
      <c r="AC723" s="108"/>
      <c r="AD723" s="84"/>
      <c r="AE723" s="84"/>
      <c r="AF723" s="84"/>
      <c r="AG723" s="108"/>
      <c r="AH723" s="84"/>
      <c r="AI723" s="108"/>
      <c r="AJ723" s="130"/>
      <c r="AK723" s="130"/>
      <c r="AL723" s="108"/>
      <c r="AM723" s="130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130"/>
      <c r="AC724" s="108"/>
      <c r="AD724" s="84"/>
      <c r="AE724" s="84"/>
      <c r="AF724" s="84"/>
      <c r="AG724" s="108"/>
      <c r="AH724" s="84"/>
      <c r="AI724" s="108"/>
      <c r="AJ724" s="130"/>
      <c r="AK724" s="130"/>
      <c r="AL724" s="108"/>
      <c r="AM724" s="130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130"/>
      <c r="AC725" s="108"/>
      <c r="AD725" s="84"/>
      <c r="AE725" s="84"/>
      <c r="AF725" s="84"/>
      <c r="AG725" s="108"/>
      <c r="AH725" s="84"/>
      <c r="AI725" s="108"/>
      <c r="AJ725" s="130"/>
      <c r="AK725" s="130"/>
      <c r="AL725" s="108"/>
      <c r="AM725" s="130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130"/>
      <c r="AC726" s="108"/>
      <c r="AD726" s="84"/>
      <c r="AE726" s="84"/>
      <c r="AF726" s="84"/>
      <c r="AG726" s="108"/>
      <c r="AH726" s="84"/>
      <c r="AI726" s="108"/>
      <c r="AJ726" s="130"/>
      <c r="AK726" s="130"/>
      <c r="AL726" s="108"/>
      <c r="AM726" s="130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130"/>
      <c r="AC727" s="108"/>
      <c r="AD727" s="84"/>
      <c r="AE727" s="84"/>
      <c r="AF727" s="84"/>
      <c r="AG727" s="108"/>
      <c r="AH727" s="84"/>
      <c r="AI727" s="108"/>
      <c r="AJ727" s="130"/>
      <c r="AK727" s="130"/>
      <c r="AL727" s="108"/>
      <c r="AM727" s="130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130"/>
      <c r="AC728" s="108"/>
      <c r="AD728" s="84"/>
      <c r="AE728" s="84"/>
      <c r="AF728" s="84"/>
      <c r="AG728" s="108"/>
      <c r="AH728" s="84"/>
      <c r="AI728" s="108"/>
      <c r="AJ728" s="130"/>
      <c r="AK728" s="130"/>
      <c r="AL728" s="108"/>
      <c r="AM728" s="130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130"/>
      <c r="AC729" s="108"/>
      <c r="AD729" s="84"/>
      <c r="AE729" s="84"/>
      <c r="AF729" s="84"/>
      <c r="AG729" s="108"/>
      <c r="AH729" s="84"/>
      <c r="AI729" s="108"/>
      <c r="AJ729" s="130"/>
      <c r="AK729" s="130"/>
      <c r="AL729" s="108"/>
      <c r="AM729" s="130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130"/>
      <c r="AC730" s="108"/>
      <c r="AD730" s="84"/>
      <c r="AE730" s="84"/>
      <c r="AF730" s="84"/>
      <c r="AG730" s="108"/>
      <c r="AH730" s="84"/>
      <c r="AI730" s="108"/>
      <c r="AJ730" s="130"/>
      <c r="AK730" s="130"/>
      <c r="AL730" s="108"/>
      <c r="AM730" s="130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130"/>
      <c r="AC731" s="108"/>
      <c r="AD731" s="84"/>
      <c r="AE731" s="84"/>
      <c r="AF731" s="84"/>
      <c r="AG731" s="108"/>
      <c r="AH731" s="84"/>
      <c r="AI731" s="108"/>
      <c r="AJ731" s="130"/>
      <c r="AK731" s="130"/>
      <c r="AL731" s="108"/>
      <c r="AM731" s="130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130"/>
      <c r="AC732" s="108"/>
      <c r="AD732" s="84"/>
      <c r="AE732" s="84"/>
      <c r="AF732" s="84"/>
      <c r="AG732" s="108"/>
      <c r="AH732" s="84"/>
      <c r="AI732" s="108"/>
      <c r="AJ732" s="130"/>
      <c r="AK732" s="130"/>
      <c r="AL732" s="108"/>
      <c r="AM732" s="130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130"/>
      <c r="AC733" s="108"/>
      <c r="AD733" s="84"/>
      <c r="AE733" s="84"/>
      <c r="AF733" s="84"/>
      <c r="AG733" s="108"/>
      <c r="AH733" s="84"/>
      <c r="AI733" s="108"/>
      <c r="AJ733" s="130"/>
      <c r="AK733" s="130"/>
      <c r="AL733" s="108"/>
      <c r="AM733" s="130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130"/>
      <c r="AC734" s="108"/>
      <c r="AD734" s="84"/>
      <c r="AE734" s="84"/>
      <c r="AF734" s="84"/>
      <c r="AG734" s="108"/>
      <c r="AH734" s="84"/>
      <c r="AI734" s="108"/>
      <c r="AJ734" s="130"/>
      <c r="AK734" s="130"/>
      <c r="AL734" s="108"/>
      <c r="AM734" s="130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130"/>
      <c r="AC735" s="108"/>
      <c r="AD735" s="84"/>
      <c r="AE735" s="84"/>
      <c r="AF735" s="84"/>
      <c r="AG735" s="108"/>
      <c r="AH735" s="84"/>
      <c r="AI735" s="108"/>
      <c r="AJ735" s="130"/>
      <c r="AK735" s="130"/>
      <c r="AL735" s="108"/>
      <c r="AM735" s="130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130"/>
      <c r="AC736" s="108"/>
      <c r="AD736" s="84"/>
      <c r="AE736" s="84"/>
      <c r="AF736" s="84"/>
      <c r="AG736" s="108"/>
      <c r="AH736" s="84"/>
      <c r="AI736" s="108"/>
      <c r="AJ736" s="130"/>
      <c r="AK736" s="130"/>
      <c r="AL736" s="108"/>
      <c r="AM736" s="130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130"/>
      <c r="AC737" s="108"/>
      <c r="AD737" s="84"/>
      <c r="AE737" s="84"/>
      <c r="AF737" s="84"/>
      <c r="AG737" s="108"/>
      <c r="AH737" s="84"/>
      <c r="AI737" s="108"/>
      <c r="AJ737" s="130"/>
      <c r="AK737" s="130"/>
      <c r="AL737" s="108"/>
      <c r="AM737" s="130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130"/>
      <c r="AC738" s="108"/>
      <c r="AD738" s="84"/>
      <c r="AE738" s="84"/>
      <c r="AF738" s="84"/>
      <c r="AG738" s="108"/>
      <c r="AH738" s="84"/>
      <c r="AI738" s="108"/>
      <c r="AJ738" s="130"/>
      <c r="AK738" s="130"/>
      <c r="AL738" s="108"/>
      <c r="AM738" s="130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130"/>
      <c r="AC739" s="108"/>
      <c r="AD739" s="84"/>
      <c r="AE739" s="84"/>
      <c r="AF739" s="84"/>
      <c r="AG739" s="108"/>
      <c r="AH739" s="84"/>
      <c r="AI739" s="108"/>
      <c r="AJ739" s="130"/>
      <c r="AK739" s="130"/>
      <c r="AL739" s="108"/>
      <c r="AM739" s="130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130"/>
      <c r="AC740" s="108"/>
      <c r="AD740" s="84"/>
      <c r="AE740" s="84"/>
      <c r="AF740" s="84"/>
      <c r="AG740" s="108"/>
      <c r="AH740" s="84"/>
      <c r="AI740" s="108"/>
      <c r="AJ740" s="130"/>
      <c r="AK740" s="130"/>
      <c r="AL740" s="108"/>
      <c r="AM740" s="130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130"/>
      <c r="AC741" s="108"/>
      <c r="AD741" s="84"/>
      <c r="AE741" s="84"/>
      <c r="AF741" s="84"/>
      <c r="AG741" s="108"/>
      <c r="AH741" s="84"/>
      <c r="AI741" s="108"/>
      <c r="AJ741" s="130"/>
      <c r="AK741" s="130"/>
      <c r="AL741" s="108"/>
      <c r="AM741" s="130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130"/>
      <c r="AC742" s="108"/>
      <c r="AD742" s="84"/>
      <c r="AE742" s="84"/>
      <c r="AF742" s="84"/>
      <c r="AG742" s="108"/>
      <c r="AH742" s="84"/>
      <c r="AI742" s="108"/>
      <c r="AJ742" s="130"/>
      <c r="AK742" s="130"/>
      <c r="AL742" s="108"/>
      <c r="AM742" s="130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130"/>
      <c r="AC743" s="108"/>
      <c r="AD743" s="84"/>
      <c r="AE743" s="84"/>
      <c r="AF743" s="84"/>
      <c r="AG743" s="108"/>
      <c r="AH743" s="84"/>
      <c r="AI743" s="108"/>
      <c r="AJ743" s="130"/>
      <c r="AK743" s="130"/>
      <c r="AL743" s="108"/>
      <c r="AM743" s="130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130"/>
      <c r="AC744" s="108"/>
      <c r="AD744" s="84"/>
      <c r="AE744" s="84"/>
      <c r="AF744" s="84"/>
      <c r="AG744" s="108"/>
      <c r="AH744" s="84"/>
      <c r="AI744" s="108"/>
      <c r="AJ744" s="130"/>
      <c r="AK744" s="130"/>
      <c r="AL744" s="108"/>
      <c r="AM744" s="130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130"/>
      <c r="AC745" s="108"/>
      <c r="AD745" s="84"/>
      <c r="AE745" s="84"/>
      <c r="AF745" s="84"/>
      <c r="AG745" s="108"/>
      <c r="AH745" s="84"/>
      <c r="AI745" s="108"/>
      <c r="AJ745" s="130"/>
      <c r="AK745" s="130"/>
      <c r="AL745" s="108"/>
      <c r="AM745" s="130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130"/>
      <c r="AC746" s="108"/>
      <c r="AD746" s="84"/>
      <c r="AE746" s="84"/>
      <c r="AF746" s="84"/>
      <c r="AG746" s="108"/>
      <c r="AH746" s="84"/>
      <c r="AI746" s="108"/>
      <c r="AJ746" s="130"/>
      <c r="AK746" s="130"/>
      <c r="AL746" s="108"/>
      <c r="AM746" s="130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130"/>
      <c r="AC747" s="108"/>
      <c r="AD747" s="84"/>
      <c r="AE747" s="84"/>
      <c r="AF747" s="84"/>
      <c r="AG747" s="108"/>
      <c r="AH747" s="84"/>
      <c r="AI747" s="108"/>
      <c r="AJ747" s="130"/>
      <c r="AK747" s="130"/>
      <c r="AL747" s="108"/>
      <c r="AM747" s="130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130"/>
      <c r="AC748" s="108"/>
      <c r="AD748" s="84"/>
      <c r="AE748" s="84"/>
      <c r="AF748" s="84"/>
      <c r="AG748" s="108"/>
      <c r="AH748" s="84"/>
      <c r="AI748" s="108"/>
      <c r="AJ748" s="130"/>
      <c r="AK748" s="130"/>
      <c r="AL748" s="108"/>
      <c r="AM748" s="130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130"/>
      <c r="AC749" s="108"/>
      <c r="AD749" s="84"/>
      <c r="AE749" s="84"/>
      <c r="AF749" s="84"/>
      <c r="AG749" s="108"/>
      <c r="AH749" s="84"/>
      <c r="AI749" s="108"/>
      <c r="AJ749" s="130"/>
      <c r="AK749" s="130"/>
      <c r="AL749" s="108"/>
      <c r="AM749" s="130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130"/>
      <c r="AC750" s="108"/>
      <c r="AD750" s="84"/>
      <c r="AE750" s="84"/>
      <c r="AF750" s="84"/>
      <c r="AG750" s="108"/>
      <c r="AH750" s="84"/>
      <c r="AI750" s="108"/>
      <c r="AJ750" s="130"/>
      <c r="AK750" s="130"/>
      <c r="AL750" s="108"/>
      <c r="AM750" s="130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130"/>
      <c r="AC751" s="108"/>
      <c r="AD751" s="84"/>
      <c r="AE751" s="84"/>
      <c r="AF751" s="84"/>
      <c r="AG751" s="108"/>
      <c r="AH751" s="84"/>
      <c r="AI751" s="108"/>
      <c r="AJ751" s="130"/>
      <c r="AK751" s="130"/>
      <c r="AL751" s="108"/>
      <c r="AM751" s="130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130"/>
      <c r="AC752" s="108"/>
      <c r="AD752" s="84"/>
      <c r="AE752" s="84"/>
      <c r="AF752" s="84"/>
      <c r="AG752" s="108"/>
      <c r="AH752" s="84"/>
      <c r="AI752" s="108"/>
      <c r="AJ752" s="130"/>
      <c r="AK752" s="130"/>
      <c r="AL752" s="108"/>
      <c r="AM752" s="130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130"/>
      <c r="AC753" s="108"/>
      <c r="AD753" s="84"/>
      <c r="AE753" s="84"/>
      <c r="AF753" s="84"/>
      <c r="AG753" s="108"/>
      <c r="AH753" s="84"/>
      <c r="AI753" s="108"/>
      <c r="AJ753" s="130"/>
      <c r="AK753" s="130"/>
      <c r="AL753" s="108"/>
      <c r="AM753" s="130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130"/>
      <c r="AC754" s="108"/>
      <c r="AD754" s="84"/>
      <c r="AE754" s="84"/>
      <c r="AF754" s="84"/>
      <c r="AG754" s="108"/>
      <c r="AH754" s="84"/>
      <c r="AI754" s="108"/>
      <c r="AJ754" s="130"/>
      <c r="AK754" s="130"/>
      <c r="AL754" s="108"/>
      <c r="AM754" s="130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130"/>
      <c r="AC755" s="108"/>
      <c r="AD755" s="84"/>
      <c r="AE755" s="84"/>
      <c r="AF755" s="84"/>
      <c r="AG755" s="108"/>
      <c r="AH755" s="84"/>
      <c r="AI755" s="108"/>
      <c r="AJ755" s="130"/>
      <c r="AK755" s="130"/>
      <c r="AL755" s="108"/>
      <c r="AM755" s="130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130"/>
      <c r="AC756" s="108"/>
      <c r="AD756" s="84"/>
      <c r="AE756" s="84"/>
      <c r="AF756" s="84"/>
      <c r="AG756" s="108"/>
      <c r="AH756" s="84"/>
      <c r="AI756" s="108"/>
      <c r="AJ756" s="130"/>
      <c r="AK756" s="130"/>
      <c r="AL756" s="108"/>
      <c r="AM756" s="130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130"/>
      <c r="AC757" s="108"/>
      <c r="AD757" s="84"/>
      <c r="AE757" s="84"/>
      <c r="AF757" s="84"/>
      <c r="AG757" s="108"/>
      <c r="AH757" s="84"/>
      <c r="AI757" s="108"/>
      <c r="AJ757" s="130"/>
      <c r="AK757" s="130"/>
      <c r="AL757" s="108"/>
      <c r="AM757" s="130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130"/>
      <c r="AC758" s="108"/>
      <c r="AD758" s="84"/>
      <c r="AE758" s="84"/>
      <c r="AF758" s="84"/>
      <c r="AG758" s="108"/>
      <c r="AH758" s="84"/>
      <c r="AI758" s="108"/>
      <c r="AJ758" s="130"/>
      <c r="AK758" s="130"/>
      <c r="AL758" s="108"/>
      <c r="AM758" s="130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130"/>
      <c r="AC759" s="108"/>
      <c r="AD759" s="84"/>
      <c r="AE759" s="84"/>
      <c r="AF759" s="84"/>
      <c r="AG759" s="108"/>
      <c r="AH759" s="84"/>
      <c r="AI759" s="108"/>
      <c r="AJ759" s="130"/>
      <c r="AK759" s="130"/>
      <c r="AL759" s="108"/>
      <c r="AM759" s="130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130"/>
      <c r="AC760" s="108"/>
      <c r="AD760" s="84"/>
      <c r="AE760" s="84"/>
      <c r="AF760" s="84"/>
      <c r="AG760" s="108"/>
      <c r="AH760" s="84"/>
      <c r="AI760" s="108"/>
      <c r="AJ760" s="130"/>
      <c r="AK760" s="130"/>
      <c r="AL760" s="108"/>
      <c r="AM760" s="130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130"/>
      <c r="AC761" s="108"/>
      <c r="AD761" s="84"/>
      <c r="AE761" s="84"/>
      <c r="AF761" s="84"/>
      <c r="AG761" s="108"/>
      <c r="AH761" s="84"/>
      <c r="AI761" s="108"/>
      <c r="AJ761" s="130"/>
      <c r="AK761" s="130"/>
      <c r="AL761" s="108"/>
      <c r="AM761" s="130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130"/>
      <c r="AC762" s="108"/>
      <c r="AD762" s="84"/>
      <c r="AE762" s="84"/>
      <c r="AF762" s="84"/>
      <c r="AG762" s="108"/>
      <c r="AH762" s="84"/>
      <c r="AI762" s="108"/>
      <c r="AJ762" s="130"/>
      <c r="AK762" s="130"/>
      <c r="AL762" s="108"/>
      <c r="AM762" s="130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130"/>
      <c r="AC763" s="108"/>
      <c r="AD763" s="84"/>
      <c r="AE763" s="84"/>
      <c r="AF763" s="84"/>
      <c r="AG763" s="108"/>
      <c r="AH763" s="84"/>
      <c r="AI763" s="108"/>
      <c r="AJ763" s="130"/>
      <c r="AK763" s="130"/>
      <c r="AL763" s="108"/>
      <c r="AM763" s="130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130"/>
      <c r="AC764" s="108"/>
      <c r="AD764" s="84"/>
      <c r="AE764" s="84"/>
      <c r="AF764" s="84"/>
      <c r="AG764" s="108"/>
      <c r="AH764" s="84"/>
      <c r="AI764" s="108"/>
      <c r="AJ764" s="130"/>
      <c r="AK764" s="130"/>
      <c r="AL764" s="108"/>
      <c r="AM764" s="130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130"/>
      <c r="AC765" s="108"/>
      <c r="AD765" s="84"/>
      <c r="AE765" s="84"/>
      <c r="AF765" s="84"/>
      <c r="AG765" s="108"/>
      <c r="AH765" s="84"/>
      <c r="AI765" s="108"/>
      <c r="AJ765" s="130"/>
      <c r="AK765" s="130"/>
      <c r="AL765" s="108"/>
      <c r="AM765" s="130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130"/>
      <c r="AC766" s="108"/>
      <c r="AD766" s="84"/>
      <c r="AE766" s="84"/>
      <c r="AF766" s="84"/>
      <c r="AG766" s="108"/>
      <c r="AH766" s="84"/>
      <c r="AI766" s="108"/>
      <c r="AJ766" s="130"/>
      <c r="AK766" s="130"/>
      <c r="AL766" s="108"/>
      <c r="AM766" s="130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130"/>
      <c r="AC767" s="108"/>
      <c r="AD767" s="84"/>
      <c r="AE767" s="84"/>
      <c r="AF767" s="84"/>
      <c r="AG767" s="108"/>
      <c r="AH767" s="84"/>
      <c r="AI767" s="108"/>
      <c r="AJ767" s="130"/>
      <c r="AK767" s="130"/>
      <c r="AL767" s="108"/>
      <c r="AM767" s="130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130"/>
      <c r="AC768" s="108"/>
      <c r="AD768" s="84"/>
      <c r="AE768" s="84"/>
      <c r="AF768" s="84"/>
      <c r="AG768" s="108"/>
      <c r="AH768" s="84"/>
      <c r="AI768" s="108"/>
      <c r="AJ768" s="130"/>
      <c r="AK768" s="130"/>
      <c r="AL768" s="108"/>
      <c r="AM768" s="130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130"/>
      <c r="AC769" s="108"/>
      <c r="AD769" s="84"/>
      <c r="AE769" s="84"/>
      <c r="AF769" s="84"/>
      <c r="AG769" s="108"/>
      <c r="AH769" s="84"/>
      <c r="AI769" s="108"/>
      <c r="AJ769" s="130"/>
      <c r="AK769" s="130"/>
      <c r="AL769" s="108"/>
      <c r="AM769" s="130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130"/>
      <c r="AC770" s="108"/>
      <c r="AD770" s="84"/>
      <c r="AE770" s="84"/>
      <c r="AF770" s="84"/>
      <c r="AG770" s="108"/>
      <c r="AH770" s="84"/>
      <c r="AI770" s="108"/>
      <c r="AJ770" s="130"/>
      <c r="AK770" s="130"/>
      <c r="AL770" s="108"/>
      <c r="AM770" s="130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130"/>
      <c r="AC771" s="108"/>
      <c r="AD771" s="84"/>
      <c r="AE771" s="84"/>
      <c r="AF771" s="84"/>
      <c r="AG771" s="108"/>
      <c r="AH771" s="84"/>
      <c r="AI771" s="108"/>
      <c r="AJ771" s="130"/>
      <c r="AK771" s="130"/>
      <c r="AL771" s="108"/>
      <c r="AM771" s="130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130"/>
      <c r="AC772" s="108"/>
      <c r="AD772" s="84"/>
      <c r="AE772" s="84"/>
      <c r="AF772" s="84"/>
      <c r="AG772" s="108"/>
      <c r="AH772" s="84"/>
      <c r="AI772" s="108"/>
      <c r="AJ772" s="130"/>
      <c r="AK772" s="130"/>
      <c r="AL772" s="108"/>
      <c r="AM772" s="130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130"/>
      <c r="AC773" s="108"/>
      <c r="AD773" s="84"/>
      <c r="AE773" s="84"/>
      <c r="AF773" s="84"/>
      <c r="AG773" s="108"/>
      <c r="AH773" s="84"/>
      <c r="AI773" s="108"/>
      <c r="AJ773" s="130"/>
      <c r="AK773" s="130"/>
      <c r="AL773" s="108"/>
      <c r="AM773" s="130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130"/>
      <c r="AC774" s="108"/>
      <c r="AD774" s="84"/>
      <c r="AE774" s="84"/>
      <c r="AF774" s="84"/>
      <c r="AG774" s="108"/>
      <c r="AH774" s="84"/>
      <c r="AI774" s="108"/>
      <c r="AJ774" s="130"/>
      <c r="AK774" s="130"/>
      <c r="AL774" s="108"/>
      <c r="AM774" s="130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130"/>
      <c r="AC775" s="108"/>
      <c r="AD775" s="84"/>
      <c r="AE775" s="84"/>
      <c r="AF775" s="84"/>
      <c r="AG775" s="108"/>
      <c r="AH775" s="84"/>
      <c r="AI775" s="108"/>
      <c r="AJ775" s="130"/>
      <c r="AK775" s="130"/>
      <c r="AL775" s="108"/>
      <c r="AM775" s="130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130"/>
      <c r="AC776" s="108"/>
      <c r="AD776" s="84"/>
      <c r="AE776" s="84"/>
      <c r="AF776" s="84"/>
      <c r="AG776" s="108"/>
      <c r="AH776" s="84"/>
      <c r="AI776" s="108"/>
      <c r="AJ776" s="130"/>
      <c r="AK776" s="130"/>
      <c r="AL776" s="108"/>
      <c r="AM776" s="130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130"/>
      <c r="AC777" s="108"/>
      <c r="AD777" s="84"/>
      <c r="AE777" s="84"/>
      <c r="AF777" s="84"/>
      <c r="AG777" s="108"/>
      <c r="AH777" s="84"/>
      <c r="AI777" s="108"/>
      <c r="AJ777" s="130"/>
      <c r="AK777" s="130"/>
      <c r="AL777" s="108"/>
      <c r="AM777" s="130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130"/>
      <c r="AC778" s="108"/>
      <c r="AD778" s="84"/>
      <c r="AE778" s="84"/>
      <c r="AF778" s="84"/>
      <c r="AG778" s="108"/>
      <c r="AH778" s="84"/>
      <c r="AI778" s="108"/>
      <c r="AJ778" s="130"/>
      <c r="AK778" s="130"/>
      <c r="AL778" s="108"/>
      <c r="AM778" s="130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130"/>
      <c r="AC779" s="108"/>
      <c r="AD779" s="84"/>
      <c r="AE779" s="84"/>
      <c r="AF779" s="84"/>
      <c r="AG779" s="108"/>
      <c r="AH779" s="84"/>
      <c r="AI779" s="108"/>
      <c r="AJ779" s="130"/>
      <c r="AK779" s="130"/>
      <c r="AL779" s="108"/>
      <c r="AM779" s="130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130"/>
      <c r="AC780" s="108"/>
      <c r="AD780" s="84"/>
      <c r="AE780" s="84"/>
      <c r="AF780" s="84"/>
      <c r="AG780" s="108"/>
      <c r="AH780" s="84"/>
      <c r="AI780" s="108"/>
      <c r="AJ780" s="130"/>
      <c r="AK780" s="130"/>
      <c r="AL780" s="108"/>
      <c r="AM780" s="130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130"/>
      <c r="AC781" s="108"/>
      <c r="AD781" s="84"/>
      <c r="AE781" s="84"/>
      <c r="AF781" s="84"/>
      <c r="AG781" s="108"/>
      <c r="AH781" s="84"/>
      <c r="AI781" s="108"/>
      <c r="AJ781" s="130"/>
      <c r="AK781" s="130"/>
      <c r="AL781" s="108"/>
      <c r="AM781" s="130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130"/>
      <c r="AC782" s="108"/>
      <c r="AD782" s="84"/>
      <c r="AE782" s="84"/>
      <c r="AF782" s="84"/>
      <c r="AG782" s="108"/>
      <c r="AH782" s="84"/>
      <c r="AI782" s="108"/>
      <c r="AJ782" s="130"/>
      <c r="AK782" s="130"/>
      <c r="AL782" s="108"/>
      <c r="AM782" s="130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130"/>
      <c r="AC783" s="108"/>
      <c r="AD783" s="84"/>
      <c r="AE783" s="84"/>
      <c r="AF783" s="84"/>
      <c r="AG783" s="108"/>
      <c r="AH783" s="84"/>
      <c r="AI783" s="108"/>
      <c r="AJ783" s="130"/>
      <c r="AK783" s="130"/>
      <c r="AL783" s="108"/>
      <c r="AM783" s="130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130"/>
      <c r="AC784" s="108"/>
      <c r="AD784" s="84"/>
      <c r="AE784" s="84"/>
      <c r="AF784" s="84"/>
      <c r="AG784" s="108"/>
      <c r="AH784" s="84"/>
      <c r="AI784" s="108"/>
      <c r="AJ784" s="130"/>
      <c r="AK784" s="130"/>
      <c r="AL784" s="108"/>
      <c r="AM784" s="130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130"/>
      <c r="AC785" s="108"/>
      <c r="AD785" s="84"/>
      <c r="AE785" s="84"/>
      <c r="AF785" s="84"/>
      <c r="AG785" s="108"/>
      <c r="AH785" s="84"/>
      <c r="AI785" s="108"/>
      <c r="AJ785" s="130"/>
      <c r="AK785" s="130"/>
      <c r="AL785" s="108"/>
      <c r="AM785" s="130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130"/>
      <c r="AC786" s="108"/>
      <c r="AD786" s="84"/>
      <c r="AE786" s="84"/>
      <c r="AF786" s="84"/>
      <c r="AG786" s="108"/>
      <c r="AH786" s="84"/>
      <c r="AI786" s="108"/>
      <c r="AJ786" s="130"/>
      <c r="AK786" s="130"/>
      <c r="AL786" s="108"/>
      <c r="AM786" s="130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130"/>
      <c r="AC787" s="108"/>
      <c r="AD787" s="84"/>
      <c r="AE787" s="84"/>
      <c r="AF787" s="84"/>
      <c r="AG787" s="108"/>
      <c r="AH787" s="84"/>
      <c r="AI787" s="108"/>
      <c r="AJ787" s="130"/>
      <c r="AK787" s="130"/>
      <c r="AL787" s="108"/>
      <c r="AM787" s="130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130"/>
      <c r="AC788" s="108"/>
      <c r="AD788" s="84"/>
      <c r="AE788" s="84"/>
      <c r="AF788" s="84"/>
      <c r="AG788" s="108"/>
      <c r="AH788" s="84"/>
      <c r="AI788" s="108"/>
      <c r="AJ788" s="130"/>
      <c r="AK788" s="130"/>
      <c r="AL788" s="108"/>
      <c r="AM788" s="130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130"/>
      <c r="AC789" s="108"/>
      <c r="AD789" s="84"/>
      <c r="AE789" s="84"/>
      <c r="AF789" s="84"/>
      <c r="AG789" s="108"/>
      <c r="AH789" s="84"/>
      <c r="AI789" s="108"/>
      <c r="AJ789" s="130"/>
      <c r="AK789" s="130"/>
      <c r="AL789" s="108"/>
      <c r="AM789" s="130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130"/>
      <c r="AC790" s="108"/>
      <c r="AD790" s="84"/>
      <c r="AE790" s="84"/>
      <c r="AF790" s="84"/>
      <c r="AG790" s="108"/>
      <c r="AH790" s="84"/>
      <c r="AI790" s="108"/>
      <c r="AJ790" s="130"/>
      <c r="AK790" s="130"/>
      <c r="AL790" s="108"/>
      <c r="AM790" s="130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130"/>
      <c r="AC791" s="108"/>
      <c r="AD791" s="84"/>
      <c r="AE791" s="84"/>
      <c r="AF791" s="84"/>
      <c r="AG791" s="108"/>
      <c r="AH791" s="84"/>
      <c r="AI791" s="108"/>
      <c r="AJ791" s="130"/>
      <c r="AK791" s="130"/>
      <c r="AL791" s="108"/>
      <c r="AM791" s="130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130"/>
      <c r="AC792" s="108"/>
      <c r="AD792" s="84"/>
      <c r="AE792" s="84"/>
      <c r="AF792" s="84"/>
      <c r="AG792" s="108"/>
      <c r="AH792" s="84"/>
      <c r="AI792" s="108"/>
      <c r="AJ792" s="130"/>
      <c r="AK792" s="130"/>
      <c r="AL792" s="108"/>
      <c r="AM792" s="130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130"/>
      <c r="AC793" s="108"/>
      <c r="AD793" s="84"/>
      <c r="AE793" s="84"/>
      <c r="AF793" s="84"/>
      <c r="AG793" s="108"/>
      <c r="AH793" s="84"/>
      <c r="AI793" s="108"/>
      <c r="AJ793" s="130"/>
      <c r="AK793" s="130"/>
      <c r="AL793" s="108"/>
      <c r="AM793" s="130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130"/>
      <c r="AC794" s="108"/>
      <c r="AD794" s="84"/>
      <c r="AE794" s="84"/>
      <c r="AF794" s="84"/>
      <c r="AG794" s="108"/>
      <c r="AH794" s="84"/>
      <c r="AI794" s="108"/>
      <c r="AJ794" s="130"/>
      <c r="AK794" s="130"/>
      <c r="AL794" s="108"/>
      <c r="AM794" s="130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130"/>
      <c r="AC795" s="108"/>
      <c r="AD795" s="84"/>
      <c r="AE795" s="84"/>
      <c r="AF795" s="84"/>
      <c r="AG795" s="108"/>
      <c r="AH795" s="84"/>
      <c r="AI795" s="108"/>
      <c r="AJ795" s="130"/>
      <c r="AK795" s="130"/>
      <c r="AL795" s="108"/>
      <c r="AM795" s="130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130"/>
      <c r="AC796" s="108"/>
      <c r="AD796" s="84"/>
      <c r="AE796" s="84"/>
      <c r="AF796" s="84"/>
      <c r="AG796" s="108"/>
      <c r="AH796" s="84"/>
      <c r="AI796" s="108"/>
      <c r="AJ796" s="130"/>
      <c r="AK796" s="130"/>
      <c r="AL796" s="108"/>
      <c r="AM796" s="130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130"/>
      <c r="AC797" s="108"/>
      <c r="AD797" s="84"/>
      <c r="AE797" s="84"/>
      <c r="AF797" s="84"/>
      <c r="AG797" s="108"/>
      <c r="AH797" s="84"/>
      <c r="AI797" s="108"/>
      <c r="AJ797" s="130"/>
      <c r="AK797" s="130"/>
      <c r="AL797" s="108"/>
      <c r="AM797" s="130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130"/>
      <c r="AC798" s="108"/>
      <c r="AD798" s="84"/>
      <c r="AE798" s="84"/>
      <c r="AF798" s="84"/>
      <c r="AG798" s="108"/>
      <c r="AH798" s="84"/>
      <c r="AI798" s="108"/>
      <c r="AJ798" s="130"/>
      <c r="AK798" s="130"/>
      <c r="AL798" s="108"/>
      <c r="AM798" s="130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130"/>
      <c r="AC799" s="108"/>
      <c r="AD799" s="84"/>
      <c r="AE799" s="84"/>
      <c r="AF799" s="84"/>
      <c r="AG799" s="108"/>
      <c r="AH799" s="84"/>
      <c r="AI799" s="108"/>
      <c r="AJ799" s="130"/>
      <c r="AK799" s="130"/>
      <c r="AL799" s="108"/>
      <c r="AM799" s="130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130"/>
      <c r="AC800" s="108"/>
      <c r="AD800" s="84"/>
      <c r="AE800" s="84"/>
      <c r="AF800" s="84"/>
      <c r="AG800" s="108"/>
      <c r="AH800" s="84"/>
      <c r="AI800" s="108"/>
      <c r="AJ800" s="130"/>
      <c r="AK800" s="130"/>
      <c r="AL800" s="108"/>
      <c r="AM800" s="130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130"/>
      <c r="AC801" s="108"/>
      <c r="AD801" s="84"/>
      <c r="AE801" s="84"/>
      <c r="AF801" s="84"/>
      <c r="AG801" s="108"/>
      <c r="AH801" s="84"/>
      <c r="AI801" s="108"/>
      <c r="AJ801" s="130"/>
      <c r="AK801" s="130"/>
      <c r="AL801" s="108"/>
      <c r="AM801" s="130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130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130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130"/>
      <c r="AC803" s="108"/>
      <c r="AD803" s="84"/>
      <c r="AE803" s="84"/>
      <c r="AF803" s="84"/>
      <c r="AG803" s="108"/>
      <c r="AH803" s="84"/>
      <c r="AI803" s="108"/>
      <c r="AJ803" s="130"/>
      <c r="AK803" s="130"/>
      <c r="AL803" s="108"/>
      <c r="AM803" s="130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130"/>
      <c r="AC804" s="108"/>
      <c r="AD804" s="84"/>
      <c r="AE804" s="84"/>
      <c r="AF804" s="84"/>
      <c r="AG804" s="108"/>
      <c r="AH804" s="84"/>
      <c r="AI804" s="108"/>
      <c r="AJ804" s="130"/>
      <c r="AK804" s="130"/>
      <c r="AL804" s="108"/>
      <c r="AM804" s="130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130"/>
      <c r="AC805" s="108"/>
      <c r="AD805" s="84"/>
      <c r="AE805" s="84"/>
      <c r="AF805" s="84"/>
      <c r="AG805" s="108"/>
      <c r="AH805" s="84"/>
      <c r="AI805" s="108"/>
      <c r="AJ805" s="130"/>
      <c r="AK805" s="130"/>
      <c r="AL805" s="108"/>
      <c r="AM805" s="130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130"/>
      <c r="AC806" s="108"/>
      <c r="AD806" s="84"/>
      <c r="AE806" s="84"/>
      <c r="AF806" s="84"/>
      <c r="AG806" s="108"/>
      <c r="AH806" s="84"/>
      <c r="AI806" s="108"/>
      <c r="AJ806" s="130"/>
      <c r="AK806" s="130"/>
      <c r="AL806" s="108"/>
      <c r="AM806" s="130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130"/>
      <c r="AC807" s="108"/>
      <c r="AD807" s="84"/>
      <c r="AE807" s="84"/>
      <c r="AF807" s="84"/>
      <c r="AG807" s="108"/>
      <c r="AH807" s="84"/>
      <c r="AI807" s="108"/>
      <c r="AJ807" s="130"/>
      <c r="AK807" s="130"/>
      <c r="AL807" s="108"/>
      <c r="AM807" s="130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130"/>
      <c r="AC808" s="108"/>
      <c r="AD808" s="84"/>
      <c r="AE808" s="84"/>
      <c r="AF808" s="84"/>
      <c r="AG808" s="108"/>
      <c r="AH808" s="84"/>
      <c r="AI808" s="108"/>
      <c r="AJ808" s="130"/>
      <c r="AK808" s="130"/>
      <c r="AL808" s="108"/>
      <c r="AM808" s="130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130"/>
      <c r="AC809" s="108"/>
      <c r="AD809" s="84"/>
      <c r="AE809" s="84"/>
      <c r="AF809" s="84"/>
      <c r="AG809" s="108"/>
      <c r="AH809" s="84"/>
      <c r="AI809" s="108"/>
      <c r="AJ809" s="130"/>
      <c r="AK809" s="130"/>
      <c r="AL809" s="108"/>
      <c r="AM809" s="130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130"/>
      <c r="AC810" s="108"/>
      <c r="AD810" s="84"/>
      <c r="AE810" s="84"/>
      <c r="AF810" s="84"/>
      <c r="AG810" s="108"/>
      <c r="AH810" s="84"/>
      <c r="AI810" s="108"/>
      <c r="AJ810" s="130"/>
      <c r="AK810" s="130"/>
      <c r="AL810" s="108"/>
      <c r="AM810" s="130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130"/>
      <c r="AC811" s="108"/>
      <c r="AD811" s="84"/>
      <c r="AE811" s="84"/>
      <c r="AF811" s="84"/>
      <c r="AG811" s="108"/>
      <c r="AH811" s="84"/>
      <c r="AI811" s="108"/>
      <c r="AJ811" s="130"/>
      <c r="AK811" s="130"/>
      <c r="AL811" s="108"/>
      <c r="AM811" s="130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130"/>
      <c r="AC812" s="108"/>
      <c r="AD812" s="84"/>
      <c r="AE812" s="84"/>
      <c r="AF812" s="84"/>
      <c r="AG812" s="108"/>
      <c r="AH812" s="84"/>
      <c r="AI812" s="108"/>
      <c r="AJ812" s="130"/>
      <c r="AK812" s="130"/>
      <c r="AL812" s="108"/>
      <c r="AM812" s="130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130"/>
      <c r="AC813" s="108"/>
      <c r="AD813" s="84"/>
      <c r="AE813" s="84"/>
      <c r="AF813" s="84"/>
      <c r="AG813" s="108"/>
      <c r="AH813" s="84"/>
      <c r="AI813" s="108"/>
      <c r="AJ813" s="130"/>
      <c r="AK813" s="130"/>
      <c r="AL813" s="108"/>
      <c r="AM813" s="130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130"/>
      <c r="AC814" s="108"/>
      <c r="AD814" s="84"/>
      <c r="AE814" s="84"/>
      <c r="AF814" s="84"/>
      <c r="AG814" s="108"/>
      <c r="AH814" s="84"/>
      <c r="AI814" s="108"/>
      <c r="AJ814" s="130"/>
      <c r="AK814" s="130"/>
      <c r="AL814" s="108"/>
      <c r="AM814" s="130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130"/>
      <c r="AC815" s="108"/>
      <c r="AD815" s="84"/>
      <c r="AE815" s="84"/>
      <c r="AF815" s="84"/>
      <c r="AG815" s="108"/>
      <c r="AH815" s="84"/>
      <c r="AI815" s="108"/>
      <c r="AJ815" s="130"/>
      <c r="AK815" s="130"/>
      <c r="AL815" s="108"/>
      <c r="AM815" s="130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130"/>
      <c r="AC816" s="108"/>
      <c r="AD816" s="84"/>
      <c r="AE816" s="84"/>
      <c r="AF816" s="84"/>
      <c r="AG816" s="108"/>
      <c r="AH816" s="84"/>
      <c r="AI816" s="108"/>
      <c r="AJ816" s="130"/>
      <c r="AK816" s="130"/>
      <c r="AL816" s="108"/>
      <c r="AM816" s="130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130"/>
      <c r="AC817" s="108"/>
      <c r="AD817" s="84"/>
      <c r="AE817" s="84"/>
      <c r="AF817" s="84"/>
      <c r="AG817" s="108"/>
      <c r="AH817" s="84"/>
      <c r="AI817" s="108"/>
      <c r="AJ817" s="130"/>
      <c r="AK817" s="130"/>
      <c r="AL817" s="108"/>
      <c r="AM817" s="130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130"/>
      <c r="AC818" s="108"/>
      <c r="AD818" s="84"/>
      <c r="AE818" s="84"/>
      <c r="AF818" s="84"/>
      <c r="AG818" s="108"/>
      <c r="AH818" s="84"/>
      <c r="AI818" s="108"/>
      <c r="AJ818" s="130"/>
      <c r="AK818" s="130"/>
      <c r="AL818" s="108"/>
      <c r="AM818" s="130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130"/>
      <c r="AC819" s="108"/>
      <c r="AD819" s="84"/>
      <c r="AE819" s="84"/>
      <c r="AF819" s="84"/>
      <c r="AG819" s="108"/>
      <c r="AH819" s="84"/>
      <c r="AI819" s="108"/>
      <c r="AJ819" s="130"/>
      <c r="AK819" s="130"/>
      <c r="AL819" s="108"/>
      <c r="AM819" s="130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130"/>
      <c r="AC820" s="108"/>
      <c r="AD820" s="84"/>
      <c r="AE820" s="84"/>
      <c r="AF820" s="84"/>
      <c r="AG820" s="108"/>
      <c r="AH820" s="84"/>
      <c r="AI820" s="108"/>
      <c r="AJ820" s="130"/>
      <c r="AK820" s="130"/>
      <c r="AL820" s="108"/>
      <c r="AM820" s="130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130"/>
      <c r="AC821" s="108"/>
      <c r="AD821" s="84"/>
      <c r="AE821" s="84"/>
      <c r="AF821" s="84"/>
      <c r="AG821" s="108"/>
      <c r="AH821" s="84"/>
      <c r="AI821" s="108"/>
      <c r="AJ821" s="130"/>
      <c r="AK821" s="130"/>
      <c r="AL821" s="108"/>
      <c r="AM821" s="130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130"/>
      <c r="AC822" s="108"/>
      <c r="AD822" s="84"/>
      <c r="AE822" s="84"/>
      <c r="AF822" s="84"/>
      <c r="AG822" s="108"/>
      <c r="AH822" s="84"/>
      <c r="AI822" s="108"/>
      <c r="AJ822" s="130"/>
      <c r="AK822" s="130"/>
      <c r="AL822" s="108"/>
      <c r="AM822" s="130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130"/>
      <c r="AC823" s="108"/>
      <c r="AD823" s="84"/>
      <c r="AE823" s="84"/>
      <c r="AF823" s="84"/>
      <c r="AG823" s="108"/>
      <c r="AH823" s="84"/>
      <c r="AI823" s="108"/>
      <c r="AJ823" s="130"/>
      <c r="AK823" s="130"/>
      <c r="AL823" s="108"/>
      <c r="AM823" s="130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130"/>
      <c r="AC824" s="108"/>
      <c r="AD824" s="84"/>
      <c r="AE824" s="84"/>
      <c r="AF824" s="84"/>
      <c r="AG824" s="108"/>
      <c r="AH824" s="84"/>
      <c r="AI824" s="108"/>
      <c r="AJ824" s="130"/>
      <c r="AK824" s="130"/>
      <c r="AL824" s="108"/>
      <c r="AM824" s="130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130"/>
      <c r="AC825" s="108"/>
      <c r="AD825" s="84"/>
      <c r="AE825" s="84"/>
      <c r="AF825" s="84"/>
      <c r="AG825" s="108"/>
      <c r="AH825" s="84"/>
      <c r="AI825" s="108"/>
      <c r="AJ825" s="130"/>
      <c r="AK825" s="130"/>
      <c r="AL825" s="108"/>
      <c r="AM825" s="130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130"/>
      <c r="AC826" s="108"/>
      <c r="AD826" s="84"/>
      <c r="AE826" s="84"/>
      <c r="AF826" s="84"/>
      <c r="AG826" s="108"/>
      <c r="AH826" s="84"/>
      <c r="AI826" s="108"/>
      <c r="AJ826" s="130"/>
      <c r="AK826" s="130"/>
      <c r="AL826" s="108"/>
      <c r="AM826" s="130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130"/>
      <c r="AC827" s="108"/>
      <c r="AD827" s="84"/>
      <c r="AE827" s="84"/>
      <c r="AF827" s="84"/>
      <c r="AG827" s="108"/>
      <c r="AH827" s="84"/>
      <c r="AI827" s="108"/>
      <c r="AJ827" s="130"/>
      <c r="AK827" s="130"/>
      <c r="AL827" s="108"/>
      <c r="AM827" s="130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130"/>
      <c r="AC828" s="108"/>
      <c r="AD828" s="84"/>
      <c r="AE828" s="84"/>
      <c r="AF828" s="84"/>
      <c r="AG828" s="108"/>
      <c r="AH828" s="84"/>
      <c r="AI828" s="108"/>
      <c r="AJ828" s="130"/>
      <c r="AK828" s="130"/>
      <c r="AL828" s="108"/>
      <c r="AM828" s="130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130"/>
      <c r="AC829" s="108"/>
      <c r="AD829" s="84"/>
      <c r="AE829" s="84"/>
      <c r="AF829" s="84"/>
      <c r="AG829" s="108"/>
      <c r="AH829" s="84"/>
      <c r="AI829" s="108"/>
      <c r="AJ829" s="130"/>
      <c r="AK829" s="130"/>
      <c r="AL829" s="108"/>
      <c r="AM829" s="130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130"/>
      <c r="AC830" s="108"/>
      <c r="AD830" s="84"/>
      <c r="AE830" s="84"/>
      <c r="AF830" s="84"/>
      <c r="AG830" s="108"/>
      <c r="AH830" s="84"/>
      <c r="AI830" s="108"/>
      <c r="AJ830" s="130"/>
      <c r="AK830" s="130"/>
      <c r="AL830" s="108"/>
      <c r="AM830" s="130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130"/>
      <c r="AC831" s="108"/>
      <c r="AD831" s="84"/>
      <c r="AE831" s="84"/>
      <c r="AF831" s="84"/>
      <c r="AG831" s="108"/>
      <c r="AH831" s="84"/>
      <c r="AI831" s="108"/>
      <c r="AJ831" s="130"/>
      <c r="AK831" s="130"/>
      <c r="AL831" s="108"/>
      <c r="AM831" s="130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130"/>
      <c r="AC832" s="108"/>
      <c r="AD832" s="84"/>
      <c r="AE832" s="84"/>
      <c r="AF832" s="84"/>
      <c r="AG832" s="108"/>
      <c r="AH832" s="84"/>
      <c r="AI832" s="108"/>
      <c r="AJ832" s="130"/>
      <c r="AK832" s="130"/>
      <c r="AL832" s="108"/>
      <c r="AM832" s="130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130"/>
      <c r="AC833" s="108"/>
      <c r="AD833" s="84"/>
      <c r="AE833" s="84"/>
      <c r="AF833" s="84"/>
      <c r="AG833" s="108"/>
      <c r="AH833" s="84"/>
      <c r="AI833" s="108"/>
      <c r="AJ833" s="130"/>
      <c r="AK833" s="130"/>
      <c r="AL833" s="108"/>
      <c r="AM833" s="130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130"/>
      <c r="AC834" s="108"/>
      <c r="AD834" s="84"/>
      <c r="AE834" s="84"/>
      <c r="AF834" s="84"/>
      <c r="AG834" s="108"/>
      <c r="AH834" s="84"/>
      <c r="AI834" s="108"/>
      <c r="AJ834" s="130"/>
      <c r="AK834" s="130"/>
      <c r="AL834" s="108"/>
      <c r="AM834" s="130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130"/>
      <c r="AC835" s="108"/>
      <c r="AD835" s="84"/>
      <c r="AE835" s="84"/>
      <c r="AF835" s="84"/>
      <c r="AG835" s="108"/>
      <c r="AH835" s="84"/>
      <c r="AI835" s="108"/>
      <c r="AJ835" s="130"/>
      <c r="AK835" s="130"/>
      <c r="AL835" s="108"/>
      <c r="AM835" s="130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130"/>
      <c r="AC836" s="108"/>
      <c r="AD836" s="84"/>
      <c r="AE836" s="84"/>
      <c r="AF836" s="84"/>
      <c r="AG836" s="108"/>
      <c r="AH836" s="84"/>
      <c r="AI836" s="108"/>
      <c r="AJ836" s="130"/>
      <c r="AK836" s="130"/>
      <c r="AL836" s="108"/>
      <c r="AM836" s="130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130"/>
      <c r="AC837" s="108"/>
      <c r="AD837" s="84"/>
      <c r="AE837" s="84"/>
      <c r="AF837" s="84"/>
      <c r="AG837" s="108"/>
      <c r="AH837" s="84"/>
      <c r="AI837" s="108"/>
      <c r="AJ837" s="130"/>
      <c r="AK837" s="130"/>
      <c r="AL837" s="108"/>
      <c r="AM837" s="130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130"/>
      <c r="AC838" s="108"/>
      <c r="AD838" s="84"/>
      <c r="AE838" s="84"/>
      <c r="AF838" s="84"/>
      <c r="AG838" s="108"/>
      <c r="AH838" s="84"/>
      <c r="AI838" s="108"/>
      <c r="AJ838" s="130"/>
      <c r="AK838" s="130"/>
      <c r="AL838" s="108"/>
      <c r="AM838" s="130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130"/>
      <c r="AC839" s="108"/>
      <c r="AD839" s="84"/>
      <c r="AE839" s="84"/>
      <c r="AF839" s="84"/>
      <c r="AG839" s="108"/>
      <c r="AH839" s="84"/>
      <c r="AI839" s="108"/>
      <c r="AJ839" s="130"/>
      <c r="AK839" s="130"/>
      <c r="AL839" s="108"/>
      <c r="AM839" s="130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130"/>
      <c r="AC840" s="108"/>
      <c r="AD840" s="84"/>
      <c r="AE840" s="84"/>
      <c r="AF840" s="84"/>
      <c r="AG840" s="108"/>
      <c r="AH840" s="84"/>
      <c r="AI840" s="108"/>
      <c r="AJ840" s="130"/>
      <c r="AK840" s="130"/>
      <c r="AL840" s="108"/>
      <c r="AM840" s="130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130"/>
      <c r="AC841" s="108"/>
      <c r="AD841" s="84"/>
      <c r="AE841" s="84"/>
      <c r="AF841" s="84"/>
      <c r="AG841" s="108"/>
      <c r="AH841" s="84"/>
      <c r="AI841" s="108"/>
      <c r="AJ841" s="130"/>
      <c r="AK841" s="130"/>
      <c r="AL841" s="108"/>
      <c r="AM841" s="130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130"/>
      <c r="AC842" s="108"/>
      <c r="AD842" s="84"/>
      <c r="AE842" s="84"/>
      <c r="AF842" s="84"/>
      <c r="AG842" s="108"/>
      <c r="AH842" s="84"/>
      <c r="AI842" s="108"/>
      <c r="AJ842" s="130"/>
      <c r="AK842" s="130"/>
      <c r="AL842" s="108"/>
      <c r="AM842" s="130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130"/>
      <c r="AC843" s="108"/>
      <c r="AD843" s="84"/>
      <c r="AE843" s="84"/>
      <c r="AF843" s="84"/>
      <c r="AG843" s="108"/>
      <c r="AH843" s="84"/>
      <c r="AI843" s="108"/>
      <c r="AJ843" s="130"/>
      <c r="AK843" s="130"/>
      <c r="AL843" s="108"/>
      <c r="AM843" s="130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130"/>
      <c r="AC844" s="108"/>
      <c r="AD844" s="84"/>
      <c r="AE844" s="84"/>
      <c r="AF844" s="84"/>
      <c r="AG844" s="108"/>
      <c r="AH844" s="84"/>
      <c r="AI844" s="108"/>
      <c r="AJ844" s="130"/>
      <c r="AK844" s="130"/>
      <c r="AL844" s="108"/>
      <c r="AM844" s="130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130"/>
      <c r="AC845" s="108"/>
      <c r="AD845" s="84"/>
      <c r="AE845" s="84"/>
      <c r="AF845" s="84"/>
      <c r="AG845" s="108"/>
      <c r="AH845" s="84"/>
      <c r="AI845" s="108"/>
      <c r="AJ845" s="130"/>
      <c r="AK845" s="130"/>
      <c r="AL845" s="108"/>
      <c r="AM845" s="130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130"/>
      <c r="AC846" s="108"/>
      <c r="AD846" s="84"/>
      <c r="AE846" s="84"/>
      <c r="AF846" s="84"/>
      <c r="AG846" s="108"/>
      <c r="AH846" s="84"/>
      <c r="AI846" s="108"/>
      <c r="AJ846" s="130"/>
      <c r="AK846" s="130"/>
      <c r="AL846" s="108"/>
      <c r="AM846" s="130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130"/>
      <c r="AC847" s="108"/>
      <c r="AD847" s="84"/>
      <c r="AE847" s="84"/>
      <c r="AF847" s="84"/>
      <c r="AG847" s="108"/>
      <c r="AH847" s="84"/>
      <c r="AI847" s="108"/>
      <c r="AJ847" s="130"/>
      <c r="AK847" s="130"/>
      <c r="AL847" s="108"/>
      <c r="AM847" s="130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130"/>
      <c r="AC848" s="108"/>
      <c r="AD848" s="84"/>
      <c r="AE848" s="84"/>
      <c r="AF848" s="84"/>
      <c r="AG848" s="108"/>
      <c r="AH848" s="84"/>
      <c r="AI848" s="108"/>
      <c r="AJ848" s="130"/>
      <c r="AK848" s="130"/>
      <c r="AL848" s="108"/>
      <c r="AM848" s="130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130"/>
      <c r="AC849" s="108"/>
      <c r="AD849" s="84"/>
      <c r="AE849" s="84"/>
      <c r="AF849" s="84"/>
      <c r="AG849" s="108"/>
      <c r="AH849" s="84"/>
      <c r="AI849" s="108"/>
      <c r="AJ849" s="130"/>
      <c r="AK849" s="130"/>
      <c r="AL849" s="108"/>
      <c r="AM849" s="130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130"/>
      <c r="AC850" s="108"/>
      <c r="AD850" s="84"/>
      <c r="AE850" s="84"/>
      <c r="AF850" s="84"/>
      <c r="AG850" s="108"/>
      <c r="AH850" s="84"/>
      <c r="AI850" s="108"/>
      <c r="AJ850" s="130"/>
      <c r="AK850" s="130"/>
      <c r="AL850" s="108"/>
      <c r="AM850" s="130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130"/>
      <c r="AC851" s="108"/>
      <c r="AD851" s="84"/>
      <c r="AE851" s="84"/>
      <c r="AF851" s="84"/>
      <c r="AG851" s="108"/>
      <c r="AH851" s="84"/>
      <c r="AI851" s="108"/>
      <c r="AJ851" s="130"/>
      <c r="AK851" s="130"/>
      <c r="AL851" s="108"/>
      <c r="AM851" s="130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130"/>
      <c r="AC852" s="108"/>
      <c r="AD852" s="84"/>
      <c r="AE852" s="84"/>
      <c r="AF852" s="84"/>
      <c r="AG852" s="108"/>
      <c r="AH852" s="84"/>
      <c r="AI852" s="108"/>
      <c r="AJ852" s="130"/>
      <c r="AK852" s="130"/>
      <c r="AL852" s="108"/>
      <c r="AM852" s="130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130"/>
      <c r="AC853" s="108"/>
      <c r="AD853" s="84"/>
      <c r="AE853" s="84"/>
      <c r="AF853" s="84"/>
      <c r="AG853" s="108"/>
      <c r="AH853" s="84"/>
      <c r="AI853" s="108"/>
      <c r="AJ853" s="130"/>
      <c r="AK853" s="130"/>
      <c r="AL853" s="108"/>
      <c r="AM853" s="130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130"/>
      <c r="AC854" s="108"/>
      <c r="AD854" s="84"/>
      <c r="AE854" s="84"/>
      <c r="AF854" s="84"/>
      <c r="AG854" s="108"/>
      <c r="AH854" s="84"/>
      <c r="AI854" s="108"/>
      <c r="AJ854" s="130"/>
      <c r="AK854" s="130"/>
      <c r="AL854" s="108"/>
      <c r="AM854" s="130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130"/>
      <c r="AC855" s="108"/>
      <c r="AD855" s="84"/>
      <c r="AE855" s="84"/>
      <c r="AF855" s="84"/>
      <c r="AG855" s="108"/>
      <c r="AH855" s="84"/>
      <c r="AI855" s="108"/>
      <c r="AJ855" s="130"/>
      <c r="AK855" s="130"/>
      <c r="AL855" s="108"/>
      <c r="AM855" s="130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130"/>
      <c r="AC856" s="108"/>
      <c r="AD856" s="84"/>
      <c r="AE856" s="84"/>
      <c r="AF856" s="84"/>
      <c r="AG856" s="108"/>
      <c r="AH856" s="84"/>
      <c r="AI856" s="108"/>
      <c r="AJ856" s="130"/>
      <c r="AK856" s="130"/>
      <c r="AL856" s="108"/>
      <c r="AM856" s="130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130"/>
      <c r="AC857" s="108"/>
      <c r="AD857" s="84"/>
      <c r="AE857" s="84"/>
      <c r="AF857" s="84"/>
      <c r="AG857" s="108"/>
      <c r="AH857" s="84"/>
      <c r="AI857" s="108"/>
      <c r="AJ857" s="130"/>
      <c r="AK857" s="130"/>
      <c r="AL857" s="108"/>
      <c r="AM857" s="130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130"/>
      <c r="AC858" s="108"/>
      <c r="AD858" s="84"/>
      <c r="AE858" s="84"/>
      <c r="AF858" s="84"/>
      <c r="AG858" s="108"/>
      <c r="AH858" s="84"/>
      <c r="AI858" s="108"/>
      <c r="AJ858" s="130"/>
      <c r="AK858" s="130"/>
      <c r="AL858" s="108"/>
      <c r="AM858" s="130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130"/>
      <c r="AC859" s="108"/>
      <c r="AD859" s="84"/>
      <c r="AE859" s="84"/>
      <c r="AF859" s="84"/>
      <c r="AG859" s="108"/>
      <c r="AH859" s="84"/>
      <c r="AI859" s="108"/>
      <c r="AJ859" s="130"/>
      <c r="AK859" s="130"/>
      <c r="AL859" s="108"/>
      <c r="AM859" s="130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130"/>
      <c r="AC860" s="108"/>
      <c r="AD860" s="84"/>
      <c r="AE860" s="84"/>
      <c r="AF860" s="84"/>
      <c r="AG860" s="108"/>
      <c r="AH860" s="84"/>
      <c r="AI860" s="108"/>
      <c r="AJ860" s="130"/>
      <c r="AK860" s="130"/>
      <c r="AL860" s="108"/>
      <c r="AM860" s="130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130"/>
      <c r="AC861" s="108"/>
      <c r="AD861" s="84"/>
      <c r="AE861" s="84"/>
      <c r="AF861" s="84"/>
      <c r="AG861" s="108"/>
      <c r="AH861" s="84"/>
      <c r="AI861" s="108"/>
      <c r="AJ861" s="130"/>
      <c r="AK861" s="130"/>
      <c r="AL861" s="108"/>
      <c r="AM861" s="130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130"/>
      <c r="AC862" s="108"/>
      <c r="AD862" s="84"/>
      <c r="AE862" s="84"/>
      <c r="AF862" s="84"/>
      <c r="AG862" s="108"/>
      <c r="AH862" s="84"/>
      <c r="AI862" s="108"/>
      <c r="AJ862" s="130"/>
      <c r="AK862" s="130"/>
      <c r="AL862" s="108"/>
      <c r="AM862" s="130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130"/>
      <c r="AC863" s="108"/>
      <c r="AD863" s="84"/>
      <c r="AE863" s="84"/>
      <c r="AF863" s="84"/>
      <c r="AG863" s="108"/>
      <c r="AH863" s="84"/>
      <c r="AI863" s="108"/>
      <c r="AJ863" s="130"/>
      <c r="AK863" s="130"/>
      <c r="AL863" s="108"/>
      <c r="AM863" s="130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130"/>
      <c r="AC864" s="108"/>
      <c r="AD864" s="84"/>
      <c r="AE864" s="84"/>
      <c r="AF864" s="84"/>
      <c r="AG864" s="108"/>
      <c r="AH864" s="84"/>
      <c r="AI864" s="108"/>
      <c r="AJ864" s="130"/>
      <c r="AK864" s="130"/>
      <c r="AL864" s="108"/>
      <c r="AM864" s="130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130"/>
      <c r="AC865" s="108"/>
      <c r="AD865" s="84"/>
      <c r="AE865" s="84"/>
      <c r="AF865" s="84"/>
      <c r="AG865" s="108"/>
      <c r="AH865" s="84"/>
      <c r="AI865" s="108"/>
      <c r="AJ865" s="130"/>
      <c r="AK865" s="130"/>
      <c r="AL865" s="108"/>
      <c r="AM865" s="130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130"/>
      <c r="AC866" s="108"/>
      <c r="AD866" s="84"/>
      <c r="AE866" s="84"/>
      <c r="AF866" s="84"/>
      <c r="AG866" s="108"/>
      <c r="AH866" s="84"/>
      <c r="AI866" s="108"/>
      <c r="AJ866" s="130"/>
      <c r="AK866" s="130"/>
      <c r="AL866" s="108"/>
      <c r="AM866" s="130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130"/>
      <c r="AC867" s="108"/>
      <c r="AD867" s="84"/>
      <c r="AE867" s="84"/>
      <c r="AF867" s="84"/>
      <c r="AG867" s="108"/>
      <c r="AH867" s="84"/>
      <c r="AI867" s="108"/>
      <c r="AJ867" s="130"/>
      <c r="AK867" s="130"/>
      <c r="AL867" s="108"/>
      <c r="AM867" s="130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130"/>
      <c r="AC868" s="108"/>
      <c r="AD868" s="84"/>
      <c r="AE868" s="84"/>
      <c r="AF868" s="84"/>
      <c r="AG868" s="108"/>
      <c r="AH868" s="84"/>
      <c r="AI868" s="108"/>
      <c r="AJ868" s="130"/>
      <c r="AK868" s="130"/>
      <c r="AL868" s="108"/>
      <c r="AM868" s="130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130"/>
      <c r="AC869" s="108"/>
      <c r="AD869" s="84"/>
      <c r="AE869" s="84"/>
      <c r="AF869" s="84"/>
      <c r="AG869" s="108"/>
      <c r="AH869" s="84"/>
      <c r="AI869" s="108"/>
      <c r="AJ869" s="130"/>
      <c r="AK869" s="130"/>
      <c r="AL869" s="108"/>
      <c r="AM869" s="130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130"/>
      <c r="AC870" s="108"/>
      <c r="AD870" s="84"/>
      <c r="AE870" s="84"/>
      <c r="AF870" s="84"/>
      <c r="AG870" s="108"/>
      <c r="AH870" s="84"/>
      <c r="AI870" s="108"/>
      <c r="AJ870" s="130"/>
      <c r="AK870" s="130"/>
      <c r="AL870" s="108"/>
      <c r="AM870" s="130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130"/>
      <c r="AC871" s="108"/>
      <c r="AD871" s="84"/>
      <c r="AE871" s="84"/>
      <c r="AF871" s="84"/>
      <c r="AG871" s="108"/>
      <c r="AH871" s="84"/>
      <c r="AI871" s="108"/>
      <c r="AJ871" s="130"/>
      <c r="AK871" s="130"/>
      <c r="AL871" s="108"/>
      <c r="AM871" s="130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130"/>
      <c r="AC872" s="108"/>
      <c r="AD872" s="84"/>
      <c r="AE872" s="84"/>
      <c r="AF872" s="84"/>
      <c r="AG872" s="108"/>
      <c r="AH872" s="84"/>
      <c r="AI872" s="108"/>
      <c r="AJ872" s="130"/>
      <c r="AK872" s="130"/>
      <c r="AL872" s="108"/>
      <c r="AM872" s="130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130"/>
      <c r="AC873" s="108"/>
      <c r="AD873" s="84"/>
      <c r="AE873" s="84"/>
      <c r="AF873" s="84"/>
      <c r="AG873" s="108"/>
      <c r="AH873" s="84"/>
      <c r="AI873" s="108"/>
      <c r="AJ873" s="130"/>
      <c r="AK873" s="130"/>
      <c r="AL873" s="108"/>
      <c r="AM873" s="130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130"/>
      <c r="AC874" s="108"/>
      <c r="AD874" s="84"/>
      <c r="AE874" s="84"/>
      <c r="AF874" s="84"/>
      <c r="AG874" s="108"/>
      <c r="AH874" s="84"/>
      <c r="AI874" s="108"/>
      <c r="AJ874" s="130"/>
      <c r="AK874" s="130"/>
      <c r="AL874" s="108"/>
      <c r="AM874" s="130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130"/>
      <c r="AC875" s="108"/>
      <c r="AD875" s="84"/>
      <c r="AE875" s="84"/>
      <c r="AF875" s="84"/>
      <c r="AG875" s="108"/>
      <c r="AH875" s="84"/>
      <c r="AI875" s="108"/>
      <c r="AJ875" s="130"/>
      <c r="AK875" s="130"/>
      <c r="AL875" s="108"/>
      <c r="AM875" s="130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130"/>
      <c r="AC876" s="108"/>
      <c r="AD876" s="84"/>
      <c r="AE876" s="84"/>
      <c r="AF876" s="84"/>
      <c r="AG876" s="108"/>
      <c r="AH876" s="84"/>
      <c r="AI876" s="108"/>
      <c r="AJ876" s="130"/>
      <c r="AK876" s="130"/>
      <c r="AL876" s="108"/>
      <c r="AM876" s="130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130"/>
      <c r="AC877" s="108"/>
      <c r="AD877" s="84"/>
      <c r="AE877" s="84"/>
      <c r="AF877" s="84"/>
      <c r="AG877" s="108"/>
      <c r="AH877" s="84"/>
      <c r="AI877" s="108"/>
      <c r="AJ877" s="130"/>
      <c r="AK877" s="130"/>
      <c r="AL877" s="108"/>
      <c r="AM877" s="130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130"/>
      <c r="AC878" s="108"/>
      <c r="AD878" s="84"/>
      <c r="AE878" s="84"/>
      <c r="AF878" s="84"/>
      <c r="AG878" s="108"/>
      <c r="AH878" s="84"/>
      <c r="AI878" s="108"/>
      <c r="AJ878" s="130"/>
      <c r="AK878" s="130"/>
      <c r="AL878" s="108"/>
      <c r="AM878" s="130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130"/>
      <c r="AC879" s="108"/>
      <c r="AD879" s="84"/>
      <c r="AE879" s="84"/>
      <c r="AF879" s="84"/>
      <c r="AG879" s="108"/>
      <c r="AH879" s="84"/>
      <c r="AI879" s="108"/>
      <c r="AJ879" s="130"/>
      <c r="AK879" s="130"/>
      <c r="AL879" s="108"/>
      <c r="AM879" s="130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130"/>
      <c r="AC880" s="108"/>
      <c r="AD880" s="84"/>
      <c r="AE880" s="84"/>
      <c r="AF880" s="84"/>
      <c r="AG880" s="108"/>
      <c r="AH880" s="84"/>
      <c r="AI880" s="108"/>
      <c r="AJ880" s="130"/>
      <c r="AK880" s="130"/>
      <c r="AL880" s="108"/>
      <c r="AM880" s="130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130"/>
      <c r="AC881" s="108"/>
      <c r="AD881" s="84"/>
      <c r="AE881" s="84"/>
      <c r="AF881" s="84"/>
      <c r="AG881" s="108"/>
      <c r="AH881" s="84"/>
      <c r="AI881" s="108"/>
      <c r="AJ881" s="130"/>
      <c r="AK881" s="130"/>
      <c r="AL881" s="108"/>
      <c r="AM881" s="130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130"/>
      <c r="AC882" s="108"/>
      <c r="AD882" s="84"/>
      <c r="AE882" s="84"/>
      <c r="AF882" s="84"/>
      <c r="AG882" s="108"/>
      <c r="AH882" s="84"/>
      <c r="AI882" s="108"/>
      <c r="AJ882" s="130"/>
      <c r="AK882" s="130"/>
      <c r="AL882" s="108"/>
      <c r="AM882" s="130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130"/>
      <c r="AC883" s="108"/>
      <c r="AD883" s="84"/>
      <c r="AE883" s="84"/>
      <c r="AF883" s="84"/>
      <c r="AG883" s="108"/>
      <c r="AH883" s="84"/>
      <c r="AI883" s="108"/>
      <c r="AJ883" s="130"/>
      <c r="AK883" s="130"/>
      <c r="AL883" s="108"/>
      <c r="AM883" s="130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130"/>
      <c r="AC884" s="108"/>
      <c r="AD884" s="84"/>
      <c r="AE884" s="84"/>
      <c r="AF884" s="84"/>
      <c r="AG884" s="108"/>
      <c r="AH884" s="84"/>
      <c r="AI884" s="108"/>
      <c r="AJ884" s="130"/>
      <c r="AK884" s="130"/>
      <c r="AL884" s="108"/>
      <c r="AM884" s="130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130"/>
      <c r="AC885" s="108"/>
      <c r="AD885" s="84"/>
      <c r="AE885" s="84"/>
      <c r="AF885" s="84"/>
      <c r="AG885" s="108"/>
      <c r="AH885" s="84"/>
      <c r="AI885" s="108"/>
      <c r="AJ885" s="130"/>
      <c r="AK885" s="130"/>
      <c r="AL885" s="108"/>
      <c r="AM885" s="130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130"/>
      <c r="AC886" s="108"/>
      <c r="AD886" s="84"/>
      <c r="AE886" s="84"/>
      <c r="AF886" s="84"/>
      <c r="AG886" s="108"/>
      <c r="AH886" s="84"/>
      <c r="AI886" s="108"/>
      <c r="AJ886" s="130"/>
      <c r="AK886" s="130"/>
      <c r="AL886" s="108"/>
      <c r="AM886" s="130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130"/>
      <c r="AC887" s="108"/>
      <c r="AD887" s="84"/>
      <c r="AE887" s="84"/>
      <c r="AF887" s="84"/>
      <c r="AG887" s="108"/>
      <c r="AH887" s="84"/>
      <c r="AI887" s="108"/>
      <c r="AJ887" s="130"/>
      <c r="AK887" s="130"/>
      <c r="AL887" s="108"/>
      <c r="AM887" s="130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130"/>
      <c r="AC888" s="108"/>
      <c r="AD888" s="84"/>
      <c r="AE888" s="84"/>
      <c r="AF888" s="84"/>
      <c r="AG888" s="108"/>
      <c r="AH888" s="84"/>
      <c r="AI888" s="108"/>
      <c r="AJ888" s="130"/>
      <c r="AK888" s="130"/>
      <c r="AL888" s="108"/>
      <c r="AM888" s="130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130"/>
      <c r="AC889" s="108"/>
      <c r="AD889" s="84"/>
      <c r="AE889" s="84"/>
      <c r="AF889" s="84"/>
      <c r="AG889" s="108"/>
      <c r="AH889" s="84"/>
      <c r="AI889" s="108"/>
      <c r="AJ889" s="130"/>
      <c r="AK889" s="130"/>
      <c r="AL889" s="108"/>
      <c r="AM889" s="130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130"/>
      <c r="AC890" s="108"/>
      <c r="AD890" s="84"/>
      <c r="AE890" s="84"/>
      <c r="AF890" s="84"/>
      <c r="AG890" s="108"/>
      <c r="AH890" s="84"/>
      <c r="AI890" s="108"/>
      <c r="AJ890" s="130"/>
      <c r="AK890" s="130"/>
      <c r="AL890" s="108"/>
      <c r="AM890" s="130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130"/>
      <c r="AC891" s="108"/>
      <c r="AD891" s="84"/>
      <c r="AE891" s="84"/>
      <c r="AF891" s="84"/>
      <c r="AG891" s="108"/>
      <c r="AH891" s="84"/>
      <c r="AI891" s="108"/>
      <c r="AJ891" s="130"/>
      <c r="AK891" s="130"/>
      <c r="AL891" s="108"/>
      <c r="AM891" s="130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130"/>
      <c r="AC892" s="108"/>
      <c r="AD892" s="84"/>
      <c r="AE892" s="84"/>
      <c r="AF892" s="84"/>
      <c r="AG892" s="108"/>
      <c r="AH892" s="84"/>
      <c r="AI892" s="108"/>
      <c r="AJ892" s="130"/>
      <c r="AK892" s="130"/>
      <c r="AL892" s="108"/>
      <c r="AM892" s="130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130"/>
      <c r="AC893" s="108"/>
      <c r="AD893" s="84"/>
      <c r="AE893" s="84"/>
      <c r="AF893" s="84"/>
      <c r="AG893" s="108"/>
      <c r="AH893" s="84"/>
      <c r="AI893" s="108"/>
      <c r="AJ893" s="130"/>
      <c r="AK893" s="130"/>
      <c r="AL893" s="108"/>
      <c r="AM893" s="130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130"/>
      <c r="AC894" s="108"/>
      <c r="AD894" s="84"/>
      <c r="AE894" s="84"/>
      <c r="AF894" s="84"/>
      <c r="AG894" s="108"/>
      <c r="AH894" s="84"/>
      <c r="AI894" s="108"/>
      <c r="AJ894" s="130"/>
      <c r="AK894" s="130"/>
      <c r="AL894" s="108"/>
      <c r="AM894" s="130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130"/>
      <c r="AC895" s="108"/>
      <c r="AD895" s="84"/>
      <c r="AE895" s="84"/>
      <c r="AF895" s="84"/>
      <c r="AG895" s="108"/>
      <c r="AH895" s="84"/>
      <c r="AI895" s="108"/>
      <c r="AJ895" s="130"/>
      <c r="AK895" s="130"/>
      <c r="AL895" s="108"/>
      <c r="AM895" s="130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130"/>
      <c r="AC896" s="108"/>
      <c r="AD896" s="84"/>
      <c r="AE896" s="84"/>
      <c r="AF896" s="84"/>
      <c r="AG896" s="108"/>
      <c r="AH896" s="84"/>
      <c r="AI896" s="108"/>
      <c r="AJ896" s="130"/>
      <c r="AK896" s="130"/>
      <c r="AL896" s="108"/>
      <c r="AM896" s="130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130"/>
      <c r="AC897" s="108"/>
      <c r="AD897" s="84"/>
      <c r="AE897" s="84"/>
      <c r="AF897" s="84"/>
      <c r="AG897" s="108"/>
      <c r="AH897" s="84"/>
      <c r="AI897" s="108"/>
      <c r="AJ897" s="130"/>
      <c r="AK897" s="130"/>
      <c r="AL897" s="108"/>
      <c r="AM897" s="130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130"/>
      <c r="AC898" s="108"/>
      <c r="AD898" s="84"/>
      <c r="AE898" s="84"/>
      <c r="AF898" s="84"/>
      <c r="AG898" s="108"/>
      <c r="AH898" s="84"/>
      <c r="AI898" s="108"/>
      <c r="AJ898" s="130"/>
      <c r="AK898" s="130"/>
      <c r="AL898" s="108"/>
      <c r="AM898" s="130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130"/>
      <c r="AC899" s="108"/>
      <c r="AD899" s="84"/>
      <c r="AE899" s="84"/>
      <c r="AF899" s="84"/>
      <c r="AG899" s="108"/>
      <c r="AH899" s="84"/>
      <c r="AI899" s="108"/>
      <c r="AJ899" s="130"/>
      <c r="AK899" s="130"/>
      <c r="AL899" s="108"/>
      <c r="AM899" s="130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130"/>
      <c r="AC900" s="108"/>
      <c r="AD900" s="84"/>
      <c r="AE900" s="84"/>
      <c r="AF900" s="84"/>
      <c r="AG900" s="108"/>
      <c r="AH900" s="84"/>
      <c r="AI900" s="108"/>
      <c r="AJ900" s="130"/>
      <c r="AK900" s="130"/>
      <c r="AL900" s="108"/>
      <c r="AM900" s="130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130"/>
      <c r="AC901" s="108"/>
      <c r="AD901" s="84"/>
      <c r="AE901" s="84"/>
      <c r="AF901" s="84"/>
      <c r="AG901" s="108"/>
      <c r="AH901" s="84"/>
      <c r="AI901" s="108"/>
      <c r="AJ901" s="130"/>
      <c r="AK901" s="130"/>
      <c r="AL901" s="108"/>
      <c r="AM901" s="130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130"/>
      <c r="AC902" s="108"/>
      <c r="AD902" s="84"/>
      <c r="AE902" s="84"/>
      <c r="AF902" s="84"/>
      <c r="AG902" s="108"/>
      <c r="AH902" s="84"/>
      <c r="AI902" s="108"/>
      <c r="AJ902" s="130"/>
      <c r="AK902" s="130"/>
      <c r="AL902" s="108"/>
      <c r="AM902" s="130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130"/>
      <c r="AC903" s="108"/>
      <c r="AD903" s="84"/>
      <c r="AE903" s="84"/>
      <c r="AF903" s="84"/>
      <c r="AG903" s="108"/>
      <c r="AH903" s="84"/>
      <c r="AI903" s="108"/>
      <c r="AJ903" s="130"/>
      <c r="AK903" s="130"/>
      <c r="AL903" s="108"/>
      <c r="AM903" s="130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130"/>
      <c r="AC904" s="108"/>
      <c r="AD904" s="84"/>
      <c r="AE904" s="84"/>
      <c r="AF904" s="84"/>
      <c r="AG904" s="108"/>
      <c r="AH904" s="84"/>
      <c r="AI904" s="108"/>
      <c r="AJ904" s="130"/>
      <c r="AK904" s="130"/>
      <c r="AL904" s="108"/>
      <c r="AM904" s="130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130"/>
      <c r="AC905" s="108"/>
      <c r="AD905" s="84"/>
      <c r="AE905" s="84"/>
      <c r="AF905" s="84"/>
      <c r="AG905" s="108"/>
      <c r="AH905" s="84"/>
      <c r="AI905" s="108"/>
      <c r="AJ905" s="130"/>
      <c r="AK905" s="130"/>
      <c r="AL905" s="108"/>
      <c r="AM905" s="130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130"/>
      <c r="AC906" s="108"/>
      <c r="AD906" s="84"/>
      <c r="AE906" s="84"/>
      <c r="AF906" s="84"/>
      <c r="AG906" s="108"/>
      <c r="AH906" s="84"/>
      <c r="AI906" s="108"/>
      <c r="AJ906" s="130"/>
      <c r="AK906" s="130"/>
      <c r="AL906" s="108"/>
      <c r="AM906" s="130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130"/>
      <c r="AC907" s="108"/>
      <c r="AD907" s="84"/>
      <c r="AE907" s="84"/>
      <c r="AF907" s="84"/>
      <c r="AG907" s="108"/>
      <c r="AH907" s="84"/>
      <c r="AI907" s="108"/>
      <c r="AJ907" s="130"/>
      <c r="AK907" s="130"/>
      <c r="AL907" s="108"/>
      <c r="AM907" s="130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130"/>
      <c r="AC908" s="108"/>
      <c r="AD908" s="84"/>
      <c r="AE908" s="84"/>
      <c r="AF908" s="84"/>
      <c r="AG908" s="108"/>
      <c r="AH908" s="84"/>
      <c r="AI908" s="108"/>
      <c r="AJ908" s="130"/>
      <c r="AK908" s="130"/>
      <c r="AL908" s="108"/>
      <c r="AM908" s="130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130"/>
      <c r="AC909" s="108"/>
      <c r="AD909" s="84"/>
      <c r="AE909" s="84"/>
      <c r="AF909" s="84"/>
      <c r="AG909" s="108"/>
      <c r="AH909" s="84"/>
      <c r="AI909" s="108"/>
      <c r="AJ909" s="130"/>
      <c r="AK909" s="130"/>
      <c r="AL909" s="108"/>
      <c r="AM909" s="130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130"/>
      <c r="AC910" s="108"/>
      <c r="AD910" s="84"/>
      <c r="AE910" s="84"/>
      <c r="AF910" s="84"/>
      <c r="AG910" s="108"/>
      <c r="AH910" s="84"/>
      <c r="AI910" s="108"/>
      <c r="AJ910" s="130"/>
      <c r="AK910" s="130"/>
      <c r="AL910" s="108"/>
      <c r="AM910" s="130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130"/>
      <c r="AC911" s="108"/>
      <c r="AD911" s="84"/>
      <c r="AE911" s="84"/>
      <c r="AF911" s="84"/>
      <c r="AG911" s="108"/>
      <c r="AH911" s="84"/>
      <c r="AI911" s="108"/>
      <c r="AJ911" s="130"/>
      <c r="AK911" s="130"/>
      <c r="AL911" s="108"/>
      <c r="AM911" s="130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130"/>
      <c r="AC912" s="108"/>
      <c r="AD912" s="84"/>
      <c r="AE912" s="84"/>
      <c r="AF912" s="84"/>
      <c r="AG912" s="108"/>
      <c r="AH912" s="84"/>
      <c r="AI912" s="108"/>
      <c r="AJ912" s="130"/>
      <c r="AK912" s="130"/>
      <c r="AL912" s="108"/>
      <c r="AM912" s="130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130"/>
      <c r="AC913" s="108"/>
      <c r="AD913" s="84"/>
      <c r="AE913" s="84"/>
      <c r="AF913" s="84"/>
      <c r="AG913" s="108"/>
      <c r="AH913" s="84"/>
      <c r="AI913" s="108"/>
      <c r="AJ913" s="130"/>
      <c r="AK913" s="130"/>
      <c r="AL913" s="108"/>
      <c r="AM913" s="130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130"/>
      <c r="AC914" s="108"/>
      <c r="AD914" s="84"/>
      <c r="AE914" s="84"/>
      <c r="AF914" s="84"/>
      <c r="AG914" s="108"/>
      <c r="AH914" s="84"/>
      <c r="AI914" s="108"/>
      <c r="AJ914" s="130"/>
      <c r="AK914" s="130"/>
      <c r="AL914" s="108"/>
      <c r="AM914" s="130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130"/>
      <c r="AC915" s="108"/>
      <c r="AD915" s="84"/>
      <c r="AE915" s="84"/>
      <c r="AF915" s="84"/>
      <c r="AG915" s="108"/>
      <c r="AH915" s="84"/>
      <c r="AI915" s="108"/>
      <c r="AJ915" s="130"/>
      <c r="AK915" s="130"/>
      <c r="AL915" s="108"/>
      <c r="AM915" s="130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130"/>
      <c r="AC916" s="108"/>
      <c r="AD916" s="84"/>
      <c r="AE916" s="84"/>
      <c r="AF916" s="84"/>
      <c r="AG916" s="108"/>
      <c r="AH916" s="84"/>
      <c r="AI916" s="108"/>
      <c r="AJ916" s="130"/>
      <c r="AK916" s="130"/>
      <c r="AL916" s="108"/>
      <c r="AM916" s="130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130"/>
      <c r="AC917" s="108"/>
      <c r="AD917" s="84"/>
      <c r="AE917" s="84"/>
      <c r="AF917" s="84"/>
      <c r="AG917" s="108"/>
      <c r="AH917" s="84"/>
      <c r="AI917" s="108"/>
      <c r="AJ917" s="130"/>
      <c r="AK917" s="130"/>
      <c r="AL917" s="108"/>
      <c r="AM917" s="130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130"/>
      <c r="AC918" s="108"/>
      <c r="AD918" s="84"/>
      <c r="AE918" s="84"/>
      <c r="AF918" s="84"/>
      <c r="AG918" s="108"/>
      <c r="AH918" s="84"/>
      <c r="AI918" s="108"/>
      <c r="AJ918" s="130"/>
      <c r="AK918" s="130"/>
      <c r="AL918" s="108"/>
      <c r="AM918" s="130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130"/>
      <c r="AC919" s="108"/>
      <c r="AD919" s="84"/>
      <c r="AE919" s="84"/>
      <c r="AF919" s="84"/>
      <c r="AG919" s="108"/>
      <c r="AH919" s="84"/>
      <c r="AI919" s="108"/>
      <c r="AJ919" s="130"/>
      <c r="AK919" s="130"/>
      <c r="AL919" s="108"/>
      <c r="AM919" s="130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130"/>
      <c r="AC920" s="108"/>
      <c r="AD920" s="84"/>
      <c r="AE920" s="84"/>
      <c r="AF920" s="84"/>
      <c r="AG920" s="108"/>
      <c r="AH920" s="84"/>
      <c r="AI920" s="108"/>
      <c r="AJ920" s="130"/>
      <c r="AK920" s="130"/>
      <c r="AL920" s="108"/>
      <c r="AM920" s="130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130"/>
      <c r="AC921" s="108"/>
      <c r="AD921" s="84"/>
      <c r="AE921" s="84"/>
      <c r="AF921" s="84"/>
      <c r="AG921" s="108"/>
      <c r="AH921" s="84"/>
      <c r="AI921" s="108"/>
      <c r="AJ921" s="130"/>
      <c r="AK921" s="130"/>
      <c r="AL921" s="108"/>
      <c r="AM921" s="130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130"/>
      <c r="AC922" s="108"/>
      <c r="AD922" s="84"/>
      <c r="AE922" s="84"/>
      <c r="AF922" s="84"/>
      <c r="AG922" s="108"/>
      <c r="AH922" s="84"/>
      <c r="AI922" s="108"/>
      <c r="AJ922" s="130"/>
      <c r="AK922" s="130"/>
      <c r="AL922" s="108"/>
      <c r="AM922" s="130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130"/>
      <c r="AC923" s="108"/>
      <c r="AD923" s="84"/>
      <c r="AE923" s="84"/>
      <c r="AF923" s="84"/>
      <c r="AG923" s="108"/>
      <c r="AH923" s="84"/>
      <c r="AI923" s="108"/>
      <c r="AJ923" s="130"/>
      <c r="AK923" s="130"/>
      <c r="AL923" s="108"/>
      <c r="AM923" s="130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130"/>
      <c r="AC924" s="108"/>
      <c r="AD924" s="84"/>
      <c r="AE924" s="84"/>
      <c r="AF924" s="84"/>
      <c r="AG924" s="108"/>
      <c r="AH924" s="84"/>
      <c r="AI924" s="108"/>
      <c r="AJ924" s="130"/>
      <c r="AK924" s="130"/>
      <c r="AL924" s="108"/>
      <c r="AM924" s="130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130"/>
      <c r="AC925" s="108"/>
      <c r="AD925" s="84"/>
      <c r="AE925" s="84"/>
      <c r="AF925" s="84"/>
      <c r="AG925" s="108"/>
      <c r="AH925" s="84"/>
      <c r="AI925" s="108"/>
      <c r="AJ925" s="130"/>
      <c r="AK925" s="130"/>
      <c r="AL925" s="108"/>
      <c r="AM925" s="130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130"/>
      <c r="AC926" s="108"/>
      <c r="AD926" s="84"/>
      <c r="AE926" s="84"/>
      <c r="AF926" s="84"/>
      <c r="AG926" s="108"/>
      <c r="AH926" s="84"/>
      <c r="AI926" s="108"/>
      <c r="AJ926" s="130"/>
      <c r="AK926" s="130"/>
      <c r="AL926" s="108"/>
      <c r="AM926" s="130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130"/>
      <c r="AC927" s="108"/>
      <c r="AD927" s="84"/>
      <c r="AE927" s="84"/>
      <c r="AF927" s="84"/>
      <c r="AG927" s="108"/>
      <c r="AH927" s="84"/>
      <c r="AI927" s="108"/>
      <c r="AJ927" s="130"/>
      <c r="AK927" s="130"/>
      <c r="AL927" s="108"/>
      <c r="AM927" s="130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130"/>
      <c r="AC928" s="108"/>
      <c r="AD928" s="84"/>
      <c r="AE928" s="84"/>
      <c r="AF928" s="84"/>
      <c r="AG928" s="108"/>
      <c r="AH928" s="84"/>
      <c r="AI928" s="108"/>
      <c r="AJ928" s="130"/>
      <c r="AK928" s="130"/>
      <c r="AL928" s="108"/>
      <c r="AM928" s="130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130"/>
      <c r="AC929" s="108"/>
      <c r="AD929" s="84"/>
      <c r="AE929" s="84"/>
      <c r="AF929" s="84"/>
      <c r="AG929" s="108"/>
      <c r="AH929" s="84"/>
      <c r="AI929" s="108"/>
      <c r="AJ929" s="130"/>
      <c r="AK929" s="130"/>
      <c r="AL929" s="108"/>
      <c r="AM929" s="130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130"/>
      <c r="AC930" s="108"/>
      <c r="AD930" s="84"/>
      <c r="AE930" s="84"/>
      <c r="AF930" s="84"/>
      <c r="AG930" s="108"/>
      <c r="AH930" s="84"/>
      <c r="AI930" s="108"/>
      <c r="AJ930" s="130"/>
      <c r="AK930" s="130"/>
      <c r="AL930" s="108"/>
      <c r="AM930" s="130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130"/>
      <c r="AC931" s="108"/>
      <c r="AD931" s="84"/>
      <c r="AE931" s="84"/>
      <c r="AF931" s="84"/>
      <c r="AG931" s="108"/>
      <c r="AH931" s="84"/>
      <c r="AI931" s="108"/>
      <c r="AJ931" s="130"/>
      <c r="AK931" s="130"/>
      <c r="AL931" s="108"/>
      <c r="AM931" s="130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130"/>
      <c r="AC932" s="108"/>
      <c r="AD932" s="84"/>
      <c r="AE932" s="84"/>
      <c r="AF932" s="84"/>
      <c r="AG932" s="108"/>
      <c r="AH932" s="84"/>
      <c r="AI932" s="108"/>
      <c r="AJ932" s="130"/>
      <c r="AK932" s="130"/>
      <c r="AL932" s="108"/>
      <c r="AM932" s="130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130"/>
      <c r="AC933" s="108"/>
      <c r="AD933" s="84"/>
      <c r="AE933" s="84"/>
      <c r="AF933" s="84"/>
      <c r="AG933" s="108"/>
      <c r="AH933" s="84"/>
      <c r="AI933" s="108"/>
      <c r="AJ933" s="130"/>
      <c r="AK933" s="130"/>
      <c r="AL933" s="108"/>
      <c r="AM933" s="130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130"/>
      <c r="AC934" s="108"/>
      <c r="AD934" s="84"/>
      <c r="AE934" s="84"/>
      <c r="AF934" s="84"/>
      <c r="AG934" s="108"/>
      <c r="AH934" s="84"/>
      <c r="AI934" s="108"/>
      <c r="AJ934" s="130"/>
      <c r="AK934" s="130"/>
      <c r="AL934" s="108"/>
      <c r="AM934" s="130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130"/>
      <c r="AC935" s="108"/>
      <c r="AD935" s="84"/>
      <c r="AE935" s="84"/>
      <c r="AF935" s="84"/>
      <c r="AG935" s="108"/>
      <c r="AH935" s="84"/>
      <c r="AI935" s="108"/>
      <c r="AJ935" s="130"/>
      <c r="AK935" s="130"/>
      <c r="AL935" s="108"/>
      <c r="AM935" s="130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130"/>
      <c r="AC936" s="108"/>
      <c r="AD936" s="84"/>
      <c r="AE936" s="84"/>
      <c r="AF936" s="84"/>
      <c r="AG936" s="108"/>
      <c r="AH936" s="84"/>
      <c r="AI936" s="108"/>
      <c r="AJ936" s="130"/>
      <c r="AK936" s="130"/>
      <c r="AL936" s="108"/>
      <c r="AM936" s="130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130"/>
      <c r="AC937" s="108"/>
      <c r="AD937" s="84"/>
      <c r="AE937" s="84"/>
      <c r="AF937" s="84"/>
      <c r="AG937" s="108"/>
      <c r="AH937" s="84"/>
      <c r="AI937" s="108"/>
      <c r="AJ937" s="130"/>
      <c r="AK937" s="130"/>
      <c r="AL937" s="108"/>
      <c r="AM937" s="130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130"/>
      <c r="AC938" s="108"/>
      <c r="AD938" s="84"/>
      <c r="AE938" s="84"/>
      <c r="AF938" s="84"/>
      <c r="AG938" s="108"/>
      <c r="AH938" s="84"/>
      <c r="AI938" s="108"/>
      <c r="AJ938" s="130"/>
      <c r="AK938" s="130"/>
      <c r="AL938" s="108"/>
      <c r="AM938" s="130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130"/>
      <c r="AC939" s="108"/>
      <c r="AD939" s="84"/>
      <c r="AE939" s="84"/>
      <c r="AF939" s="84"/>
      <c r="AG939" s="108"/>
      <c r="AH939" s="84"/>
      <c r="AI939" s="108"/>
      <c r="AJ939" s="130"/>
      <c r="AK939" s="130"/>
      <c r="AL939" s="108"/>
      <c r="AM939" s="130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130"/>
      <c r="AC940" s="108"/>
      <c r="AD940" s="84"/>
      <c r="AE940" s="84"/>
      <c r="AF940" s="84"/>
      <c r="AG940" s="108"/>
      <c r="AH940" s="84"/>
      <c r="AI940" s="108"/>
      <c r="AJ940" s="130"/>
      <c r="AK940" s="130"/>
      <c r="AL940" s="108"/>
      <c r="AM940" s="130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130"/>
      <c r="AC941" s="108"/>
      <c r="AD941" s="84"/>
      <c r="AE941" s="84"/>
      <c r="AF941" s="84"/>
      <c r="AG941" s="108"/>
      <c r="AH941" s="84"/>
      <c r="AI941" s="108"/>
      <c r="AJ941" s="130"/>
      <c r="AK941" s="130"/>
      <c r="AL941" s="108"/>
      <c r="AM941" s="130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130"/>
      <c r="AC942" s="108"/>
      <c r="AD942" s="84"/>
      <c r="AE942" s="84"/>
      <c r="AF942" s="84"/>
      <c r="AG942" s="108"/>
      <c r="AH942" s="84"/>
      <c r="AI942" s="108"/>
      <c r="AJ942" s="130"/>
      <c r="AK942" s="130"/>
      <c r="AL942" s="108"/>
      <c r="AM942" s="130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130"/>
      <c r="AC943" s="108"/>
      <c r="AD943" s="84"/>
      <c r="AE943" s="84"/>
      <c r="AF943" s="84"/>
      <c r="AG943" s="108"/>
      <c r="AH943" s="84"/>
      <c r="AI943" s="108"/>
      <c r="AJ943" s="130"/>
      <c r="AK943" s="130"/>
      <c r="AL943" s="108"/>
      <c r="AM943" s="130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130"/>
      <c r="AC944" s="108"/>
      <c r="AD944" s="84"/>
      <c r="AE944" s="84"/>
      <c r="AF944" s="84"/>
      <c r="AG944" s="108"/>
      <c r="AH944" s="84"/>
      <c r="AI944" s="108"/>
      <c r="AJ944" s="130"/>
      <c r="AK944" s="130"/>
      <c r="AL944" s="108"/>
      <c r="AM944" s="130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130"/>
      <c r="AC945" s="108"/>
      <c r="AD945" s="84"/>
      <c r="AE945" s="84"/>
      <c r="AF945" s="84"/>
      <c r="AG945" s="108"/>
      <c r="AH945" s="84"/>
      <c r="AI945" s="108"/>
      <c r="AJ945" s="130"/>
      <c r="AK945" s="130"/>
      <c r="AL945" s="108"/>
      <c r="AM945" s="130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130"/>
      <c r="AC946" s="108"/>
      <c r="AD946" s="84"/>
      <c r="AE946" s="84"/>
      <c r="AF946" s="84"/>
      <c r="AG946" s="108"/>
      <c r="AH946" s="84"/>
      <c r="AI946" s="108"/>
      <c r="AJ946" s="130"/>
      <c r="AK946" s="130"/>
      <c r="AL946" s="108"/>
      <c r="AM946" s="130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130"/>
      <c r="AC947" s="108"/>
      <c r="AD947" s="84"/>
      <c r="AE947" s="84"/>
      <c r="AF947" s="84"/>
      <c r="AG947" s="108"/>
      <c r="AH947" s="84"/>
      <c r="AI947" s="108"/>
      <c r="AJ947" s="130"/>
      <c r="AK947" s="130"/>
      <c r="AL947" s="108"/>
      <c r="AM947" s="130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130"/>
      <c r="AC948" s="108"/>
      <c r="AD948" s="84"/>
      <c r="AE948" s="84"/>
      <c r="AF948" s="84"/>
      <c r="AG948" s="108"/>
      <c r="AH948" s="84"/>
      <c r="AI948" s="108"/>
      <c r="AJ948" s="130"/>
      <c r="AK948" s="130"/>
      <c r="AL948" s="108"/>
      <c r="AM948" s="130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130"/>
      <c r="AC949" s="108"/>
      <c r="AD949" s="84"/>
      <c r="AE949" s="84"/>
      <c r="AF949" s="84"/>
      <c r="AG949" s="108"/>
      <c r="AH949" s="84"/>
      <c r="AI949" s="108"/>
      <c r="AJ949" s="130"/>
      <c r="AK949" s="130"/>
      <c r="AL949" s="108"/>
      <c r="AM949" s="130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130"/>
      <c r="AC950" s="108"/>
      <c r="AD950" s="84"/>
      <c r="AE950" s="84"/>
      <c r="AF950" s="84"/>
      <c r="AG950" s="108"/>
      <c r="AH950" s="84"/>
      <c r="AI950" s="108"/>
      <c r="AJ950" s="130"/>
      <c r="AK950" s="130"/>
      <c r="AL950" s="108"/>
      <c r="AM950" s="130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130"/>
      <c r="AC951" s="108"/>
      <c r="AD951" s="84"/>
      <c r="AE951" s="84"/>
      <c r="AF951" s="84"/>
      <c r="AG951" s="108"/>
      <c r="AH951" s="84"/>
      <c r="AI951" s="108"/>
      <c r="AJ951" s="130"/>
      <c r="AK951" s="130"/>
      <c r="AL951" s="108"/>
      <c r="AM951" s="130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130"/>
      <c r="AC952" s="108"/>
      <c r="AD952" s="84"/>
      <c r="AE952" s="84"/>
      <c r="AF952" s="84"/>
      <c r="AG952" s="108"/>
      <c r="AH952" s="84"/>
      <c r="AI952" s="108"/>
      <c r="AJ952" s="130"/>
      <c r="AK952" s="130"/>
      <c r="AL952" s="108"/>
      <c r="AM952" s="130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130"/>
      <c r="AC953" s="108"/>
      <c r="AD953" s="84"/>
      <c r="AE953" s="84"/>
      <c r="AF953" s="84"/>
      <c r="AG953" s="108"/>
      <c r="AH953" s="84"/>
      <c r="AI953" s="108"/>
      <c r="AJ953" s="130"/>
      <c r="AK953" s="130"/>
      <c r="AL953" s="108"/>
      <c r="AM953" s="130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130"/>
      <c r="AC954" s="108"/>
      <c r="AD954" s="84"/>
      <c r="AE954" s="84"/>
      <c r="AF954" s="84"/>
      <c r="AG954" s="108"/>
      <c r="AH954" s="84"/>
      <c r="AI954" s="108"/>
      <c r="AJ954" s="130"/>
      <c r="AK954" s="130"/>
      <c r="AL954" s="108"/>
      <c r="AM954" s="130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130"/>
      <c r="AC955" s="108"/>
      <c r="AD955" s="84"/>
      <c r="AE955" s="84"/>
      <c r="AF955" s="84"/>
      <c r="AG955" s="108"/>
      <c r="AH955" s="84"/>
      <c r="AI955" s="108"/>
      <c r="AJ955" s="130"/>
      <c r="AK955" s="130"/>
      <c r="AL955" s="108"/>
      <c r="AM955" s="130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130"/>
      <c r="AC956" s="108"/>
      <c r="AD956" s="84"/>
      <c r="AE956" s="84"/>
      <c r="AF956" s="84"/>
      <c r="AG956" s="108"/>
      <c r="AH956" s="84"/>
      <c r="AI956" s="108"/>
      <c r="AJ956" s="130"/>
      <c r="AK956" s="130"/>
      <c r="AL956" s="108"/>
      <c r="AM956" s="130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130"/>
      <c r="AC957" s="108"/>
      <c r="AD957" s="84"/>
      <c r="AE957" s="84"/>
      <c r="AF957" s="84"/>
      <c r="AG957" s="108"/>
      <c r="AH957" s="84"/>
      <c r="AI957" s="108"/>
      <c r="AJ957" s="130"/>
      <c r="AK957" s="130"/>
      <c r="AL957" s="108"/>
      <c r="AM957" s="130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130"/>
      <c r="AC958" s="108"/>
      <c r="AD958" s="84"/>
      <c r="AE958" s="84"/>
      <c r="AF958" s="84"/>
      <c r="AG958" s="108"/>
      <c r="AH958" s="84"/>
      <c r="AI958" s="108"/>
      <c r="AJ958" s="130"/>
      <c r="AK958" s="130"/>
      <c r="AL958" s="108"/>
      <c r="AM958" s="130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130"/>
      <c r="AC959" s="108"/>
      <c r="AD959" s="84"/>
      <c r="AE959" s="84"/>
      <c r="AF959" s="84"/>
      <c r="AG959" s="108"/>
      <c r="AH959" s="84"/>
      <c r="AI959" s="108"/>
      <c r="AJ959" s="130"/>
      <c r="AK959" s="130"/>
      <c r="AL959" s="108"/>
      <c r="AM959" s="130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130"/>
      <c r="AC960" s="108"/>
      <c r="AD960" s="84"/>
      <c r="AE960" s="84"/>
      <c r="AF960" s="84"/>
      <c r="AG960" s="108"/>
      <c r="AH960" s="84"/>
      <c r="AI960" s="108"/>
      <c r="AJ960" s="130"/>
      <c r="AK960" s="130"/>
      <c r="AL960" s="108"/>
      <c r="AM960" s="130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130"/>
      <c r="AC961" s="108"/>
      <c r="AD961" s="84"/>
      <c r="AE961" s="84"/>
      <c r="AF961" s="84"/>
      <c r="AG961" s="108"/>
      <c r="AH961" s="84"/>
      <c r="AI961" s="108"/>
      <c r="AJ961" s="130"/>
      <c r="AK961" s="130"/>
      <c r="AL961" s="108"/>
      <c r="AM961" s="130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130"/>
      <c r="AC962" s="108"/>
      <c r="AD962" s="84"/>
      <c r="AE962" s="84"/>
      <c r="AF962" s="84"/>
      <c r="AG962" s="108"/>
      <c r="AH962" s="84"/>
      <c r="AI962" s="108"/>
      <c r="AJ962" s="130"/>
      <c r="AK962" s="130"/>
      <c r="AL962" s="108"/>
      <c r="AM962" s="130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130"/>
      <c r="AC963" s="108"/>
      <c r="AD963" s="84"/>
      <c r="AE963" s="84"/>
      <c r="AF963" s="84"/>
      <c r="AG963" s="108"/>
      <c r="AH963" s="84"/>
      <c r="AI963" s="108"/>
      <c r="AJ963" s="130"/>
      <c r="AK963" s="130"/>
      <c r="AL963" s="108"/>
      <c r="AM963" s="130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130"/>
      <c r="AC964" s="108"/>
      <c r="AD964" s="84"/>
      <c r="AE964" s="84"/>
      <c r="AF964" s="84"/>
      <c r="AG964" s="108"/>
      <c r="AH964" s="84"/>
      <c r="AI964" s="108"/>
      <c r="AJ964" s="130"/>
      <c r="AK964" s="130"/>
      <c r="AL964" s="108"/>
      <c r="AM964" s="130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130"/>
      <c r="AC965" s="108"/>
      <c r="AD965" s="84"/>
      <c r="AE965" s="84"/>
      <c r="AF965" s="84"/>
      <c r="AG965" s="108"/>
      <c r="AH965" s="84"/>
      <c r="AI965" s="108"/>
      <c r="AJ965" s="130"/>
      <c r="AK965" s="130"/>
      <c r="AL965" s="108"/>
      <c r="AM965" s="130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130"/>
      <c r="AC966" s="108"/>
      <c r="AD966" s="84"/>
      <c r="AE966" s="84"/>
      <c r="AF966" s="84"/>
      <c r="AG966" s="108"/>
      <c r="AH966" s="84"/>
      <c r="AI966" s="108"/>
      <c r="AJ966" s="130"/>
      <c r="AK966" s="130"/>
      <c r="AL966" s="108"/>
      <c r="AM966" s="130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130"/>
      <c r="AC967" s="108"/>
      <c r="AD967" s="84"/>
      <c r="AE967" s="84"/>
      <c r="AF967" s="84"/>
      <c r="AG967" s="108"/>
      <c r="AH967" s="84"/>
      <c r="AI967" s="108"/>
      <c r="AJ967" s="130"/>
      <c r="AK967" s="130"/>
      <c r="AL967" s="108"/>
      <c r="AM967" s="130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130"/>
      <c r="AC968" s="108"/>
      <c r="AD968" s="84"/>
      <c r="AE968" s="84"/>
      <c r="AF968" s="84"/>
      <c r="AG968" s="108"/>
      <c r="AH968" s="84"/>
      <c r="AI968" s="108"/>
      <c r="AJ968" s="130"/>
      <c r="AK968" s="130"/>
      <c r="AL968" s="108"/>
      <c r="AM968" s="130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130"/>
      <c r="AC969" s="108"/>
      <c r="AD969" s="84"/>
      <c r="AE969" s="84"/>
      <c r="AF969" s="84"/>
      <c r="AG969" s="108"/>
      <c r="AH969" s="84"/>
      <c r="AI969" s="108"/>
      <c r="AJ969" s="130"/>
      <c r="AK969" s="130"/>
      <c r="AL969" s="108"/>
      <c r="AM969" s="130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130"/>
      <c r="AC970" s="108"/>
      <c r="AD970" s="84"/>
      <c r="AE970" s="84"/>
      <c r="AF970" s="84"/>
      <c r="AG970" s="108"/>
      <c r="AH970" s="84"/>
      <c r="AI970" s="108"/>
      <c r="AJ970" s="130"/>
      <c r="AK970" s="130"/>
      <c r="AL970" s="108"/>
      <c r="AM970" s="130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130"/>
      <c r="AC971" s="108"/>
      <c r="AD971" s="84"/>
      <c r="AE971" s="84"/>
      <c r="AF971" s="84"/>
      <c r="AG971" s="108"/>
      <c r="AH971" s="84"/>
      <c r="AI971" s="108"/>
      <c r="AJ971" s="130"/>
      <c r="AK971" s="130"/>
      <c r="AL971" s="108"/>
      <c r="AM971" s="130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130"/>
      <c r="AC972" s="108"/>
      <c r="AD972" s="84"/>
      <c r="AE972" s="84"/>
      <c r="AF972" s="84"/>
      <c r="AG972" s="108"/>
      <c r="AH972" s="84"/>
      <c r="AI972" s="108"/>
      <c r="AJ972" s="130"/>
      <c r="AK972" s="130"/>
      <c r="AL972" s="108"/>
      <c r="AM972" s="130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130"/>
      <c r="AC973" s="108"/>
      <c r="AD973" s="84"/>
      <c r="AE973" s="84"/>
      <c r="AF973" s="84"/>
      <c r="AG973" s="108"/>
      <c r="AH973" s="84"/>
      <c r="AI973" s="108"/>
      <c r="AJ973" s="130"/>
      <c r="AK973" s="130"/>
      <c r="AL973" s="108"/>
      <c r="AM973" s="130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130"/>
      <c r="AC974" s="108"/>
      <c r="AD974" s="84"/>
      <c r="AE974" s="84"/>
      <c r="AF974" s="84"/>
      <c r="AG974" s="108"/>
      <c r="AH974" s="84"/>
      <c r="AI974" s="108"/>
      <c r="AJ974" s="130"/>
      <c r="AK974" s="130"/>
      <c r="AL974" s="108"/>
      <c r="AM974" s="130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130"/>
      <c r="AC975" s="108"/>
      <c r="AD975" s="84"/>
      <c r="AE975" s="84"/>
      <c r="AF975" s="84"/>
      <c r="AG975" s="108"/>
      <c r="AH975" s="84"/>
      <c r="AI975" s="108"/>
      <c r="AJ975" s="130"/>
      <c r="AK975" s="130"/>
      <c r="AL975" s="108"/>
      <c r="AM975" s="130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130"/>
      <c r="AC976" s="108"/>
      <c r="AD976" s="84"/>
      <c r="AE976" s="84"/>
      <c r="AF976" s="84"/>
      <c r="AG976" s="108"/>
      <c r="AH976" s="84"/>
      <c r="AI976" s="108"/>
      <c r="AJ976" s="130"/>
      <c r="AK976" s="130"/>
      <c r="AL976" s="108"/>
      <c r="AM976" s="130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130"/>
      <c r="AC977" s="108"/>
      <c r="AD977" s="84"/>
      <c r="AE977" s="84"/>
      <c r="AF977" s="84"/>
      <c r="AG977" s="108"/>
      <c r="AH977" s="84"/>
      <c r="AI977" s="108"/>
      <c r="AJ977" s="130"/>
      <c r="AK977" s="130"/>
      <c r="AL977" s="108"/>
      <c r="AM977" s="130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130"/>
      <c r="AC978" s="108"/>
      <c r="AD978" s="84"/>
      <c r="AE978" s="84"/>
      <c r="AF978" s="84"/>
      <c r="AG978" s="108"/>
      <c r="AH978" s="84"/>
      <c r="AI978" s="108"/>
      <c r="AJ978" s="130"/>
      <c r="AK978" s="130"/>
      <c r="AL978" s="108"/>
      <c r="AM978" s="130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130"/>
      <c r="AC979" s="108"/>
      <c r="AD979" s="84"/>
      <c r="AE979" s="84"/>
      <c r="AF979" s="84"/>
      <c r="AG979" s="108"/>
      <c r="AH979" s="84"/>
      <c r="AI979" s="108"/>
      <c r="AJ979" s="130"/>
      <c r="AK979" s="130"/>
      <c r="AL979" s="108"/>
      <c r="AM979" s="130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130"/>
      <c r="AC980" s="108"/>
      <c r="AD980" s="84"/>
      <c r="AE980" s="84"/>
      <c r="AF980" s="84"/>
      <c r="AG980" s="108"/>
      <c r="AH980" s="84"/>
      <c r="AI980" s="108"/>
      <c r="AJ980" s="130"/>
      <c r="AK980" s="130"/>
      <c r="AL980" s="108"/>
      <c r="AM980" s="130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130"/>
      <c r="AC981" s="108"/>
      <c r="AD981" s="84"/>
      <c r="AE981" s="84"/>
      <c r="AF981" s="84"/>
      <c r="AG981" s="108"/>
      <c r="AH981" s="84"/>
      <c r="AI981" s="108"/>
      <c r="AJ981" s="130"/>
      <c r="AK981" s="130"/>
      <c r="AL981" s="108"/>
      <c r="AM981" s="130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130"/>
      <c r="AC982" s="108"/>
      <c r="AD982" s="84"/>
      <c r="AE982" s="84"/>
      <c r="AF982" s="84"/>
      <c r="AG982" s="108"/>
      <c r="AH982" s="84"/>
      <c r="AI982" s="108"/>
      <c r="AJ982" s="130"/>
      <c r="AK982" s="130"/>
      <c r="AL982" s="108"/>
      <c r="AM982" s="130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130"/>
      <c r="AC983" s="108"/>
      <c r="AD983" s="84"/>
      <c r="AE983" s="84"/>
      <c r="AF983" s="84"/>
      <c r="AG983" s="108"/>
      <c r="AH983" s="84"/>
      <c r="AI983" s="108"/>
      <c r="AJ983" s="130"/>
      <c r="AK983" s="130"/>
      <c r="AL983" s="108"/>
      <c r="AM983" s="130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130"/>
      <c r="AC984" s="108"/>
      <c r="AD984" s="84"/>
      <c r="AE984" s="84"/>
      <c r="AF984" s="84"/>
      <c r="AG984" s="108"/>
      <c r="AH984" s="84"/>
      <c r="AI984" s="108"/>
      <c r="AJ984" s="130"/>
      <c r="AK984" s="130"/>
      <c r="AL984" s="108"/>
      <c r="AM984" s="130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130"/>
      <c r="AC985" s="108"/>
      <c r="AD985" s="84"/>
      <c r="AE985" s="84"/>
      <c r="AF985" s="84"/>
      <c r="AG985" s="108"/>
      <c r="AH985" s="84"/>
      <c r="AI985" s="108"/>
      <c r="AJ985" s="130"/>
      <c r="AK985" s="130"/>
      <c r="AL985" s="108"/>
      <c r="AM985" s="130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130"/>
      <c r="AC986" s="108"/>
      <c r="AD986" s="84"/>
      <c r="AE986" s="84"/>
      <c r="AF986" s="84"/>
      <c r="AG986" s="108"/>
      <c r="AH986" s="84"/>
      <c r="AI986" s="108"/>
      <c r="AJ986" s="130"/>
      <c r="AK986" s="130"/>
      <c r="AL986" s="108"/>
      <c r="AM986" s="130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130"/>
      <c r="AC987" s="108"/>
      <c r="AD987" s="84"/>
      <c r="AE987" s="84"/>
      <c r="AF987" s="84"/>
      <c r="AG987" s="108"/>
      <c r="AH987" s="84"/>
      <c r="AI987" s="108"/>
      <c r="AJ987" s="130"/>
      <c r="AK987" s="130"/>
      <c r="AL987" s="108"/>
      <c r="AM987" s="130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130"/>
      <c r="AC988" s="108"/>
      <c r="AD988" s="84"/>
      <c r="AE988" s="84"/>
      <c r="AF988" s="84"/>
      <c r="AG988" s="108"/>
      <c r="AH988" s="84"/>
      <c r="AI988" s="108"/>
      <c r="AJ988" s="130"/>
      <c r="AK988" s="130"/>
      <c r="AL988" s="108"/>
      <c r="AM988" s="130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130"/>
      <c r="AC989" s="108"/>
      <c r="AD989" s="84"/>
      <c r="AE989" s="84"/>
      <c r="AF989" s="84"/>
      <c r="AG989" s="108"/>
      <c r="AH989" s="84"/>
      <c r="AI989" s="108"/>
      <c r="AJ989" s="130"/>
      <c r="AK989" s="130"/>
      <c r="AL989" s="108"/>
      <c r="AM989" s="130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130"/>
      <c r="AC990" s="108"/>
      <c r="AD990" s="84"/>
      <c r="AE990" s="84"/>
      <c r="AF990" s="84"/>
      <c r="AG990" s="108"/>
      <c r="AH990" s="84"/>
      <c r="AI990" s="108"/>
      <c r="AJ990" s="130"/>
      <c r="AK990" s="130"/>
      <c r="AL990" s="108"/>
      <c r="AM990" s="130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130"/>
      <c r="AC991" s="108"/>
      <c r="AD991" s="84"/>
      <c r="AE991" s="84"/>
      <c r="AF991" s="84"/>
      <c r="AG991" s="108"/>
      <c r="AH991" s="84"/>
      <c r="AI991" s="108"/>
      <c r="AJ991" s="130"/>
      <c r="AK991" s="130"/>
      <c r="AL991" s="108"/>
      <c r="AM991" s="130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130"/>
      <c r="AC992" s="108"/>
      <c r="AD992" s="84"/>
      <c r="AE992" s="84"/>
      <c r="AF992" s="84"/>
      <c r="AG992" s="108"/>
      <c r="AH992" s="84"/>
      <c r="AI992" s="108"/>
      <c r="AJ992" s="130"/>
      <c r="AK992" s="130"/>
      <c r="AL992" s="108"/>
      <c r="AM992" s="130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130"/>
      <c r="AC993" s="108"/>
      <c r="AD993" s="84"/>
      <c r="AE993" s="84"/>
      <c r="AF993" s="84"/>
      <c r="AG993" s="108"/>
      <c r="AH993" s="84"/>
      <c r="AI993" s="108"/>
      <c r="AJ993" s="130"/>
      <c r="AK993" s="130"/>
      <c r="AL993" s="108"/>
      <c r="AM993" s="130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130"/>
      <c r="AC994" s="108"/>
      <c r="AD994" s="84"/>
      <c r="AE994" s="84"/>
      <c r="AF994" s="84"/>
      <c r="AG994" s="108"/>
      <c r="AH994" s="84"/>
      <c r="AI994" s="108"/>
      <c r="AJ994" s="130"/>
      <c r="AK994" s="130"/>
      <c r="AL994" s="108"/>
      <c r="AM994" s="130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130"/>
      <c r="AC995" s="108"/>
      <c r="AD995" s="84"/>
      <c r="AE995" s="84"/>
      <c r="AF995" s="84"/>
      <c r="AG995" s="108"/>
      <c r="AH995" s="84"/>
      <c r="AI995" s="108"/>
      <c r="AJ995" s="130"/>
      <c r="AK995" s="130"/>
      <c r="AL995" s="108"/>
      <c r="AM995" s="130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130"/>
      <c r="AC996" s="108"/>
      <c r="AD996" s="84"/>
      <c r="AE996" s="84"/>
      <c r="AF996" s="84"/>
      <c r="AG996" s="108"/>
      <c r="AH996" s="84"/>
      <c r="AI996" s="108"/>
      <c r="AJ996" s="130"/>
      <c r="AK996" s="130"/>
      <c r="AL996" s="108"/>
      <c r="AM996" s="130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130"/>
      <c r="AC997" s="108"/>
      <c r="AD997" s="84"/>
      <c r="AE997" s="84"/>
      <c r="AF997" s="84"/>
      <c r="AG997" s="108"/>
      <c r="AH997" s="84"/>
      <c r="AI997" s="108"/>
      <c r="AJ997" s="130"/>
      <c r="AK997" s="130"/>
      <c r="AL997" s="108"/>
      <c r="AM997" s="130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130"/>
      <c r="AC998" s="108"/>
      <c r="AD998" s="84"/>
      <c r="AE998" s="84"/>
      <c r="AF998" s="84"/>
      <c r="AG998" s="108"/>
      <c r="AH998" s="84"/>
      <c r="AI998" s="108"/>
      <c r="AJ998" s="130"/>
      <c r="AK998" s="130"/>
      <c r="AL998" s="108"/>
      <c r="AM998" s="130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130"/>
      <c r="AC999" s="108"/>
      <c r="AD999" s="84"/>
      <c r="AE999" s="84"/>
      <c r="AF999" s="84"/>
      <c r="AG999" s="108"/>
      <c r="AH999" s="84"/>
      <c r="AI999" s="108"/>
      <c r="AJ999" s="130"/>
      <c r="AK999" s="130"/>
      <c r="AL999" s="108"/>
      <c r="AM999" s="130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130"/>
      <c r="AC1000" s="108"/>
      <c r="AD1000" s="84"/>
      <c r="AE1000" s="84"/>
      <c r="AF1000" s="84"/>
      <c r="AG1000" s="108"/>
      <c r="AH1000" s="84"/>
      <c r="AI1000" s="108"/>
      <c r="AJ1000" s="130"/>
      <c r="AK1000" s="130"/>
      <c r="AL1000" s="108"/>
      <c r="AM1000" s="130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130"/>
      <c r="AC1001" s="108"/>
      <c r="AD1001" s="84"/>
      <c r="AE1001" s="84"/>
      <c r="AF1001" s="84"/>
      <c r="AG1001" s="108"/>
      <c r="AH1001" s="84"/>
      <c r="AI1001" s="108"/>
      <c r="AJ1001" s="130"/>
      <c r="AK1001" s="130"/>
      <c r="AL1001" s="108"/>
      <c r="AM1001" s="130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130"/>
      <c r="AC1002" s="108"/>
      <c r="AD1002" s="84"/>
      <c r="AE1002" s="84"/>
      <c r="AF1002" s="84"/>
      <c r="AG1002" s="108"/>
      <c r="AH1002" s="84"/>
      <c r="AI1002" s="108"/>
      <c r="AJ1002" s="130"/>
      <c r="AK1002" s="130"/>
      <c r="AL1002" s="108"/>
      <c r="AM1002" s="130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130"/>
      <c r="AC1003" s="108"/>
      <c r="AD1003" s="84"/>
      <c r="AE1003" s="84"/>
      <c r="AF1003" s="84"/>
      <c r="AG1003" s="108"/>
      <c r="AH1003" s="84"/>
      <c r="AI1003" s="108"/>
      <c r="AJ1003" s="130"/>
      <c r="AK1003" s="130"/>
      <c r="AL1003" s="108"/>
      <c r="AM1003" s="130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130"/>
      <c r="AC1004" s="108"/>
      <c r="AD1004" s="84"/>
      <c r="AE1004" s="84"/>
      <c r="AF1004" s="84"/>
      <c r="AG1004" s="108"/>
      <c r="AH1004" s="84"/>
      <c r="AI1004" s="108"/>
      <c r="AJ1004" s="130"/>
      <c r="AK1004" s="130"/>
      <c r="AL1004" s="108"/>
      <c r="AM1004" s="130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130"/>
      <c r="AC1005" s="108"/>
      <c r="AD1005" s="84"/>
      <c r="AE1005" s="84"/>
      <c r="AF1005" s="84"/>
      <c r="AG1005" s="108"/>
      <c r="AH1005" s="84"/>
      <c r="AI1005" s="108"/>
      <c r="AJ1005" s="130"/>
      <c r="AK1005" s="130"/>
      <c r="AL1005" s="108"/>
      <c r="AM1005" s="130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130"/>
      <c r="AC1006" s="108"/>
      <c r="AD1006" s="84"/>
      <c r="AE1006" s="84"/>
      <c r="AF1006" s="84"/>
      <c r="AG1006" s="108"/>
      <c r="AH1006" s="84"/>
      <c r="AI1006" s="108"/>
      <c r="AJ1006" s="130"/>
      <c r="AK1006" s="130"/>
      <c r="AL1006" s="108"/>
      <c r="AM1006" s="130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130"/>
      <c r="AC1007" s="108"/>
      <c r="AD1007" s="84"/>
      <c r="AE1007" s="84"/>
      <c r="AF1007" s="84"/>
      <c r="AG1007" s="108"/>
      <c r="AH1007" s="84"/>
      <c r="AI1007" s="108"/>
      <c r="AJ1007" s="130"/>
      <c r="AK1007" s="130"/>
      <c r="AL1007" s="108"/>
      <c r="AM1007" s="130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130"/>
      <c r="AC1008" s="108"/>
      <c r="AD1008" s="84"/>
      <c r="AE1008" s="84"/>
      <c r="AF1008" s="84"/>
      <c r="AG1008" s="108"/>
      <c r="AH1008" s="84"/>
      <c r="AI1008" s="108"/>
      <c r="AJ1008" s="130"/>
      <c r="AK1008" s="130"/>
      <c r="AL1008" s="108"/>
      <c r="AM1008" s="130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130"/>
      <c r="AC1009" s="108"/>
      <c r="AD1009" s="84"/>
      <c r="AE1009" s="84"/>
      <c r="AF1009" s="84"/>
      <c r="AG1009" s="108"/>
      <c r="AH1009" s="84"/>
      <c r="AI1009" s="108"/>
      <c r="AJ1009" s="130"/>
      <c r="AK1009" s="130"/>
      <c r="AL1009" s="108"/>
      <c r="AM1009" s="130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130"/>
      <c r="AC1010" s="108"/>
      <c r="AD1010" s="84"/>
      <c r="AE1010" s="84"/>
      <c r="AF1010" s="84"/>
      <c r="AG1010" s="108"/>
      <c r="AH1010" s="84"/>
      <c r="AI1010" s="108"/>
      <c r="AJ1010" s="130"/>
      <c r="AK1010" s="130"/>
      <c r="AL1010" s="108"/>
      <c r="AM1010" s="130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130"/>
      <c r="AC1011" s="108"/>
      <c r="AD1011" s="84"/>
      <c r="AE1011" s="84"/>
      <c r="AF1011" s="84"/>
      <c r="AG1011" s="108"/>
      <c r="AH1011" s="84"/>
      <c r="AI1011" s="108"/>
      <c r="AJ1011" s="130"/>
      <c r="AK1011" s="130"/>
      <c r="AL1011" s="108"/>
      <c r="AM1011" s="130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130"/>
      <c r="AC1012" s="108"/>
      <c r="AD1012" s="84"/>
      <c r="AE1012" s="84"/>
      <c r="AF1012" s="84"/>
      <c r="AG1012" s="108"/>
      <c r="AH1012" s="84"/>
      <c r="AI1012" s="108"/>
      <c r="AJ1012" s="130"/>
      <c r="AK1012" s="130"/>
      <c r="AL1012" s="108"/>
      <c r="AM1012" s="130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130"/>
      <c r="AC1013" s="108"/>
      <c r="AD1013" s="84"/>
      <c r="AE1013" s="84"/>
      <c r="AF1013" s="84"/>
      <c r="AG1013" s="108"/>
      <c r="AH1013" s="84"/>
      <c r="AI1013" s="108"/>
      <c r="AJ1013" s="130"/>
      <c r="AK1013" s="130"/>
      <c r="AL1013" s="108"/>
      <c r="AM1013" s="130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130"/>
      <c r="AC1014" s="108"/>
      <c r="AD1014" s="84"/>
      <c r="AE1014" s="84"/>
      <c r="AF1014" s="84"/>
      <c r="AG1014" s="108"/>
      <c r="AH1014" s="84"/>
      <c r="AI1014" s="108"/>
      <c r="AJ1014" s="130"/>
      <c r="AK1014" s="130"/>
      <c r="AL1014" s="108"/>
      <c r="AM1014" s="130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130"/>
      <c r="AC1015" s="108"/>
      <c r="AD1015" s="84"/>
      <c r="AE1015" s="84"/>
      <c r="AF1015" s="84"/>
      <c r="AG1015" s="108"/>
      <c r="AH1015" s="84"/>
      <c r="AI1015" s="108"/>
      <c r="AJ1015" s="130"/>
      <c r="AK1015" s="130"/>
      <c r="AL1015" s="108"/>
      <c r="AM1015" s="130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130"/>
      <c r="AC1016" s="108"/>
      <c r="AD1016" s="84"/>
      <c r="AE1016" s="84"/>
      <c r="AF1016" s="84"/>
      <c r="AG1016" s="108"/>
      <c r="AH1016" s="84"/>
      <c r="AI1016" s="108"/>
      <c r="AJ1016" s="130"/>
      <c r="AK1016" s="130"/>
      <c r="AL1016" s="108"/>
      <c r="AM1016" s="130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130"/>
      <c r="AC1017" s="108"/>
      <c r="AD1017" s="84"/>
      <c r="AE1017" s="84"/>
      <c r="AF1017" s="84"/>
      <c r="AG1017" s="108"/>
      <c r="AH1017" s="84"/>
      <c r="AI1017" s="108"/>
      <c r="AJ1017" s="130"/>
      <c r="AK1017" s="130"/>
      <c r="AL1017" s="108"/>
      <c r="AM1017" s="130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130"/>
      <c r="AC1018" s="108"/>
      <c r="AD1018" s="84"/>
      <c r="AE1018" s="84"/>
      <c r="AF1018" s="84"/>
      <c r="AG1018" s="108"/>
      <c r="AH1018" s="84"/>
      <c r="AI1018" s="108"/>
      <c r="AJ1018" s="130"/>
      <c r="AK1018" s="130"/>
      <c r="AL1018" s="108"/>
      <c r="AM1018" s="130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130"/>
      <c r="AC1019" s="108"/>
      <c r="AD1019" s="84"/>
      <c r="AE1019" s="84"/>
      <c r="AF1019" s="84"/>
      <c r="AG1019" s="108"/>
      <c r="AH1019" s="84"/>
      <c r="AI1019" s="108"/>
      <c r="AJ1019" s="130"/>
      <c r="AK1019" s="130"/>
      <c r="AL1019" s="108"/>
      <c r="AM1019" s="130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130"/>
      <c r="AC1020" s="108"/>
      <c r="AD1020" s="84"/>
      <c r="AE1020" s="84"/>
      <c r="AF1020" s="84"/>
      <c r="AG1020" s="108"/>
      <c r="AH1020" s="84"/>
      <c r="AI1020" s="108"/>
      <c r="AJ1020" s="130"/>
      <c r="AK1020" s="130"/>
      <c r="AL1020" s="108"/>
      <c r="AM1020" s="130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130"/>
      <c r="AC1021" s="108"/>
      <c r="AD1021" s="84"/>
      <c r="AE1021" s="84"/>
      <c r="AF1021" s="84"/>
      <c r="AG1021" s="108"/>
      <c r="AH1021" s="84"/>
      <c r="AI1021" s="108"/>
      <c r="AJ1021" s="130"/>
      <c r="AK1021" s="130"/>
      <c r="AL1021" s="108"/>
      <c r="AM1021" s="130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130"/>
      <c r="AC1022" s="108"/>
      <c r="AD1022" s="84"/>
      <c r="AE1022" s="84"/>
      <c r="AF1022" s="84"/>
      <c r="AG1022" s="108"/>
      <c r="AH1022" s="84"/>
      <c r="AI1022" s="108"/>
      <c r="AJ1022" s="130"/>
      <c r="AK1022" s="130"/>
      <c r="AL1022" s="108"/>
      <c r="AM1022" s="130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130"/>
      <c r="AC1023" s="108"/>
      <c r="AD1023" s="84"/>
      <c r="AE1023" s="84"/>
      <c r="AF1023" s="84"/>
      <c r="AG1023" s="108"/>
      <c r="AH1023" s="84"/>
      <c r="AI1023" s="108"/>
      <c r="AJ1023" s="130"/>
      <c r="AK1023" s="130"/>
      <c r="AL1023" s="108"/>
      <c r="AM1023" s="130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130"/>
      <c r="AC1024" s="108"/>
      <c r="AD1024" s="84"/>
      <c r="AE1024" s="84"/>
      <c r="AF1024" s="84"/>
      <c r="AG1024" s="108"/>
      <c r="AH1024" s="84"/>
      <c r="AI1024" s="108"/>
      <c r="AJ1024" s="130"/>
      <c r="AK1024" s="130"/>
      <c r="AL1024" s="108"/>
      <c r="AM1024" s="130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130"/>
      <c r="AC1025" s="108"/>
      <c r="AD1025" s="84"/>
      <c r="AE1025" s="84"/>
      <c r="AF1025" s="84"/>
      <c r="AG1025" s="108"/>
      <c r="AH1025" s="84"/>
      <c r="AI1025" s="108"/>
      <c r="AJ1025" s="130"/>
      <c r="AK1025" s="130"/>
      <c r="AL1025" s="108"/>
      <c r="AM1025" s="130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130"/>
      <c r="AC1026" s="108"/>
      <c r="AD1026" s="84"/>
      <c r="AE1026" s="84"/>
      <c r="AF1026" s="84"/>
      <c r="AG1026" s="108"/>
      <c r="AH1026" s="84"/>
      <c r="AI1026" s="108"/>
      <c r="AJ1026" s="130"/>
      <c r="AK1026" s="130"/>
      <c r="AL1026" s="108"/>
      <c r="AM1026" s="130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130"/>
      <c r="AC1027" s="108"/>
      <c r="AD1027" s="84"/>
      <c r="AE1027" s="84"/>
      <c r="AF1027" s="84"/>
      <c r="AG1027" s="108"/>
      <c r="AH1027" s="84"/>
      <c r="AI1027" s="108"/>
      <c r="AJ1027" s="130"/>
      <c r="AK1027" s="130"/>
      <c r="AL1027" s="108"/>
      <c r="AM1027" s="130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130"/>
      <c r="AC1028" s="108"/>
      <c r="AD1028" s="84"/>
      <c r="AE1028" s="84"/>
      <c r="AF1028" s="84"/>
      <c r="AG1028" s="108"/>
      <c r="AH1028" s="84"/>
      <c r="AI1028" s="108"/>
      <c r="AJ1028" s="130"/>
      <c r="AK1028" s="130"/>
      <c r="AL1028" s="108"/>
      <c r="AM1028" s="130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130"/>
      <c r="AC1029" s="108"/>
      <c r="AD1029" s="84"/>
      <c r="AE1029" s="84"/>
      <c r="AF1029" s="84"/>
      <c r="AG1029" s="108"/>
      <c r="AH1029" s="84"/>
      <c r="AI1029" s="108"/>
      <c r="AJ1029" s="130"/>
      <c r="AK1029" s="130"/>
      <c r="AL1029" s="108"/>
      <c r="AM1029" s="130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130"/>
      <c r="AC1030" s="108"/>
      <c r="AD1030" s="84"/>
      <c r="AE1030" s="84"/>
      <c r="AF1030" s="84"/>
      <c r="AG1030" s="108"/>
      <c r="AH1030" s="84"/>
      <c r="AI1030" s="108"/>
      <c r="AJ1030" s="130"/>
      <c r="AK1030" s="130"/>
      <c r="AL1030" s="108"/>
      <c r="AM1030" s="130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130"/>
      <c r="AC1031" s="108"/>
      <c r="AD1031" s="84"/>
      <c r="AE1031" s="84"/>
      <c r="AF1031" s="84"/>
      <c r="AG1031" s="108"/>
      <c r="AH1031" s="84"/>
      <c r="AI1031" s="108"/>
      <c r="AJ1031" s="130"/>
      <c r="AK1031" s="130"/>
      <c r="AL1031" s="108"/>
      <c r="AM1031" s="130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130"/>
      <c r="AC1032" s="108"/>
      <c r="AD1032" s="84"/>
      <c r="AE1032" s="84"/>
      <c r="AF1032" s="84"/>
      <c r="AG1032" s="108"/>
      <c r="AH1032" s="84"/>
      <c r="AI1032" s="108"/>
      <c r="AJ1032" s="130"/>
      <c r="AK1032" s="130"/>
      <c r="AL1032" s="108"/>
      <c r="AM1032" s="130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130"/>
      <c r="AC1033" s="108"/>
      <c r="AD1033" s="84"/>
      <c r="AE1033" s="84"/>
      <c r="AF1033" s="84"/>
      <c r="AG1033" s="108"/>
      <c r="AH1033" s="84"/>
      <c r="AI1033" s="108"/>
      <c r="AJ1033" s="130"/>
      <c r="AK1033" s="130"/>
      <c r="AL1033" s="108"/>
      <c r="AM1033" s="130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130"/>
      <c r="AC1034" s="108"/>
      <c r="AD1034" s="84"/>
      <c r="AE1034" s="84"/>
      <c r="AF1034" s="84"/>
      <c r="AG1034" s="108"/>
      <c r="AH1034" s="84"/>
      <c r="AI1034" s="108"/>
      <c r="AJ1034" s="130"/>
      <c r="AK1034" s="130"/>
      <c r="AL1034" s="108"/>
      <c r="AM1034" s="130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130"/>
      <c r="AC1035" s="108"/>
      <c r="AD1035" s="84"/>
      <c r="AE1035" s="84"/>
      <c r="AF1035" s="84"/>
      <c r="AG1035" s="108"/>
      <c r="AH1035" s="84"/>
      <c r="AI1035" s="108"/>
      <c r="AJ1035" s="130"/>
      <c r="AK1035" s="130"/>
      <c r="AL1035" s="108"/>
      <c r="AM1035" s="130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130"/>
      <c r="AC1036" s="108"/>
      <c r="AD1036" s="84"/>
      <c r="AE1036" s="84"/>
      <c r="AF1036" s="84"/>
      <c r="AG1036" s="108"/>
      <c r="AH1036" s="84"/>
      <c r="AI1036" s="108"/>
      <c r="AJ1036" s="130"/>
      <c r="AK1036" s="130"/>
      <c r="AL1036" s="108"/>
      <c r="AM1036" s="130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130"/>
      <c r="AC1037" s="108"/>
      <c r="AD1037" s="84"/>
      <c r="AE1037" s="84"/>
      <c r="AF1037" s="84"/>
      <c r="AG1037" s="108"/>
      <c r="AH1037" s="84"/>
      <c r="AI1037" s="108"/>
      <c r="AJ1037" s="130"/>
      <c r="AK1037" s="130"/>
      <c r="AL1037" s="108"/>
      <c r="AM1037" s="130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130"/>
      <c r="AC1038" s="108"/>
      <c r="AD1038" s="84"/>
      <c r="AE1038" s="84"/>
      <c r="AF1038" s="84"/>
      <c r="AG1038" s="108"/>
      <c r="AH1038" s="84"/>
      <c r="AI1038" s="108"/>
      <c r="AJ1038" s="130"/>
      <c r="AK1038" s="130"/>
      <c r="AL1038" s="108"/>
      <c r="AM1038" s="130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130"/>
      <c r="AC1039" s="108"/>
      <c r="AD1039" s="84"/>
      <c r="AE1039" s="84"/>
      <c r="AF1039" s="84"/>
      <c r="AG1039" s="108"/>
      <c r="AH1039" s="84"/>
      <c r="AI1039" s="108"/>
      <c r="AJ1039" s="130"/>
      <c r="AK1039" s="130"/>
      <c r="AL1039" s="108"/>
      <c r="AM1039" s="130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130"/>
      <c r="AC1040" s="108"/>
      <c r="AD1040" s="84"/>
      <c r="AE1040" s="84"/>
      <c r="AF1040" s="84"/>
      <c r="AG1040" s="108"/>
      <c r="AH1040" s="84"/>
      <c r="AI1040" s="108"/>
      <c r="AJ1040" s="130"/>
      <c r="AK1040" s="130"/>
      <c r="AL1040" s="108"/>
      <c r="AM1040" s="130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130"/>
      <c r="AC1041" s="108"/>
      <c r="AD1041" s="84"/>
      <c r="AE1041" s="84"/>
      <c r="AF1041" s="84"/>
      <c r="AG1041" s="108"/>
      <c r="AH1041" s="84"/>
      <c r="AI1041" s="108"/>
      <c r="AJ1041" s="130"/>
      <c r="AK1041" s="130"/>
      <c r="AL1041" s="108"/>
      <c r="AM1041" s="130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130"/>
      <c r="AC1042" s="108"/>
      <c r="AD1042" s="84"/>
      <c r="AE1042" s="84"/>
      <c r="AF1042" s="84"/>
      <c r="AG1042" s="108"/>
      <c r="AH1042" s="84"/>
      <c r="AI1042" s="108"/>
      <c r="AJ1042" s="130"/>
      <c r="AK1042" s="130"/>
      <c r="AL1042" s="108"/>
      <c r="AM1042" s="130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130"/>
      <c r="AC1043" s="108"/>
      <c r="AD1043" s="84"/>
      <c r="AE1043" s="84"/>
      <c r="AF1043" s="84"/>
      <c r="AG1043" s="108"/>
      <c r="AH1043" s="84"/>
      <c r="AI1043" s="108"/>
      <c r="AJ1043" s="130"/>
      <c r="AK1043" s="130"/>
      <c r="AL1043" s="108"/>
      <c r="AM1043" s="130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130"/>
      <c r="AC1044" s="108"/>
      <c r="AD1044" s="84"/>
      <c r="AE1044" s="84"/>
      <c r="AF1044" s="84"/>
      <c r="AG1044" s="108"/>
      <c r="AH1044" s="84"/>
      <c r="AI1044" s="108"/>
      <c r="AJ1044" s="130"/>
      <c r="AK1044" s="130"/>
      <c r="AL1044" s="108"/>
      <c r="AM1044" s="130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130"/>
      <c r="AC1045" s="108"/>
      <c r="AD1045" s="84"/>
      <c r="AE1045" s="84"/>
      <c r="AF1045" s="84"/>
      <c r="AG1045" s="108"/>
      <c r="AH1045" s="84"/>
      <c r="AI1045" s="108"/>
      <c r="AJ1045" s="130"/>
      <c r="AK1045" s="130"/>
      <c r="AL1045" s="108"/>
      <c r="AM1045" s="130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130"/>
      <c r="AC1046" s="108"/>
      <c r="AD1046" s="84"/>
      <c r="AE1046" s="84"/>
      <c r="AF1046" s="84"/>
      <c r="AG1046" s="108"/>
      <c r="AH1046" s="84"/>
      <c r="AI1046" s="108"/>
      <c r="AJ1046" s="130"/>
      <c r="AK1046" s="130"/>
      <c r="AL1046" s="108"/>
      <c r="AM1046" s="130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130"/>
      <c r="AC1047" s="108"/>
      <c r="AD1047" s="84"/>
      <c r="AE1047" s="84"/>
      <c r="AF1047" s="84"/>
      <c r="AG1047" s="108"/>
      <c r="AH1047" s="84"/>
      <c r="AI1047" s="108"/>
      <c r="AJ1047" s="130"/>
      <c r="AK1047" s="130"/>
      <c r="AL1047" s="108"/>
      <c r="AM1047" s="130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130"/>
      <c r="AC1048" s="108"/>
      <c r="AD1048" s="84"/>
      <c r="AE1048" s="84"/>
      <c r="AF1048" s="84"/>
      <c r="AG1048" s="108"/>
      <c r="AH1048" s="84"/>
      <c r="AI1048" s="108"/>
      <c r="AJ1048" s="130"/>
      <c r="AK1048" s="130"/>
      <c r="AL1048" s="108"/>
      <c r="AM1048" s="130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130"/>
      <c r="AC1049" s="108"/>
      <c r="AD1049" s="84"/>
      <c r="AE1049" s="84"/>
      <c r="AF1049" s="84"/>
      <c r="AG1049" s="108"/>
      <c r="AH1049" s="84"/>
      <c r="AI1049" s="108"/>
      <c r="AJ1049" s="130"/>
      <c r="AK1049" s="130"/>
      <c r="AL1049" s="108"/>
      <c r="AM1049" s="130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130"/>
      <c r="AC1050" s="108"/>
      <c r="AD1050" s="84"/>
      <c r="AE1050" s="84"/>
      <c r="AF1050" s="84"/>
      <c r="AG1050" s="108"/>
      <c r="AH1050" s="84"/>
      <c r="AI1050" s="108"/>
      <c r="AJ1050" s="130"/>
      <c r="AK1050" s="130"/>
      <c r="AL1050" s="108"/>
      <c r="AM1050" s="130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130"/>
      <c r="AC1051" s="108"/>
      <c r="AD1051" s="84"/>
      <c r="AE1051" s="84"/>
      <c r="AF1051" s="84"/>
      <c r="AG1051" s="108"/>
      <c r="AH1051" s="84"/>
      <c r="AI1051" s="108"/>
      <c r="AJ1051" s="130"/>
      <c r="AK1051" s="130"/>
      <c r="AL1051" s="108"/>
      <c r="AM1051" s="130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130"/>
      <c r="AC1052" s="108"/>
      <c r="AD1052" s="84"/>
      <c r="AE1052" s="84"/>
      <c r="AF1052" s="84"/>
      <c r="AG1052" s="108"/>
      <c r="AH1052" s="84"/>
      <c r="AI1052" s="108"/>
      <c r="AJ1052" s="130"/>
      <c r="AK1052" s="130"/>
      <c r="AL1052" s="108"/>
      <c r="AM1052" s="130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130"/>
      <c r="AC1053" s="108"/>
      <c r="AD1053" s="84"/>
      <c r="AE1053" s="84"/>
      <c r="AF1053" s="84"/>
      <c r="AG1053" s="108"/>
      <c r="AH1053" s="84"/>
      <c r="AI1053" s="108"/>
      <c r="AJ1053" s="130"/>
      <c r="AK1053" s="130"/>
      <c r="AL1053" s="108"/>
      <c r="AM1053" s="130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130"/>
      <c r="AC1054" s="108"/>
      <c r="AD1054" s="84"/>
      <c r="AE1054" s="84"/>
      <c r="AF1054" s="84"/>
      <c r="AG1054" s="108"/>
      <c r="AH1054" s="84"/>
      <c r="AI1054" s="108"/>
      <c r="AJ1054" s="130"/>
      <c r="AK1054" s="130"/>
      <c r="AL1054" s="108"/>
      <c r="AM1054" s="130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130"/>
      <c r="AC1055" s="108"/>
      <c r="AD1055" s="84"/>
      <c r="AE1055" s="84"/>
      <c r="AF1055" s="84"/>
      <c r="AG1055" s="108"/>
      <c r="AH1055" s="84"/>
      <c r="AI1055" s="108"/>
      <c r="AJ1055" s="130"/>
      <c r="AK1055" s="130"/>
      <c r="AL1055" s="108"/>
      <c r="AM1055" s="130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130"/>
      <c r="AC1056" s="108"/>
      <c r="AD1056" s="84"/>
      <c r="AE1056" s="84"/>
      <c r="AF1056" s="84"/>
      <c r="AG1056" s="108"/>
      <c r="AH1056" s="84"/>
      <c r="AI1056" s="108"/>
      <c r="AJ1056" s="130"/>
      <c r="AK1056" s="130"/>
      <c r="AL1056" s="108"/>
      <c r="AM1056" s="130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130"/>
      <c r="AC1057" s="108"/>
      <c r="AD1057" s="84"/>
      <c r="AE1057" s="84"/>
      <c r="AF1057" s="84"/>
      <c r="AG1057" s="108"/>
      <c r="AH1057" s="84"/>
      <c r="AI1057" s="108"/>
      <c r="AJ1057" s="130"/>
      <c r="AK1057" s="130"/>
      <c r="AL1057" s="108"/>
      <c r="AM1057" s="130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130"/>
      <c r="AC1058" s="108"/>
      <c r="AD1058" s="84"/>
      <c r="AE1058" s="84"/>
      <c r="AF1058" s="84"/>
      <c r="AG1058" s="108"/>
      <c r="AH1058" s="84"/>
      <c r="AI1058" s="108"/>
      <c r="AJ1058" s="130"/>
      <c r="AK1058" s="130"/>
      <c r="AL1058" s="108"/>
      <c r="AM1058" s="130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130"/>
      <c r="AC1059" s="108"/>
      <c r="AD1059" s="84"/>
      <c r="AE1059" s="84"/>
      <c r="AF1059" s="84"/>
      <c r="AG1059" s="108"/>
      <c r="AH1059" s="84"/>
      <c r="AI1059" s="108"/>
      <c r="AJ1059" s="130"/>
      <c r="AK1059" s="130"/>
      <c r="AL1059" s="108"/>
      <c r="AM1059" s="130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130"/>
      <c r="AC1060" s="108"/>
      <c r="AD1060" s="84"/>
      <c r="AE1060" s="84"/>
      <c r="AF1060" s="84"/>
      <c r="AG1060" s="108"/>
      <c r="AH1060" s="84"/>
      <c r="AI1060" s="108"/>
      <c r="AJ1060" s="130"/>
      <c r="AK1060" s="130"/>
      <c r="AL1060" s="108"/>
      <c r="AM1060" s="130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130"/>
      <c r="AC1061" s="108"/>
      <c r="AD1061" s="84"/>
      <c r="AE1061" s="84"/>
      <c r="AF1061" s="84"/>
      <c r="AG1061" s="108"/>
      <c r="AH1061" s="84"/>
      <c r="AI1061" s="108"/>
      <c r="AJ1061" s="130"/>
      <c r="AK1061" s="130"/>
      <c r="AL1061" s="108"/>
      <c r="AM1061" s="130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130"/>
      <c r="AC1062" s="108"/>
      <c r="AD1062" s="84"/>
      <c r="AE1062" s="84"/>
      <c r="AF1062" s="84"/>
      <c r="AG1062" s="108"/>
      <c r="AH1062" s="84"/>
      <c r="AI1062" s="108"/>
      <c r="AJ1062" s="130"/>
      <c r="AK1062" s="130"/>
      <c r="AL1062" s="108"/>
      <c r="AM1062" s="130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130"/>
      <c r="AC1063" s="108"/>
      <c r="AD1063" s="84"/>
      <c r="AE1063" s="84"/>
      <c r="AF1063" s="84"/>
      <c r="AG1063" s="108"/>
      <c r="AH1063" s="84"/>
      <c r="AI1063" s="108"/>
      <c r="AJ1063" s="130"/>
      <c r="AK1063" s="130"/>
      <c r="AL1063" s="108"/>
      <c r="AM1063" s="130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130"/>
      <c r="AC1064" s="108"/>
      <c r="AD1064" s="84"/>
      <c r="AE1064" s="84"/>
      <c r="AF1064" s="84"/>
      <c r="AG1064" s="108"/>
      <c r="AH1064" s="84"/>
      <c r="AI1064" s="108"/>
      <c r="AJ1064" s="130"/>
      <c r="AK1064" s="130"/>
      <c r="AL1064" s="108"/>
      <c r="AM1064" s="130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130"/>
      <c r="AC1065" s="108"/>
      <c r="AD1065" s="84"/>
      <c r="AE1065" s="84"/>
      <c r="AF1065" s="84"/>
      <c r="AG1065" s="108"/>
      <c r="AH1065" s="84"/>
      <c r="AI1065" s="108"/>
      <c r="AJ1065" s="130"/>
      <c r="AK1065" s="130"/>
      <c r="AL1065" s="108"/>
      <c r="AM1065" s="130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130"/>
      <c r="AC1066" s="108"/>
      <c r="AD1066" s="84"/>
      <c r="AE1066" s="84"/>
      <c r="AF1066" s="84"/>
      <c r="AG1066" s="108"/>
      <c r="AH1066" s="84"/>
      <c r="AI1066" s="108"/>
      <c r="AJ1066" s="130"/>
      <c r="AK1066" s="130"/>
      <c r="AL1066" s="108"/>
      <c r="AM1066" s="130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130"/>
      <c r="AC1067" s="108"/>
      <c r="AD1067" s="84"/>
      <c r="AE1067" s="84"/>
      <c r="AF1067" s="84"/>
      <c r="AG1067" s="108"/>
      <c r="AH1067" s="84"/>
      <c r="AI1067" s="108"/>
      <c r="AJ1067" s="130"/>
      <c r="AK1067" s="130"/>
      <c r="AL1067" s="108"/>
      <c r="AM1067" s="130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130"/>
      <c r="AC1068" s="108"/>
      <c r="AD1068" s="84"/>
      <c r="AE1068" s="84"/>
      <c r="AF1068" s="84"/>
      <c r="AG1068" s="108"/>
      <c r="AH1068" s="84"/>
      <c r="AI1068" s="108"/>
      <c r="AJ1068" s="130"/>
      <c r="AK1068" s="130"/>
      <c r="AL1068" s="108"/>
      <c r="AM1068" s="130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130"/>
      <c r="AC1069" s="108"/>
      <c r="AD1069" s="84"/>
      <c r="AE1069" s="84"/>
      <c r="AF1069" s="84"/>
      <c r="AG1069" s="108"/>
      <c r="AH1069" s="84"/>
      <c r="AI1069" s="108"/>
      <c r="AJ1069" s="130"/>
      <c r="AK1069" s="130"/>
      <c r="AL1069" s="108"/>
      <c r="AM1069" s="130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130"/>
      <c r="AC1070" s="108"/>
      <c r="AD1070" s="84"/>
      <c r="AE1070" s="84"/>
      <c r="AF1070" s="84"/>
      <c r="AG1070" s="108"/>
      <c r="AH1070" s="84"/>
      <c r="AI1070" s="108"/>
      <c r="AJ1070" s="130"/>
      <c r="AK1070" s="130"/>
      <c r="AL1070" s="108"/>
      <c r="AM1070" s="130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130"/>
      <c r="AC1071" s="108"/>
      <c r="AD1071" s="84"/>
      <c r="AE1071" s="84"/>
      <c r="AF1071" s="84"/>
      <c r="AG1071" s="108"/>
      <c r="AH1071" s="84"/>
      <c r="AI1071" s="108"/>
      <c r="AJ1071" s="130"/>
      <c r="AK1071" s="130"/>
      <c r="AL1071" s="108"/>
      <c r="AM1071" s="130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130"/>
      <c r="AC1072" s="108"/>
      <c r="AD1072" s="84"/>
      <c r="AE1072" s="84"/>
      <c r="AF1072" s="84"/>
      <c r="AG1072" s="108"/>
      <c r="AH1072" s="84"/>
      <c r="AI1072" s="108"/>
      <c r="AJ1072" s="130"/>
      <c r="AK1072" s="130"/>
      <c r="AL1072" s="108"/>
      <c r="AM1072" s="130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130"/>
      <c r="AC1073" s="108"/>
      <c r="AD1073" s="84"/>
      <c r="AE1073" s="84"/>
      <c r="AF1073" s="84"/>
      <c r="AG1073" s="108"/>
      <c r="AH1073" s="84"/>
      <c r="AI1073" s="108"/>
      <c r="AJ1073" s="130"/>
      <c r="AK1073" s="130"/>
      <c r="AL1073" s="108"/>
      <c r="AM1073" s="130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130"/>
      <c r="AC1074" s="108"/>
      <c r="AD1074" s="84"/>
      <c r="AE1074" s="84"/>
      <c r="AF1074" s="84"/>
      <c r="AG1074" s="108"/>
      <c r="AH1074" s="84"/>
      <c r="AI1074" s="108"/>
      <c r="AJ1074" s="130"/>
      <c r="AK1074" s="130"/>
      <c r="AL1074" s="108"/>
      <c r="AM1074" s="130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130"/>
      <c r="AC1075" s="108"/>
      <c r="AD1075" s="84"/>
      <c r="AE1075" s="84"/>
      <c r="AF1075" s="84"/>
      <c r="AG1075" s="108"/>
      <c r="AH1075" s="84"/>
      <c r="AI1075" s="108"/>
      <c r="AJ1075" s="130"/>
      <c r="AK1075" s="130"/>
      <c r="AL1075" s="108"/>
      <c r="AM1075" s="130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130"/>
      <c r="AC1076" s="108"/>
      <c r="AD1076" s="84"/>
      <c r="AE1076" s="84"/>
      <c r="AF1076" s="84"/>
      <c r="AG1076" s="108"/>
      <c r="AH1076" s="84"/>
      <c r="AI1076" s="108"/>
      <c r="AJ1076" s="130"/>
      <c r="AK1076" s="130"/>
      <c r="AL1076" s="108"/>
      <c r="AM1076" s="130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130"/>
      <c r="AC1077" s="108"/>
      <c r="AD1077" s="84"/>
      <c r="AE1077" s="84"/>
      <c r="AF1077" s="84"/>
      <c r="AG1077" s="108"/>
      <c r="AH1077" s="84"/>
      <c r="AI1077" s="108"/>
      <c r="AJ1077" s="130"/>
      <c r="AK1077" s="130"/>
      <c r="AL1077" s="108"/>
      <c r="AM1077" s="130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130"/>
      <c r="AC1078" s="108"/>
      <c r="AD1078" s="84"/>
      <c r="AE1078" s="84"/>
      <c r="AF1078" s="84"/>
      <c r="AG1078" s="108"/>
      <c r="AH1078" s="84"/>
      <c r="AI1078" s="108"/>
      <c r="AJ1078" s="130"/>
      <c r="AK1078" s="130"/>
      <c r="AL1078" s="108"/>
      <c r="AM1078" s="130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130"/>
      <c r="AC1079" s="108"/>
      <c r="AD1079" s="84"/>
      <c r="AE1079" s="84"/>
      <c r="AF1079" s="84"/>
      <c r="AG1079" s="108"/>
      <c r="AH1079" s="84"/>
      <c r="AI1079" s="108"/>
      <c r="AJ1079" s="130"/>
      <c r="AK1079" s="130"/>
      <c r="AL1079" s="108"/>
      <c r="AM1079" s="130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130"/>
      <c r="AC1080" s="108"/>
      <c r="AD1080" s="84"/>
      <c r="AE1080" s="84"/>
      <c r="AF1080" s="84"/>
      <c r="AG1080" s="108"/>
      <c r="AH1080" s="84"/>
      <c r="AI1080" s="108"/>
      <c r="AJ1080" s="130"/>
      <c r="AK1080" s="130"/>
      <c r="AL1080" s="108"/>
      <c r="AM1080" s="130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130"/>
      <c r="AC1081" s="108"/>
      <c r="AD1081" s="84"/>
      <c r="AE1081" s="84"/>
      <c r="AF1081" s="84"/>
      <c r="AG1081" s="108"/>
      <c r="AH1081" s="84"/>
      <c r="AI1081" s="108"/>
      <c r="AJ1081" s="130"/>
      <c r="AK1081" s="130"/>
      <c r="AL1081" s="108"/>
      <c r="AM1081" s="130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130"/>
      <c r="AC1082" s="108"/>
      <c r="AD1082" s="84"/>
      <c r="AE1082" s="84"/>
      <c r="AF1082" s="84"/>
      <c r="AG1082" s="108"/>
      <c r="AH1082" s="84"/>
      <c r="AI1082" s="108"/>
      <c r="AJ1082" s="130"/>
      <c r="AK1082" s="130"/>
      <c r="AL1082" s="108"/>
      <c r="AM1082" s="130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130"/>
      <c r="AC1083" s="108"/>
      <c r="AD1083" s="84"/>
      <c r="AE1083" s="84"/>
      <c r="AF1083" s="84"/>
      <c r="AG1083" s="108"/>
      <c r="AH1083" s="84"/>
      <c r="AI1083" s="108"/>
      <c r="AJ1083" s="130"/>
      <c r="AK1083" s="130"/>
      <c r="AL1083" s="108"/>
      <c r="AM1083" s="130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130"/>
      <c r="AC1084" s="108"/>
      <c r="AD1084" s="84"/>
      <c r="AE1084" s="84"/>
      <c r="AF1084" s="84"/>
      <c r="AG1084" s="108"/>
      <c r="AH1084" s="84"/>
      <c r="AI1084" s="108"/>
      <c r="AJ1084" s="130"/>
      <c r="AK1084" s="130"/>
      <c r="AL1084" s="108"/>
      <c r="AM1084" s="130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130"/>
      <c r="AC1085" s="108"/>
      <c r="AD1085" s="84"/>
      <c r="AE1085" s="84"/>
      <c r="AF1085" s="84"/>
      <c r="AG1085" s="108"/>
      <c r="AH1085" s="84"/>
      <c r="AI1085" s="108"/>
      <c r="AJ1085" s="130"/>
      <c r="AK1085" s="130"/>
      <c r="AL1085" s="108"/>
      <c r="AM1085" s="130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130"/>
      <c r="AC1086" s="108"/>
      <c r="AD1086" s="84"/>
      <c r="AE1086" s="84"/>
      <c r="AF1086" s="84"/>
      <c r="AG1086" s="108"/>
      <c r="AH1086" s="84"/>
      <c r="AI1086" s="108"/>
      <c r="AJ1086" s="130"/>
      <c r="AK1086" s="130"/>
      <c r="AL1086" s="108"/>
      <c r="AM1086" s="130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130"/>
      <c r="AC1087" s="108"/>
      <c r="AD1087" s="84"/>
      <c r="AE1087" s="84"/>
      <c r="AF1087" s="84"/>
      <c r="AG1087" s="108"/>
      <c r="AH1087" s="84"/>
      <c r="AI1087" s="108"/>
      <c r="AJ1087" s="130"/>
      <c r="AK1087" s="130"/>
      <c r="AL1087" s="108"/>
      <c r="AM1087" s="130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130"/>
      <c r="AC1088" s="108"/>
      <c r="AD1088" s="84"/>
      <c r="AE1088" s="84"/>
      <c r="AF1088" s="84"/>
      <c r="AG1088" s="108"/>
      <c r="AH1088" s="84"/>
      <c r="AI1088" s="108"/>
      <c r="AJ1088" s="130"/>
      <c r="AK1088" s="130"/>
      <c r="AL1088" s="108"/>
      <c r="AM1088" s="130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130"/>
      <c r="AC1089" s="108"/>
      <c r="AD1089" s="84"/>
      <c r="AE1089" s="84"/>
      <c r="AF1089" s="84"/>
      <c r="AG1089" s="108"/>
      <c r="AH1089" s="84"/>
      <c r="AI1089" s="108"/>
      <c r="AJ1089" s="130"/>
      <c r="AK1089" s="130"/>
      <c r="AL1089" s="108"/>
      <c r="AM1089" s="130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130"/>
      <c r="AC1090" s="108"/>
      <c r="AD1090" s="84"/>
      <c r="AE1090" s="84"/>
      <c r="AF1090" s="84"/>
      <c r="AG1090" s="108"/>
      <c r="AH1090" s="84"/>
      <c r="AI1090" s="108"/>
      <c r="AJ1090" s="130"/>
      <c r="AK1090" s="130"/>
      <c r="AL1090" s="108"/>
      <c r="AM1090" s="130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130"/>
      <c r="AC1091" s="108"/>
      <c r="AD1091" s="84"/>
      <c r="AE1091" s="84"/>
      <c r="AF1091" s="84"/>
      <c r="AG1091" s="108"/>
      <c r="AH1091" s="84"/>
      <c r="AI1091" s="108"/>
      <c r="AJ1091" s="130"/>
      <c r="AK1091" s="130"/>
      <c r="AL1091" s="108"/>
      <c r="AM1091" s="130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130"/>
      <c r="AC1092" s="108"/>
      <c r="AD1092" s="84"/>
      <c r="AE1092" s="84"/>
      <c r="AF1092" s="84"/>
      <c r="AG1092" s="108"/>
      <c r="AH1092" s="84"/>
      <c r="AI1092" s="108"/>
      <c r="AJ1092" s="130"/>
      <c r="AK1092" s="130"/>
      <c r="AL1092" s="108"/>
      <c r="AM1092" s="130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130"/>
      <c r="AC1093" s="108"/>
      <c r="AD1093" s="84"/>
      <c r="AE1093" s="84"/>
      <c r="AF1093" s="84"/>
      <c r="AG1093" s="108"/>
      <c r="AH1093" s="84"/>
      <c r="AI1093" s="108"/>
      <c r="AJ1093" s="130"/>
      <c r="AK1093" s="130"/>
      <c r="AL1093" s="108"/>
      <c r="AM1093" s="130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130"/>
      <c r="AC1094" s="108"/>
      <c r="AD1094" s="84"/>
      <c r="AE1094" s="84"/>
      <c r="AF1094" s="84"/>
      <c r="AG1094" s="108"/>
      <c r="AH1094" s="84"/>
      <c r="AI1094" s="108"/>
      <c r="AJ1094" s="130"/>
      <c r="AK1094" s="130"/>
      <c r="AL1094" s="108"/>
      <c r="AM1094" s="130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130"/>
      <c r="AC1095" s="108"/>
      <c r="AD1095" s="84"/>
      <c r="AE1095" s="84"/>
      <c r="AF1095" s="84"/>
      <c r="AG1095" s="108"/>
      <c r="AH1095" s="84"/>
      <c r="AI1095" s="108"/>
      <c r="AJ1095" s="130"/>
      <c r="AK1095" s="130"/>
      <c r="AL1095" s="108"/>
      <c r="AM1095" s="130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130"/>
      <c r="AC1096" s="108"/>
      <c r="AD1096" s="84"/>
      <c r="AE1096" s="84"/>
      <c r="AF1096" s="84"/>
      <c r="AG1096" s="108"/>
      <c r="AH1096" s="84"/>
      <c r="AI1096" s="108"/>
      <c r="AJ1096" s="130"/>
      <c r="AK1096" s="130"/>
      <c r="AL1096" s="108"/>
      <c r="AM1096" s="130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130"/>
      <c r="AC1097" s="108"/>
      <c r="AD1097" s="84"/>
      <c r="AE1097" s="84"/>
      <c r="AF1097" s="84"/>
      <c r="AG1097" s="108"/>
      <c r="AH1097" s="84"/>
      <c r="AI1097" s="108"/>
      <c r="AJ1097" s="130"/>
      <c r="AK1097" s="130"/>
      <c r="AL1097" s="108"/>
      <c r="AM1097" s="130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130"/>
      <c r="AC1098" s="108"/>
      <c r="AD1098" s="84"/>
      <c r="AE1098" s="84"/>
      <c r="AF1098" s="84"/>
      <c r="AG1098" s="108"/>
      <c r="AH1098" s="84"/>
      <c r="AI1098" s="108"/>
      <c r="AJ1098" s="130"/>
      <c r="AK1098" s="130"/>
      <c r="AL1098" s="108"/>
      <c r="AM1098" s="130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130"/>
      <c r="AC1099" s="108"/>
      <c r="AD1099" s="84"/>
      <c r="AE1099" s="84"/>
      <c r="AF1099" s="84"/>
      <c r="AG1099" s="108"/>
      <c r="AH1099" s="84"/>
      <c r="AI1099" s="108"/>
      <c r="AJ1099" s="130"/>
      <c r="AK1099" s="130"/>
      <c r="AL1099" s="108"/>
      <c r="AM1099" s="130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130"/>
      <c r="AC1100" s="108"/>
      <c r="AD1100" s="84"/>
      <c r="AE1100" s="84"/>
      <c r="AF1100" s="84"/>
      <c r="AG1100" s="108"/>
      <c r="AH1100" s="84"/>
      <c r="AI1100" s="108"/>
      <c r="AJ1100" s="130"/>
      <c r="AK1100" s="130"/>
      <c r="AL1100" s="108"/>
      <c r="AM1100" s="130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130"/>
      <c r="AC1101" s="108"/>
      <c r="AD1101" s="84"/>
      <c r="AE1101" s="84"/>
      <c r="AF1101" s="84"/>
      <c r="AG1101" s="108"/>
      <c r="AH1101" s="84"/>
      <c r="AI1101" s="108"/>
      <c r="AJ1101" s="130"/>
      <c r="AK1101" s="130"/>
      <c r="AL1101" s="108"/>
      <c r="AM1101" s="130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130"/>
      <c r="AC1102" s="108"/>
      <c r="AD1102" s="84"/>
      <c r="AE1102" s="84"/>
      <c r="AF1102" s="84"/>
      <c r="AG1102" s="108"/>
      <c r="AH1102" s="84"/>
      <c r="AI1102" s="108"/>
      <c r="AJ1102" s="130"/>
      <c r="AK1102" s="130"/>
      <c r="AL1102" s="108"/>
      <c r="AM1102" s="130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130"/>
      <c r="AC1103" s="108"/>
      <c r="AD1103" s="84"/>
      <c r="AE1103" s="84"/>
      <c r="AF1103" s="84"/>
      <c r="AG1103" s="108"/>
      <c r="AH1103" s="84"/>
      <c r="AI1103" s="108"/>
      <c r="AJ1103" s="130"/>
      <c r="AK1103" s="130"/>
      <c r="AL1103" s="108"/>
      <c r="AM1103" s="130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130"/>
      <c r="AC1104" s="108"/>
      <c r="AD1104" s="84"/>
      <c r="AE1104" s="84"/>
      <c r="AF1104" s="84"/>
      <c r="AG1104" s="108"/>
      <c r="AH1104" s="84"/>
      <c r="AI1104" s="108"/>
      <c r="AJ1104" s="130"/>
      <c r="AK1104" s="130"/>
      <c r="AL1104" s="108"/>
      <c r="AM1104" s="130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130"/>
      <c r="AC1105" s="108"/>
      <c r="AD1105" s="84"/>
      <c r="AE1105" s="84"/>
      <c r="AF1105" s="84"/>
      <c r="AG1105" s="108"/>
      <c r="AH1105" s="84"/>
      <c r="AI1105" s="108"/>
      <c r="AJ1105" s="130"/>
      <c r="AK1105" s="130"/>
      <c r="AL1105" s="108"/>
      <c r="AM1105" s="130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130"/>
      <c r="AC1106" s="108"/>
      <c r="AD1106" s="84"/>
      <c r="AE1106" s="84"/>
      <c r="AF1106" s="84"/>
      <c r="AG1106" s="108"/>
      <c r="AH1106" s="84"/>
      <c r="AI1106" s="108"/>
      <c r="AJ1106" s="130"/>
      <c r="AK1106" s="130"/>
      <c r="AL1106" s="108"/>
      <c r="AM1106" s="130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130"/>
      <c r="AC1107" s="108"/>
      <c r="AD1107" s="84"/>
      <c r="AE1107" s="84"/>
      <c r="AF1107" s="84"/>
      <c r="AG1107" s="108"/>
      <c r="AH1107" s="84"/>
      <c r="AI1107" s="108"/>
      <c r="AJ1107" s="130"/>
      <c r="AK1107" s="130"/>
      <c r="AL1107" s="108"/>
      <c r="AM1107" s="130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130"/>
      <c r="AC1108" s="108"/>
      <c r="AD1108" s="84"/>
      <c r="AE1108" s="84"/>
      <c r="AF1108" s="84"/>
      <c r="AG1108" s="108"/>
      <c r="AH1108" s="84"/>
      <c r="AI1108" s="108"/>
      <c r="AJ1108" s="130"/>
      <c r="AK1108" s="130"/>
      <c r="AL1108" s="108"/>
      <c r="AM1108" s="130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130"/>
      <c r="AC1109" s="108"/>
      <c r="AD1109" s="84"/>
      <c r="AE1109" s="84"/>
      <c r="AF1109" s="84"/>
      <c r="AG1109" s="108"/>
      <c r="AH1109" s="84"/>
      <c r="AI1109" s="108"/>
      <c r="AJ1109" s="130"/>
      <c r="AK1109" s="130"/>
      <c r="AL1109" s="108"/>
      <c r="AM1109" s="130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130"/>
      <c r="AC1110" s="108"/>
      <c r="AD1110" s="84"/>
      <c r="AE1110" s="84"/>
      <c r="AF1110" s="84"/>
      <c r="AG1110" s="108"/>
      <c r="AH1110" s="84"/>
      <c r="AI1110" s="108"/>
      <c r="AJ1110" s="130"/>
      <c r="AK1110" s="130"/>
      <c r="AL1110" s="108"/>
      <c r="AM1110" s="130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130"/>
      <c r="AC1111" s="108"/>
      <c r="AD1111" s="84"/>
      <c r="AE1111" s="84"/>
      <c r="AF1111" s="84"/>
      <c r="AG1111" s="108"/>
      <c r="AH1111" s="84"/>
      <c r="AI1111" s="108"/>
      <c r="AJ1111" s="130"/>
      <c r="AK1111" s="130"/>
      <c r="AL1111" s="108"/>
      <c r="AM1111" s="130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130"/>
      <c r="AC1112" s="108"/>
      <c r="AD1112" s="84"/>
      <c r="AE1112" s="84"/>
      <c r="AF1112" s="84"/>
      <c r="AG1112" s="108"/>
      <c r="AH1112" s="84"/>
      <c r="AI1112" s="108"/>
      <c r="AJ1112" s="130"/>
      <c r="AK1112" s="130"/>
      <c r="AL1112" s="108"/>
      <c r="AM1112" s="130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130"/>
      <c r="AC1113" s="108"/>
      <c r="AD1113" s="84"/>
      <c r="AE1113" s="84"/>
      <c r="AF1113" s="84"/>
      <c r="AG1113" s="108"/>
      <c r="AH1113" s="84"/>
      <c r="AI1113" s="108"/>
      <c r="AJ1113" s="130"/>
      <c r="AK1113" s="130"/>
      <c r="AL1113" s="108"/>
      <c r="AM1113" s="130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130"/>
      <c r="AC1114" s="108"/>
      <c r="AD1114" s="84"/>
      <c r="AE1114" s="84"/>
      <c r="AF1114" s="84"/>
      <c r="AG1114" s="108"/>
      <c r="AH1114" s="84"/>
      <c r="AI1114" s="108"/>
      <c r="AJ1114" s="130"/>
      <c r="AK1114" s="130"/>
      <c r="AL1114" s="108"/>
      <c r="AM1114" s="130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130"/>
      <c r="AC1115" s="108"/>
      <c r="AD1115" s="84"/>
      <c r="AE1115" s="84"/>
      <c r="AF1115" s="84"/>
      <c r="AG1115" s="108"/>
      <c r="AH1115" s="84"/>
      <c r="AI1115" s="108"/>
      <c r="AJ1115" s="130"/>
      <c r="AK1115" s="130"/>
      <c r="AL1115" s="108"/>
      <c r="AM1115" s="130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130"/>
      <c r="AC1116" s="108"/>
      <c r="AD1116" s="84"/>
      <c r="AE1116" s="84"/>
      <c r="AF1116" s="84"/>
      <c r="AG1116" s="108"/>
      <c r="AH1116" s="84"/>
      <c r="AI1116" s="108"/>
      <c r="AJ1116" s="130"/>
      <c r="AK1116" s="130"/>
      <c r="AL1116" s="108"/>
      <c r="AM1116" s="130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130"/>
      <c r="AC1117" s="108"/>
      <c r="AD1117" s="84"/>
      <c r="AE1117" s="84"/>
      <c r="AF1117" s="84"/>
      <c r="AG1117" s="108"/>
      <c r="AH1117" s="84"/>
      <c r="AI1117" s="108"/>
      <c r="AJ1117" s="130"/>
      <c r="AK1117" s="130"/>
      <c r="AL1117" s="108"/>
      <c r="AM1117" s="130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130"/>
      <c r="AC1118" s="108"/>
      <c r="AD1118" s="84"/>
      <c r="AE1118" s="84"/>
      <c r="AF1118" s="84"/>
      <c r="AG1118" s="108"/>
      <c r="AH1118" s="84"/>
      <c r="AI1118" s="108"/>
      <c r="AJ1118" s="130"/>
      <c r="AK1118" s="130"/>
      <c r="AL1118" s="108"/>
      <c r="AM1118" s="130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130"/>
      <c r="AC1119" s="108"/>
      <c r="AD1119" s="84"/>
      <c r="AE1119" s="84"/>
      <c r="AF1119" s="84"/>
      <c r="AG1119" s="108"/>
      <c r="AH1119" s="84"/>
      <c r="AI1119" s="108"/>
      <c r="AJ1119" s="130"/>
      <c r="AK1119" s="130"/>
      <c r="AL1119" s="108"/>
      <c r="AM1119" s="130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130"/>
      <c r="AC1120" s="108"/>
      <c r="AD1120" s="84"/>
      <c r="AE1120" s="84"/>
      <c r="AF1120" s="84"/>
      <c r="AG1120" s="108"/>
      <c r="AH1120" s="84"/>
      <c r="AI1120" s="108"/>
      <c r="AJ1120" s="130"/>
      <c r="AK1120" s="130"/>
      <c r="AL1120" s="108"/>
      <c r="AM1120" s="130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130"/>
      <c r="AC1121" s="108"/>
      <c r="AD1121" s="84"/>
      <c r="AE1121" s="84"/>
      <c r="AF1121" s="84"/>
      <c r="AG1121" s="108"/>
      <c r="AH1121" s="84"/>
      <c r="AI1121" s="108"/>
      <c r="AJ1121" s="130"/>
      <c r="AK1121" s="130"/>
      <c r="AL1121" s="108"/>
      <c r="AM1121" s="130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130"/>
      <c r="AC1122" s="108"/>
      <c r="AD1122" s="84"/>
      <c r="AE1122" s="84"/>
      <c r="AF1122" s="84"/>
      <c r="AG1122" s="108"/>
      <c r="AH1122" s="84"/>
      <c r="AI1122" s="108"/>
      <c r="AJ1122" s="130"/>
      <c r="AK1122" s="130"/>
      <c r="AL1122" s="108"/>
      <c r="AM1122" s="130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130"/>
      <c r="AC1123" s="108"/>
      <c r="AD1123" s="84"/>
      <c r="AE1123" s="84"/>
      <c r="AF1123" s="84"/>
      <c r="AG1123" s="108"/>
      <c r="AH1123" s="84"/>
      <c r="AI1123" s="108"/>
      <c r="AJ1123" s="130"/>
      <c r="AK1123" s="130"/>
      <c r="AL1123" s="108"/>
      <c r="AM1123" s="130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130"/>
      <c r="AC1124" s="108"/>
      <c r="AD1124" s="84"/>
      <c r="AE1124" s="84"/>
      <c r="AF1124" s="84"/>
      <c r="AG1124" s="108"/>
      <c r="AH1124" s="84"/>
      <c r="AI1124" s="108"/>
      <c r="AJ1124" s="130"/>
      <c r="AK1124" s="130"/>
      <c r="AL1124" s="108"/>
      <c r="AM1124" s="130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130"/>
      <c r="AC1125" s="108"/>
      <c r="AD1125" s="84"/>
      <c r="AE1125" s="84"/>
      <c r="AF1125" s="84"/>
      <c r="AG1125" s="108"/>
      <c r="AH1125" s="84"/>
      <c r="AI1125" s="108"/>
      <c r="AJ1125" s="130"/>
      <c r="AK1125" s="130"/>
      <c r="AL1125" s="108"/>
      <c r="AM1125" s="130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130"/>
      <c r="AC1126" s="108"/>
      <c r="AD1126" s="84"/>
      <c r="AE1126" s="84"/>
      <c r="AF1126" s="84"/>
      <c r="AG1126" s="108"/>
      <c r="AH1126" s="84"/>
      <c r="AI1126" s="108"/>
      <c r="AJ1126" s="130"/>
      <c r="AK1126" s="130"/>
      <c r="AL1126" s="108"/>
      <c r="AM1126" s="130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130"/>
      <c r="AC1127" s="108"/>
      <c r="AD1127" s="84"/>
      <c r="AE1127" s="84"/>
      <c r="AF1127" s="84"/>
      <c r="AG1127" s="108"/>
      <c r="AH1127" s="84"/>
      <c r="AI1127" s="108"/>
      <c r="AJ1127" s="130"/>
      <c r="AK1127" s="130"/>
      <c r="AL1127" s="108"/>
      <c r="AM1127" s="130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130"/>
      <c r="AC1128" s="108"/>
      <c r="AD1128" s="84"/>
      <c r="AE1128" s="84"/>
      <c r="AF1128" s="84"/>
      <c r="AG1128" s="108"/>
      <c r="AH1128" s="84"/>
      <c r="AI1128" s="108"/>
      <c r="AJ1128" s="130"/>
      <c r="AK1128" s="130"/>
      <c r="AL1128" s="108"/>
      <c r="AM1128" s="130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130"/>
      <c r="AC1129" s="108"/>
      <c r="AD1129" s="84"/>
      <c r="AE1129" s="84"/>
      <c r="AF1129" s="84"/>
      <c r="AG1129" s="108"/>
      <c r="AH1129" s="84"/>
      <c r="AI1129" s="108"/>
      <c r="AJ1129" s="130"/>
      <c r="AK1129" s="130"/>
      <c r="AL1129" s="108"/>
      <c r="AM1129" s="130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130"/>
      <c r="AC1130" s="108"/>
      <c r="AD1130" s="84"/>
      <c r="AE1130" s="84"/>
      <c r="AF1130" s="84"/>
      <c r="AG1130" s="108"/>
      <c r="AH1130" s="84"/>
      <c r="AI1130" s="108"/>
      <c r="AJ1130" s="130"/>
      <c r="AK1130" s="130"/>
      <c r="AL1130" s="108"/>
      <c r="AM1130" s="130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130"/>
      <c r="AC1131" s="108"/>
      <c r="AD1131" s="84"/>
      <c r="AE1131" s="84"/>
      <c r="AF1131" s="84"/>
      <c r="AG1131" s="108"/>
      <c r="AH1131" s="84"/>
      <c r="AI1131" s="108"/>
      <c r="AJ1131" s="130"/>
      <c r="AK1131" s="130"/>
      <c r="AL1131" s="108"/>
      <c r="AM1131" s="130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130"/>
      <c r="AC1132" s="108"/>
      <c r="AD1132" s="84"/>
      <c r="AE1132" s="84"/>
      <c r="AF1132" s="84"/>
      <c r="AG1132" s="108"/>
      <c r="AH1132" s="84"/>
      <c r="AI1132" s="108"/>
      <c r="AJ1132" s="130"/>
      <c r="AK1132" s="130"/>
      <c r="AL1132" s="108"/>
      <c r="AM1132" s="130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130"/>
      <c r="AC1133" s="108"/>
      <c r="AD1133" s="84"/>
      <c r="AE1133" s="84"/>
      <c r="AF1133" s="84"/>
      <c r="AG1133" s="108"/>
      <c r="AH1133" s="84"/>
      <c r="AI1133" s="108"/>
      <c r="AJ1133" s="130"/>
      <c r="AK1133" s="130"/>
      <c r="AL1133" s="108"/>
      <c r="AM1133" s="130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130"/>
      <c r="AC1134" s="108"/>
      <c r="AD1134" s="84"/>
      <c r="AE1134" s="84"/>
      <c r="AF1134" s="84"/>
      <c r="AG1134" s="108"/>
      <c r="AH1134" s="84"/>
      <c r="AI1134" s="108"/>
      <c r="AJ1134" s="130"/>
      <c r="AK1134" s="130"/>
      <c r="AL1134" s="108"/>
      <c r="AM1134" s="130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130"/>
      <c r="AC1135" s="108"/>
      <c r="AD1135" s="84"/>
      <c r="AE1135" s="84"/>
      <c r="AF1135" s="84"/>
      <c r="AG1135" s="108"/>
      <c r="AH1135" s="84"/>
      <c r="AI1135" s="108"/>
      <c r="AJ1135" s="130"/>
      <c r="AK1135" s="130"/>
      <c r="AL1135" s="108"/>
      <c r="AM1135" s="130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130"/>
      <c r="AC1136" s="108"/>
      <c r="AD1136" s="84"/>
      <c r="AE1136" s="84"/>
      <c r="AF1136" s="84"/>
      <c r="AG1136" s="108"/>
      <c r="AH1136" s="84"/>
      <c r="AI1136" s="108"/>
      <c r="AJ1136" s="130"/>
      <c r="AK1136" s="130"/>
      <c r="AL1136" s="108"/>
      <c r="AM1136" s="130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130"/>
      <c r="AC1137" s="108"/>
      <c r="AD1137" s="84"/>
      <c r="AE1137" s="84"/>
      <c r="AF1137" s="84"/>
      <c r="AG1137" s="108"/>
      <c r="AH1137" s="84"/>
      <c r="AI1137" s="108"/>
      <c r="AJ1137" s="130"/>
      <c r="AK1137" s="130"/>
      <c r="AL1137" s="108"/>
      <c r="AM1137" s="130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130"/>
      <c r="AC1138" s="108"/>
      <c r="AD1138" s="84"/>
      <c r="AE1138" s="84"/>
      <c r="AF1138" s="84"/>
      <c r="AG1138" s="108"/>
      <c r="AH1138" s="84"/>
      <c r="AI1138" s="108"/>
      <c r="AJ1138" s="130"/>
      <c r="AK1138" s="130"/>
      <c r="AL1138" s="108"/>
      <c r="AM1138" s="130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130"/>
      <c r="AC1139" s="108"/>
      <c r="AD1139" s="84"/>
      <c r="AE1139" s="84"/>
      <c r="AF1139" s="84"/>
      <c r="AG1139" s="108"/>
      <c r="AH1139" s="84"/>
      <c r="AI1139" s="108"/>
      <c r="AJ1139" s="130"/>
      <c r="AK1139" s="130"/>
      <c r="AL1139" s="108"/>
      <c r="AM1139" s="130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130"/>
      <c r="AC1140" s="108"/>
      <c r="AD1140" s="84"/>
      <c r="AE1140" s="84"/>
      <c r="AF1140" s="84"/>
      <c r="AG1140" s="108"/>
      <c r="AH1140" s="84"/>
      <c r="AI1140" s="108"/>
      <c r="AJ1140" s="130"/>
      <c r="AK1140" s="130"/>
      <c r="AL1140" s="108"/>
      <c r="AM1140" s="130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130"/>
      <c r="AC1141" s="108"/>
      <c r="AD1141" s="84"/>
      <c r="AE1141" s="84"/>
      <c r="AF1141" s="84"/>
      <c r="AG1141" s="108"/>
      <c r="AH1141" s="84"/>
      <c r="AI1141" s="108"/>
      <c r="AJ1141" s="130"/>
      <c r="AK1141" s="130"/>
      <c r="AL1141" s="108"/>
      <c r="AM1141" s="130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130"/>
      <c r="AC1142" s="108"/>
      <c r="AD1142" s="84"/>
      <c r="AE1142" s="84"/>
      <c r="AF1142" s="84"/>
      <c r="AG1142" s="108"/>
      <c r="AH1142" s="84"/>
      <c r="AI1142" s="108"/>
      <c r="AJ1142" s="130"/>
      <c r="AK1142" s="130"/>
      <c r="AL1142" s="108"/>
      <c r="AM1142" s="130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130"/>
      <c r="AC1143" s="108"/>
      <c r="AD1143" s="84"/>
      <c r="AE1143" s="84"/>
      <c r="AF1143" s="84"/>
      <c r="AG1143" s="108"/>
      <c r="AH1143" s="84"/>
      <c r="AI1143" s="108"/>
      <c r="AJ1143" s="130"/>
      <c r="AK1143" s="130"/>
      <c r="AL1143" s="108"/>
      <c r="AM1143" s="130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130"/>
      <c r="AC1144" s="108"/>
      <c r="AD1144" s="84"/>
      <c r="AE1144" s="84"/>
      <c r="AF1144" s="84"/>
      <c r="AG1144" s="108"/>
      <c r="AH1144" s="84"/>
      <c r="AI1144" s="108"/>
      <c r="AJ1144" s="130"/>
      <c r="AK1144" s="130"/>
      <c r="AL1144" s="108"/>
      <c r="AM1144" s="130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130"/>
      <c r="AC1145" s="108"/>
      <c r="AD1145" s="84"/>
      <c r="AE1145" s="84"/>
      <c r="AF1145" s="84"/>
      <c r="AG1145" s="108"/>
      <c r="AH1145" s="84"/>
      <c r="AI1145" s="108"/>
      <c r="AJ1145" s="130"/>
      <c r="AK1145" s="130"/>
      <c r="AL1145" s="108"/>
      <c r="AM1145" s="130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130"/>
      <c r="AC1146" s="108"/>
      <c r="AD1146" s="84"/>
      <c r="AE1146" s="84"/>
      <c r="AF1146" s="84"/>
      <c r="AG1146" s="108"/>
      <c r="AH1146" s="84"/>
      <c r="AI1146" s="108"/>
      <c r="AJ1146" s="130"/>
      <c r="AK1146" s="130"/>
      <c r="AL1146" s="108"/>
      <c r="AM1146" s="130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130"/>
      <c r="AC1147" s="108"/>
      <c r="AD1147" s="84"/>
      <c r="AE1147" s="84"/>
      <c r="AF1147" s="84"/>
      <c r="AG1147" s="108"/>
      <c r="AH1147" s="84"/>
      <c r="AI1147" s="108"/>
      <c r="AJ1147" s="130"/>
      <c r="AK1147" s="130"/>
      <c r="AL1147" s="108"/>
      <c r="AM1147" s="130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130"/>
      <c r="AC1148" s="108"/>
      <c r="AD1148" s="84"/>
      <c r="AE1148" s="84"/>
      <c r="AF1148" s="84"/>
      <c r="AG1148" s="108"/>
      <c r="AH1148" s="84"/>
      <c r="AI1148" s="108"/>
      <c r="AJ1148" s="130"/>
      <c r="AK1148" s="130"/>
      <c r="AL1148" s="108"/>
      <c r="AM1148" s="130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130"/>
      <c r="AC1149" s="108"/>
      <c r="AD1149" s="84"/>
      <c r="AE1149" s="84"/>
      <c r="AF1149" s="84"/>
      <c r="AG1149" s="108"/>
      <c r="AH1149" s="84"/>
      <c r="AI1149" s="108"/>
      <c r="AJ1149" s="130"/>
      <c r="AK1149" s="130"/>
      <c r="AL1149" s="108"/>
      <c r="AM1149" s="130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130"/>
      <c r="AC1150" s="108"/>
      <c r="AD1150" s="84"/>
      <c r="AE1150" s="84"/>
      <c r="AF1150" s="84"/>
      <c r="AG1150" s="108"/>
      <c r="AH1150" s="84"/>
      <c r="AI1150" s="108"/>
      <c r="AJ1150" s="130"/>
      <c r="AK1150" s="130"/>
      <c r="AL1150" s="108"/>
      <c r="AM1150" s="130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130"/>
      <c r="AC1151" s="108"/>
      <c r="AD1151" s="84"/>
      <c r="AE1151" s="84"/>
      <c r="AF1151" s="84"/>
      <c r="AG1151" s="108"/>
      <c r="AH1151" s="84"/>
      <c r="AI1151" s="108"/>
      <c r="AJ1151" s="130"/>
      <c r="AK1151" s="130"/>
      <c r="AL1151" s="108"/>
      <c r="AM1151" s="130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130"/>
      <c r="AC1152" s="108"/>
      <c r="AD1152" s="84"/>
      <c r="AE1152" s="84"/>
      <c r="AF1152" s="84"/>
      <c r="AG1152" s="108"/>
      <c r="AH1152" s="84"/>
      <c r="AI1152" s="108"/>
      <c r="AJ1152" s="130"/>
      <c r="AK1152" s="130"/>
      <c r="AL1152" s="108"/>
      <c r="AM1152" s="130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130"/>
      <c r="AC1153" s="108"/>
      <c r="AD1153" s="84"/>
      <c r="AE1153" s="84"/>
      <c r="AF1153" s="84"/>
      <c r="AG1153" s="108"/>
      <c r="AH1153" s="84"/>
      <c r="AI1153" s="108"/>
      <c r="AJ1153" s="130"/>
      <c r="AK1153" s="130"/>
      <c r="AL1153" s="108"/>
      <c r="AM1153" s="130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130"/>
      <c r="AC1154" s="108"/>
      <c r="AD1154" s="84"/>
      <c r="AE1154" s="84"/>
      <c r="AF1154" s="84"/>
      <c r="AG1154" s="108"/>
      <c r="AH1154" s="84"/>
      <c r="AI1154" s="108"/>
      <c r="AJ1154" s="130"/>
      <c r="AK1154" s="130"/>
      <c r="AL1154" s="108"/>
      <c r="AM1154" s="130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130"/>
      <c r="AC1155" s="108"/>
      <c r="AD1155" s="84"/>
      <c r="AE1155" s="84"/>
      <c r="AF1155" s="84"/>
      <c r="AG1155" s="108"/>
      <c r="AH1155" s="84"/>
      <c r="AI1155" s="108"/>
      <c r="AJ1155" s="130"/>
      <c r="AK1155" s="130"/>
      <c r="AL1155" s="108"/>
      <c r="AM1155" s="130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130"/>
      <c r="AC1156" s="108"/>
      <c r="AD1156" s="84"/>
      <c r="AE1156" s="84"/>
      <c r="AF1156" s="84"/>
      <c r="AG1156" s="108"/>
      <c r="AH1156" s="84"/>
      <c r="AI1156" s="108"/>
      <c r="AJ1156" s="130"/>
      <c r="AK1156" s="130"/>
      <c r="AL1156" s="108"/>
      <c r="AM1156" s="130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130"/>
      <c r="AC1157" s="108"/>
      <c r="AD1157" s="84"/>
      <c r="AE1157" s="84"/>
      <c r="AF1157" s="84"/>
      <c r="AG1157" s="108"/>
      <c r="AH1157" s="84"/>
      <c r="AI1157" s="108"/>
      <c r="AJ1157" s="130"/>
      <c r="AK1157" s="130"/>
      <c r="AL1157" s="108"/>
      <c r="AM1157" s="130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130"/>
      <c r="AC1158" s="108"/>
      <c r="AD1158" s="84"/>
      <c r="AE1158" s="84"/>
      <c r="AF1158" s="84"/>
      <c r="AG1158" s="108"/>
      <c r="AH1158" s="84"/>
      <c r="AI1158" s="108"/>
      <c r="AJ1158" s="130"/>
      <c r="AK1158" s="130"/>
      <c r="AL1158" s="108"/>
      <c r="AM1158" s="130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130"/>
      <c r="AC1159" s="108"/>
      <c r="AD1159" s="84"/>
      <c r="AE1159" s="84"/>
      <c r="AF1159" s="84"/>
      <c r="AG1159" s="108"/>
      <c r="AH1159" s="84"/>
      <c r="AI1159" s="108"/>
      <c r="AJ1159" s="130"/>
      <c r="AK1159" s="130"/>
      <c r="AL1159" s="108"/>
      <c r="AM1159" s="130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130"/>
      <c r="AC1160" s="108"/>
      <c r="AD1160" s="84"/>
      <c r="AE1160" s="84"/>
      <c r="AF1160" s="84"/>
      <c r="AG1160" s="108"/>
      <c r="AH1160" s="84"/>
      <c r="AI1160" s="108"/>
      <c r="AJ1160" s="130"/>
      <c r="AK1160" s="130"/>
      <c r="AL1160" s="108"/>
      <c r="AM1160" s="130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130"/>
      <c r="AC1161" s="108"/>
      <c r="AD1161" s="84"/>
      <c r="AE1161" s="84"/>
      <c r="AF1161" s="84"/>
      <c r="AG1161" s="108"/>
      <c r="AH1161" s="84"/>
      <c r="AI1161" s="108"/>
      <c r="AJ1161" s="130"/>
      <c r="AK1161" s="130"/>
      <c r="AL1161" s="108"/>
      <c r="AM1161" s="130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130"/>
      <c r="AC1162" s="108"/>
      <c r="AD1162" s="84"/>
      <c r="AE1162" s="84"/>
      <c r="AF1162" s="84"/>
      <c r="AG1162" s="108"/>
      <c r="AH1162" s="84"/>
      <c r="AI1162" s="108"/>
      <c r="AJ1162" s="130"/>
      <c r="AK1162" s="130"/>
      <c r="AL1162" s="108"/>
      <c r="AM1162" s="130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130"/>
      <c r="AC1163" s="108"/>
      <c r="AD1163" s="84"/>
      <c r="AE1163" s="84"/>
      <c r="AF1163" s="84"/>
      <c r="AG1163" s="108"/>
      <c r="AH1163" s="84"/>
      <c r="AI1163" s="108"/>
      <c r="AJ1163" s="130"/>
      <c r="AK1163" s="130"/>
      <c r="AL1163" s="108"/>
      <c r="AM1163" s="130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130"/>
      <c r="AC1164" s="108"/>
      <c r="AD1164" s="84"/>
      <c r="AE1164" s="84"/>
      <c r="AF1164" s="84"/>
      <c r="AG1164" s="108"/>
      <c r="AH1164" s="84"/>
      <c r="AI1164" s="108"/>
      <c r="AJ1164" s="130"/>
      <c r="AK1164" s="130"/>
      <c r="AL1164" s="108"/>
      <c r="AM1164" s="130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130"/>
      <c r="AC1165" s="108"/>
      <c r="AD1165" s="84"/>
      <c r="AE1165" s="84"/>
      <c r="AF1165" s="84"/>
      <c r="AG1165" s="108"/>
      <c r="AH1165" s="84"/>
      <c r="AI1165" s="108"/>
      <c r="AJ1165" s="130"/>
      <c r="AK1165" s="130"/>
      <c r="AL1165" s="108"/>
      <c r="AM1165" s="130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130"/>
      <c r="AC1166" s="108"/>
      <c r="AD1166" s="84"/>
      <c r="AE1166" s="84"/>
      <c r="AF1166" s="84"/>
      <c r="AG1166" s="108"/>
      <c r="AH1166" s="84"/>
      <c r="AI1166" s="108"/>
      <c r="AJ1166" s="130"/>
      <c r="AK1166" s="130"/>
      <c r="AL1166" s="108"/>
      <c r="AM1166" s="130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130"/>
      <c r="AC1167" s="108"/>
      <c r="AD1167" s="84"/>
      <c r="AE1167" s="84"/>
      <c r="AF1167" s="84"/>
      <c r="AG1167" s="108"/>
      <c r="AH1167" s="84"/>
      <c r="AI1167" s="108"/>
      <c r="AJ1167" s="130"/>
      <c r="AK1167" s="130"/>
      <c r="AL1167" s="108"/>
      <c r="AM1167" s="130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130"/>
      <c r="AC1168" s="108"/>
      <c r="AD1168" s="84"/>
      <c r="AE1168" s="84"/>
      <c r="AF1168" s="84"/>
      <c r="AG1168" s="108"/>
      <c r="AH1168" s="84"/>
      <c r="AI1168" s="108"/>
      <c r="AJ1168" s="130"/>
      <c r="AK1168" s="130"/>
      <c r="AL1168" s="108"/>
      <c r="AM1168" s="130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130"/>
      <c r="AC1169" s="108"/>
      <c r="AD1169" s="84"/>
      <c r="AE1169" s="84"/>
      <c r="AF1169" s="84"/>
      <c r="AG1169" s="108"/>
      <c r="AH1169" s="84"/>
      <c r="AI1169" s="108"/>
      <c r="AJ1169" s="130"/>
      <c r="AK1169" s="130"/>
      <c r="AL1169" s="108"/>
      <c r="AM1169" s="130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130"/>
      <c r="AC1170" s="108"/>
      <c r="AD1170" s="84"/>
      <c r="AE1170" s="84"/>
      <c r="AF1170" s="84"/>
      <c r="AG1170" s="108"/>
      <c r="AH1170" s="84"/>
      <c r="AI1170" s="108"/>
      <c r="AJ1170" s="130"/>
      <c r="AK1170" s="130"/>
      <c r="AL1170" s="108"/>
      <c r="AM1170" s="130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130"/>
      <c r="AC1171" s="108"/>
      <c r="AD1171" s="84"/>
      <c r="AE1171" s="84"/>
      <c r="AF1171" s="84"/>
      <c r="AG1171" s="108"/>
      <c r="AH1171" s="84"/>
      <c r="AI1171" s="108"/>
      <c r="AJ1171" s="130"/>
      <c r="AK1171" s="130"/>
      <c r="AL1171" s="108"/>
      <c r="AM1171" s="130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130"/>
      <c r="AC1172" s="108"/>
      <c r="AD1172" s="84"/>
      <c r="AE1172" s="84"/>
      <c r="AF1172" s="84"/>
      <c r="AG1172" s="108"/>
      <c r="AH1172" s="84"/>
      <c r="AI1172" s="108"/>
      <c r="AJ1172" s="130"/>
      <c r="AK1172" s="130"/>
      <c r="AL1172" s="108"/>
      <c r="AM1172" s="130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130"/>
      <c r="AC1173" s="108"/>
      <c r="AD1173" s="84"/>
      <c r="AE1173" s="84"/>
      <c r="AF1173" s="84"/>
      <c r="AG1173" s="108"/>
      <c r="AH1173" s="84"/>
      <c r="AI1173" s="108"/>
      <c r="AJ1173" s="130"/>
      <c r="AK1173" s="130"/>
      <c r="AL1173" s="108"/>
      <c r="AM1173" s="130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130"/>
      <c r="AC1174" s="108"/>
      <c r="AD1174" s="84"/>
      <c r="AE1174" s="84"/>
      <c r="AF1174" s="84"/>
      <c r="AG1174" s="108"/>
      <c r="AH1174" s="84"/>
      <c r="AI1174" s="108"/>
      <c r="AJ1174" s="130"/>
      <c r="AK1174" s="130"/>
      <c r="AL1174" s="108"/>
      <c r="AM1174" s="130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130"/>
      <c r="AC1175" s="108"/>
      <c r="AD1175" s="84"/>
      <c r="AE1175" s="84"/>
      <c r="AF1175" s="84"/>
      <c r="AG1175" s="108"/>
      <c r="AH1175" s="84"/>
      <c r="AI1175" s="108"/>
      <c r="AJ1175" s="130"/>
      <c r="AK1175" s="130"/>
      <c r="AL1175" s="108"/>
      <c r="AM1175" s="130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130"/>
      <c r="AC1176" s="108"/>
      <c r="AD1176" s="84"/>
      <c r="AE1176" s="84"/>
      <c r="AF1176" s="84"/>
      <c r="AG1176" s="108"/>
      <c r="AH1176" s="84"/>
      <c r="AI1176" s="108"/>
      <c r="AJ1176" s="130"/>
      <c r="AK1176" s="130"/>
      <c r="AL1176" s="108"/>
      <c r="AM1176" s="130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130"/>
      <c r="AC1177" s="108"/>
      <c r="AD1177" s="84"/>
      <c r="AE1177" s="84"/>
      <c r="AF1177" s="84"/>
      <c r="AG1177" s="108"/>
      <c r="AH1177" s="84"/>
      <c r="AI1177" s="108"/>
      <c r="AJ1177" s="130"/>
      <c r="AK1177" s="130"/>
      <c r="AL1177" s="108"/>
      <c r="AM1177" s="130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130"/>
      <c r="AC1178" s="108"/>
      <c r="AD1178" s="84"/>
      <c r="AE1178" s="84"/>
      <c r="AF1178" s="84"/>
      <c r="AG1178" s="108"/>
      <c r="AH1178" s="84"/>
      <c r="AI1178" s="108"/>
      <c r="AJ1178" s="130"/>
      <c r="AK1178" s="130"/>
      <c r="AL1178" s="108"/>
      <c r="AM1178" s="130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130"/>
      <c r="AC1179" s="108"/>
      <c r="AD1179" s="84"/>
      <c r="AE1179" s="84"/>
      <c r="AF1179" s="84"/>
      <c r="AG1179" s="108"/>
      <c r="AH1179" s="84"/>
      <c r="AI1179" s="108"/>
      <c r="AJ1179" s="130"/>
      <c r="AK1179" s="130"/>
      <c r="AL1179" s="108"/>
      <c r="AM1179" s="130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130"/>
      <c r="AC1180" s="108"/>
      <c r="AD1180" s="84"/>
      <c r="AE1180" s="84"/>
      <c r="AF1180" s="84"/>
      <c r="AG1180" s="108"/>
      <c r="AH1180" s="84"/>
      <c r="AI1180" s="108"/>
      <c r="AJ1180" s="130"/>
      <c r="AK1180" s="130"/>
      <c r="AL1180" s="108"/>
      <c r="AM1180" s="130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130"/>
      <c r="AC1181" s="108"/>
      <c r="AD1181" s="84"/>
      <c r="AE1181" s="84"/>
      <c r="AF1181" s="84"/>
      <c r="AG1181" s="108"/>
      <c r="AH1181" s="84"/>
      <c r="AI1181" s="108"/>
      <c r="AJ1181" s="130"/>
      <c r="AK1181" s="130"/>
      <c r="AL1181" s="108"/>
      <c r="AM1181" s="130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130"/>
      <c r="AC1182" s="108"/>
      <c r="AD1182" s="84"/>
      <c r="AE1182" s="84"/>
      <c r="AF1182" s="84"/>
      <c r="AG1182" s="108"/>
      <c r="AH1182" s="84"/>
      <c r="AI1182" s="108"/>
      <c r="AJ1182" s="130"/>
      <c r="AK1182" s="130"/>
      <c r="AL1182" s="108"/>
      <c r="AM1182" s="130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130"/>
      <c r="AC1183" s="108"/>
      <c r="AD1183" s="84"/>
      <c r="AE1183" s="84"/>
      <c r="AF1183" s="84"/>
      <c r="AG1183" s="108"/>
      <c r="AH1183" s="84"/>
      <c r="AI1183" s="108"/>
      <c r="AJ1183" s="130"/>
      <c r="AK1183" s="130"/>
      <c r="AL1183" s="108"/>
      <c r="AM1183" s="130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130"/>
      <c r="AC1184" s="108"/>
      <c r="AD1184" s="84"/>
      <c r="AE1184" s="84"/>
      <c r="AF1184" s="84"/>
      <c r="AG1184" s="108"/>
      <c r="AH1184" s="84"/>
      <c r="AI1184" s="108"/>
      <c r="AJ1184" s="130"/>
      <c r="AK1184" s="130"/>
      <c r="AL1184" s="108"/>
      <c r="AM1184" s="130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130"/>
      <c r="AC1185" s="108"/>
      <c r="AD1185" s="84"/>
      <c r="AE1185" s="84"/>
      <c r="AF1185" s="84"/>
      <c r="AG1185" s="108"/>
      <c r="AH1185" s="84"/>
      <c r="AI1185" s="108"/>
      <c r="AJ1185" s="130"/>
      <c r="AK1185" s="130"/>
      <c r="AL1185" s="108"/>
      <c r="AM1185" s="130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130"/>
      <c r="AC1186" s="108"/>
      <c r="AD1186" s="84"/>
      <c r="AE1186" s="84"/>
      <c r="AF1186" s="84"/>
      <c r="AG1186" s="108"/>
      <c r="AH1186" s="84"/>
      <c r="AI1186" s="108"/>
      <c r="AJ1186" s="130"/>
      <c r="AK1186" s="130"/>
      <c r="AL1186" s="108"/>
      <c r="AM1186" s="130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130"/>
      <c r="AC1187" s="108"/>
      <c r="AD1187" s="84"/>
      <c r="AE1187" s="84"/>
      <c r="AF1187" s="84"/>
      <c r="AG1187" s="108"/>
      <c r="AH1187" s="84"/>
      <c r="AI1187" s="108"/>
      <c r="AJ1187" s="130"/>
      <c r="AK1187" s="130"/>
      <c r="AL1187" s="108"/>
      <c r="AM1187" s="130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130"/>
      <c r="AC1188" s="108"/>
      <c r="AD1188" s="84"/>
      <c r="AE1188" s="84"/>
      <c r="AF1188" s="84"/>
      <c r="AG1188" s="108"/>
      <c r="AH1188" s="84"/>
      <c r="AI1188" s="108"/>
      <c r="AJ1188" s="130"/>
      <c r="AK1188" s="130"/>
      <c r="AL1188" s="108"/>
      <c r="AM1188" s="130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130"/>
      <c r="AC1189" s="108"/>
      <c r="AD1189" s="84"/>
      <c r="AE1189" s="84"/>
      <c r="AF1189" s="84"/>
      <c r="AG1189" s="108"/>
      <c r="AH1189" s="84"/>
      <c r="AI1189" s="108"/>
      <c r="AJ1189" s="130"/>
      <c r="AK1189" s="130"/>
      <c r="AL1189" s="108"/>
      <c r="AM1189" s="130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130"/>
      <c r="AC1190" s="108"/>
      <c r="AD1190" s="84"/>
      <c r="AE1190" s="84"/>
      <c r="AF1190" s="84"/>
      <c r="AG1190" s="108"/>
      <c r="AH1190" s="84"/>
      <c r="AI1190" s="108"/>
      <c r="AJ1190" s="130"/>
      <c r="AK1190" s="130"/>
      <c r="AL1190" s="108"/>
      <c r="AM1190" s="130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130"/>
      <c r="AC1191" s="108"/>
      <c r="AD1191" s="84"/>
      <c r="AE1191" s="84"/>
      <c r="AF1191" s="84"/>
      <c r="AG1191" s="108"/>
      <c r="AH1191" s="84"/>
      <c r="AI1191" s="108"/>
      <c r="AJ1191" s="130"/>
      <c r="AK1191" s="130"/>
      <c r="AL1191" s="108"/>
      <c r="AM1191" s="130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130"/>
      <c r="AC1192" s="108"/>
      <c r="AD1192" s="84"/>
      <c r="AE1192" s="84"/>
      <c r="AF1192" s="84"/>
      <c r="AG1192" s="108"/>
      <c r="AH1192" s="84"/>
      <c r="AI1192" s="108"/>
      <c r="AJ1192" s="130"/>
      <c r="AK1192" s="130"/>
      <c r="AL1192" s="108"/>
      <c r="AM1192" s="130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130"/>
      <c r="AC1193" s="108"/>
      <c r="AD1193" s="84"/>
      <c r="AE1193" s="84"/>
      <c r="AF1193" s="84"/>
      <c r="AG1193" s="108"/>
      <c r="AH1193" s="84"/>
      <c r="AI1193" s="108"/>
      <c r="AJ1193" s="130"/>
      <c r="AK1193" s="130"/>
      <c r="AL1193" s="108"/>
      <c r="AM1193" s="130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130"/>
      <c r="AC1194" s="108"/>
      <c r="AD1194" s="84"/>
      <c r="AE1194" s="84"/>
      <c r="AF1194" s="84"/>
      <c r="AG1194" s="108"/>
      <c r="AH1194" s="84"/>
      <c r="AI1194" s="108"/>
      <c r="AJ1194" s="130"/>
      <c r="AK1194" s="130"/>
      <c r="AL1194" s="108"/>
      <c r="AM1194" s="130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130"/>
      <c r="AC1195" s="108"/>
      <c r="AD1195" s="84"/>
      <c r="AE1195" s="84"/>
      <c r="AF1195" s="84"/>
      <c r="AG1195" s="108"/>
      <c r="AH1195" s="84"/>
      <c r="AI1195" s="108"/>
      <c r="AJ1195" s="130"/>
      <c r="AK1195" s="130"/>
      <c r="AL1195" s="108"/>
      <c r="AM1195" s="130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130"/>
      <c r="AC1196" s="108"/>
      <c r="AD1196" s="84"/>
      <c r="AE1196" s="84"/>
      <c r="AF1196" s="84"/>
      <c r="AG1196" s="108"/>
      <c r="AH1196" s="84"/>
      <c r="AI1196" s="108"/>
      <c r="AJ1196" s="130"/>
      <c r="AK1196" s="130"/>
      <c r="AL1196" s="108"/>
      <c r="AM1196" s="130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130"/>
      <c r="AC1197" s="108"/>
      <c r="AD1197" s="84"/>
      <c r="AE1197" s="84"/>
      <c r="AF1197" s="84"/>
      <c r="AG1197" s="108"/>
      <c r="AH1197" s="84"/>
      <c r="AI1197" s="108"/>
      <c r="AJ1197" s="130"/>
      <c r="AK1197" s="130"/>
      <c r="AL1197" s="108"/>
      <c r="AM1197" s="130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130"/>
      <c r="AC1198" s="108"/>
      <c r="AD1198" s="84"/>
      <c r="AE1198" s="84"/>
      <c r="AF1198" s="84"/>
      <c r="AG1198" s="108"/>
      <c r="AH1198" s="84"/>
      <c r="AI1198" s="108"/>
      <c r="AJ1198" s="130"/>
      <c r="AK1198" s="130"/>
      <c r="AL1198" s="108"/>
      <c r="AM1198" s="130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130"/>
      <c r="AC1199" s="108"/>
      <c r="AD1199" s="84"/>
      <c r="AE1199" s="84"/>
      <c r="AF1199" s="84"/>
      <c r="AG1199" s="108"/>
      <c r="AH1199" s="84"/>
      <c r="AI1199" s="108"/>
      <c r="AJ1199" s="130"/>
      <c r="AK1199" s="130"/>
      <c r="AL1199" s="108"/>
      <c r="AM1199" s="130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130"/>
      <c r="AC1200" s="108"/>
      <c r="AD1200" s="84"/>
      <c r="AE1200" s="84"/>
      <c r="AF1200" s="84"/>
      <c r="AG1200" s="108"/>
      <c r="AH1200" s="84"/>
      <c r="AI1200" s="108"/>
      <c r="AJ1200" s="130"/>
      <c r="AK1200" s="130"/>
      <c r="AL1200" s="108"/>
      <c r="AM1200" s="130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130"/>
      <c r="AC1201" s="108"/>
      <c r="AD1201" s="84"/>
      <c r="AE1201" s="84"/>
      <c r="AF1201" s="84"/>
      <c r="AG1201" s="108"/>
      <c r="AH1201" s="84"/>
      <c r="AI1201" s="108"/>
      <c r="AJ1201" s="130"/>
      <c r="AK1201" s="130"/>
      <c r="AL1201" s="108"/>
      <c r="AM1201" s="130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130"/>
      <c r="AC1202" s="108"/>
      <c r="AD1202" s="84"/>
      <c r="AE1202" s="84"/>
      <c r="AF1202" s="84"/>
      <c r="AG1202" s="108"/>
      <c r="AH1202" s="84"/>
      <c r="AI1202" s="108"/>
      <c r="AJ1202" s="130"/>
      <c r="AK1202" s="130"/>
      <c r="AL1202" s="108"/>
      <c r="AM1202" s="130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130"/>
      <c r="AC1203" s="108"/>
      <c r="AD1203" s="84"/>
      <c r="AE1203" s="84"/>
      <c r="AF1203" s="84"/>
      <c r="AG1203" s="108"/>
      <c r="AH1203" s="84"/>
      <c r="AI1203" s="108"/>
      <c r="AJ1203" s="130"/>
      <c r="AK1203" s="130"/>
      <c r="AL1203" s="108"/>
      <c r="AM1203" s="130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130"/>
      <c r="AC1204" s="108"/>
      <c r="AD1204" s="84"/>
      <c r="AE1204" s="84"/>
      <c r="AF1204" s="84"/>
      <c r="AG1204" s="108"/>
      <c r="AH1204" s="84"/>
      <c r="AI1204" s="108"/>
      <c r="AJ1204" s="130"/>
      <c r="AK1204" s="130"/>
      <c r="AL1204" s="108"/>
      <c r="AM1204" s="130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130"/>
      <c r="AC1205" s="108"/>
      <c r="AD1205" s="84"/>
      <c r="AE1205" s="84"/>
      <c r="AF1205" s="84"/>
      <c r="AG1205" s="108"/>
      <c r="AH1205" s="84"/>
      <c r="AI1205" s="108"/>
      <c r="AJ1205" s="130"/>
      <c r="AK1205" s="130"/>
      <c r="AL1205" s="108"/>
      <c r="AM1205" s="130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130"/>
      <c r="AC1206" s="108"/>
      <c r="AD1206" s="84"/>
      <c r="AE1206" s="84"/>
      <c r="AF1206" s="84"/>
      <c r="AG1206" s="108"/>
      <c r="AH1206" s="84"/>
      <c r="AI1206" s="108"/>
      <c r="AJ1206" s="130"/>
      <c r="AK1206" s="130"/>
      <c r="AL1206" s="108"/>
      <c r="AM1206" s="130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130"/>
      <c r="AC1207" s="108"/>
      <c r="AD1207" s="84"/>
      <c r="AE1207" s="84"/>
      <c r="AF1207" s="84"/>
      <c r="AG1207" s="108"/>
      <c r="AH1207" s="84"/>
      <c r="AI1207" s="108"/>
      <c r="AJ1207" s="130"/>
      <c r="AK1207" s="130"/>
      <c r="AL1207" s="108"/>
      <c r="AM1207" s="130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130"/>
      <c r="AC1208" s="108"/>
      <c r="AD1208" s="84"/>
      <c r="AE1208" s="84"/>
      <c r="AF1208" s="84"/>
      <c r="AG1208" s="108"/>
      <c r="AH1208" s="84"/>
      <c r="AI1208" s="108"/>
      <c r="AJ1208" s="130"/>
      <c r="AK1208" s="130"/>
      <c r="AL1208" s="108"/>
      <c r="AM1208" s="130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130"/>
      <c r="AC1209" s="108"/>
      <c r="AD1209" s="84"/>
      <c r="AE1209" s="84"/>
      <c r="AF1209" s="84"/>
      <c r="AG1209" s="108"/>
      <c r="AH1209" s="84"/>
      <c r="AI1209" s="108"/>
      <c r="AJ1209" s="130"/>
      <c r="AK1209" s="130"/>
      <c r="AL1209" s="108"/>
      <c r="AM1209" s="130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130"/>
      <c r="AC1210" s="108"/>
      <c r="AD1210" s="84"/>
      <c r="AE1210" s="84"/>
      <c r="AF1210" s="84"/>
      <c r="AG1210" s="108"/>
      <c r="AH1210" s="84"/>
      <c r="AI1210" s="108"/>
      <c r="AJ1210" s="130"/>
      <c r="AK1210" s="130"/>
      <c r="AL1210" s="108"/>
      <c r="AM1210" s="130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130"/>
      <c r="AC1211" s="108"/>
      <c r="AD1211" s="84"/>
      <c r="AE1211" s="84"/>
      <c r="AF1211" s="84"/>
      <c r="AG1211" s="108"/>
      <c r="AH1211" s="84"/>
      <c r="AI1211" s="108"/>
      <c r="AJ1211" s="130"/>
      <c r="AK1211" s="130"/>
      <c r="AL1211" s="108"/>
      <c r="AM1211" s="130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130"/>
      <c r="AC1212" s="108"/>
      <c r="AD1212" s="84"/>
      <c r="AE1212" s="84"/>
      <c r="AF1212" s="84"/>
      <c r="AG1212" s="108"/>
      <c r="AH1212" s="84"/>
      <c r="AI1212" s="108"/>
      <c r="AJ1212" s="130"/>
      <c r="AK1212" s="130"/>
      <c r="AL1212" s="108"/>
      <c r="AM1212" s="130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130"/>
      <c r="AC1213" s="108"/>
      <c r="AD1213" s="84"/>
      <c r="AE1213" s="84"/>
      <c r="AF1213" s="84"/>
      <c r="AG1213" s="108"/>
      <c r="AH1213" s="84"/>
      <c r="AI1213" s="108"/>
      <c r="AJ1213" s="130"/>
      <c r="AK1213" s="130"/>
      <c r="AL1213" s="108"/>
      <c r="AM1213" s="130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130"/>
      <c r="AC1214" s="108"/>
      <c r="AD1214" s="84"/>
      <c r="AE1214" s="84"/>
      <c r="AF1214" s="84"/>
      <c r="AG1214" s="108"/>
      <c r="AH1214" s="84"/>
      <c r="AI1214" s="108"/>
      <c r="AJ1214" s="130"/>
      <c r="AK1214" s="130"/>
      <c r="AL1214" s="108"/>
      <c r="AM1214" s="130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130"/>
      <c r="AC1215" s="108"/>
      <c r="AD1215" s="84"/>
      <c r="AE1215" s="84"/>
      <c r="AF1215" s="84"/>
      <c r="AG1215" s="108"/>
      <c r="AH1215" s="84"/>
      <c r="AI1215" s="108"/>
      <c r="AJ1215" s="130"/>
      <c r="AK1215" s="130"/>
      <c r="AL1215" s="108"/>
      <c r="AM1215" s="130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130"/>
      <c r="AC1216" s="108"/>
      <c r="AD1216" s="84"/>
      <c r="AE1216" s="84"/>
      <c r="AF1216" s="84"/>
      <c r="AG1216" s="108"/>
      <c r="AH1216" s="84"/>
      <c r="AI1216" s="108"/>
      <c r="AJ1216" s="130"/>
      <c r="AK1216" s="130"/>
      <c r="AL1216" s="108"/>
      <c r="AM1216" s="130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130"/>
      <c r="AC1217" s="108"/>
      <c r="AD1217" s="84"/>
      <c r="AE1217" s="84"/>
      <c r="AF1217" s="84"/>
      <c r="AG1217" s="108"/>
      <c r="AH1217" s="84"/>
      <c r="AI1217" s="108"/>
      <c r="AJ1217" s="130"/>
      <c r="AK1217" s="130"/>
      <c r="AL1217" s="108"/>
      <c r="AM1217" s="130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130"/>
      <c r="AC1218" s="108"/>
      <c r="AD1218" s="84"/>
      <c r="AE1218" s="84"/>
      <c r="AF1218" s="84"/>
      <c r="AG1218" s="108"/>
      <c r="AH1218" s="84"/>
      <c r="AI1218" s="108"/>
      <c r="AJ1218" s="130"/>
      <c r="AK1218" s="130"/>
      <c r="AL1218" s="108"/>
      <c r="AM1218" s="130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130"/>
      <c r="AC1219" s="108"/>
      <c r="AD1219" s="84"/>
      <c r="AE1219" s="84"/>
      <c r="AF1219" s="84"/>
      <c r="AG1219" s="108"/>
      <c r="AH1219" s="84"/>
      <c r="AI1219" s="108"/>
      <c r="AJ1219" s="130"/>
      <c r="AK1219" s="130"/>
      <c r="AL1219" s="108"/>
      <c r="AM1219" s="130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130"/>
      <c r="AC1220" s="108"/>
      <c r="AD1220" s="84"/>
      <c r="AE1220" s="84"/>
      <c r="AF1220" s="84"/>
      <c r="AG1220" s="108"/>
      <c r="AH1220" s="84"/>
      <c r="AI1220" s="108"/>
      <c r="AJ1220" s="130"/>
      <c r="AK1220" s="130"/>
      <c r="AL1220" s="108"/>
      <c r="AM1220" s="130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130"/>
      <c r="AC1221" s="108"/>
      <c r="AD1221" s="84"/>
      <c r="AE1221" s="84"/>
      <c r="AF1221" s="84"/>
      <c r="AG1221" s="108"/>
      <c r="AH1221" s="84"/>
      <c r="AI1221" s="108"/>
      <c r="AJ1221" s="130"/>
      <c r="AK1221" s="130"/>
      <c r="AL1221" s="108"/>
      <c r="AM1221" s="130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130"/>
      <c r="AC1222" s="108"/>
      <c r="AD1222" s="84"/>
      <c r="AE1222" s="84"/>
      <c r="AF1222" s="84"/>
      <c r="AG1222" s="108"/>
      <c r="AH1222" s="84"/>
      <c r="AI1222" s="108"/>
      <c r="AJ1222" s="130"/>
      <c r="AK1222" s="130"/>
      <c r="AL1222" s="108"/>
      <c r="AM1222" s="130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130"/>
      <c r="AC1223" s="108"/>
      <c r="AD1223" s="84"/>
      <c r="AE1223" s="84"/>
      <c r="AF1223" s="84"/>
      <c r="AG1223" s="108"/>
      <c r="AH1223" s="84"/>
      <c r="AI1223" s="108"/>
      <c r="AJ1223" s="130"/>
      <c r="AK1223" s="130"/>
      <c r="AL1223" s="108"/>
      <c r="AM1223" s="130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130"/>
      <c r="AC1224" s="108"/>
      <c r="AD1224" s="84"/>
      <c r="AE1224" s="84"/>
      <c r="AF1224" s="84"/>
      <c r="AG1224" s="108"/>
      <c r="AH1224" s="84"/>
      <c r="AI1224" s="108"/>
      <c r="AJ1224" s="130"/>
      <c r="AK1224" s="130"/>
      <c r="AL1224" s="108"/>
      <c r="AM1224" s="130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130"/>
      <c r="AC1225" s="108"/>
      <c r="AD1225" s="84"/>
      <c r="AE1225" s="84"/>
      <c r="AF1225" s="84"/>
      <c r="AG1225" s="108"/>
      <c r="AH1225" s="84"/>
      <c r="AI1225" s="108"/>
      <c r="AJ1225" s="130"/>
      <c r="AK1225" s="130"/>
      <c r="AL1225" s="108"/>
      <c r="AM1225" s="130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130"/>
      <c r="AC1226" s="108"/>
      <c r="AD1226" s="84"/>
      <c r="AE1226" s="84"/>
      <c r="AF1226" s="84"/>
      <c r="AG1226" s="108"/>
      <c r="AH1226" s="84"/>
      <c r="AI1226" s="108"/>
      <c r="AJ1226" s="130"/>
      <c r="AK1226" s="130"/>
      <c r="AL1226" s="108"/>
      <c r="AM1226" s="130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130"/>
      <c r="AC1227" s="108"/>
      <c r="AD1227" s="84"/>
      <c r="AE1227" s="84"/>
      <c r="AF1227" s="84"/>
      <c r="AG1227" s="108"/>
      <c r="AH1227" s="84"/>
      <c r="AI1227" s="108"/>
      <c r="AJ1227" s="130"/>
      <c r="AK1227" s="130"/>
      <c r="AL1227" s="108"/>
      <c r="AM1227" s="130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130"/>
      <c r="AC1228" s="108"/>
      <c r="AD1228" s="84"/>
      <c r="AE1228" s="84"/>
      <c r="AF1228" s="84"/>
      <c r="AG1228" s="108"/>
      <c r="AH1228" s="84"/>
      <c r="AI1228" s="108"/>
      <c r="AJ1228" s="130"/>
      <c r="AK1228" s="130"/>
      <c r="AL1228" s="108"/>
      <c r="AM1228" s="130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130"/>
      <c r="AC1229" s="108"/>
      <c r="AD1229" s="84"/>
      <c r="AE1229" s="84"/>
      <c r="AF1229" s="84"/>
      <c r="AG1229" s="108"/>
      <c r="AH1229" s="84"/>
      <c r="AI1229" s="108"/>
      <c r="AJ1229" s="130"/>
      <c r="AK1229" s="130"/>
      <c r="AL1229" s="108"/>
      <c r="AM1229" s="130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130"/>
      <c r="AC1230" s="108"/>
      <c r="AD1230" s="84"/>
      <c r="AE1230" s="84"/>
      <c r="AF1230" s="84"/>
      <c r="AG1230" s="108"/>
      <c r="AH1230" s="84"/>
      <c r="AI1230" s="108"/>
      <c r="AJ1230" s="130"/>
      <c r="AK1230" s="130"/>
      <c r="AL1230" s="108"/>
      <c r="AM1230" s="130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130"/>
      <c r="AC1231" s="108"/>
      <c r="AD1231" s="84"/>
      <c r="AE1231" s="84"/>
      <c r="AF1231" s="84"/>
      <c r="AG1231" s="108"/>
      <c r="AH1231" s="84"/>
      <c r="AI1231" s="108"/>
      <c r="AJ1231" s="130"/>
      <c r="AK1231" s="130"/>
      <c r="AL1231" s="108"/>
      <c r="AM1231" s="130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130"/>
      <c r="AC1232" s="108"/>
      <c r="AD1232" s="84"/>
      <c r="AE1232" s="84"/>
      <c r="AF1232" s="84"/>
      <c r="AG1232" s="108"/>
      <c r="AH1232" s="84"/>
      <c r="AI1232" s="108"/>
      <c r="AJ1232" s="130"/>
      <c r="AK1232" s="130"/>
      <c r="AL1232" s="108"/>
      <c r="AM1232" s="130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130"/>
      <c r="AC1233" s="108"/>
      <c r="AD1233" s="84"/>
      <c r="AE1233" s="84"/>
      <c r="AF1233" s="84"/>
      <c r="AG1233" s="108"/>
      <c r="AH1233" s="84"/>
      <c r="AI1233" s="108"/>
      <c r="AJ1233" s="130"/>
      <c r="AK1233" s="130"/>
      <c r="AL1233" s="108"/>
      <c r="AM1233" s="130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130"/>
      <c r="AC1234" s="108"/>
      <c r="AD1234" s="84"/>
      <c r="AE1234" s="84"/>
      <c r="AF1234" s="84"/>
      <c r="AG1234" s="108"/>
      <c r="AH1234" s="84"/>
      <c r="AI1234" s="108"/>
      <c r="AJ1234" s="130"/>
      <c r="AK1234" s="130"/>
      <c r="AL1234" s="108"/>
      <c r="AM1234" s="130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130"/>
      <c r="AC1235" s="108"/>
      <c r="AD1235" s="84"/>
      <c r="AE1235" s="84"/>
      <c r="AF1235" s="84"/>
      <c r="AG1235" s="108"/>
      <c r="AH1235" s="84"/>
      <c r="AI1235" s="108"/>
      <c r="AJ1235" s="130"/>
      <c r="AK1235" s="130"/>
      <c r="AL1235" s="108"/>
      <c r="AM1235" s="130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130"/>
      <c r="AC1236" s="108"/>
      <c r="AD1236" s="84"/>
      <c r="AE1236" s="84"/>
      <c r="AF1236" s="84"/>
      <c r="AG1236" s="108"/>
      <c r="AH1236" s="84"/>
      <c r="AI1236" s="108"/>
      <c r="AJ1236" s="130"/>
      <c r="AK1236" s="130"/>
      <c r="AL1236" s="108"/>
      <c r="AM1236" s="130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130"/>
      <c r="AC1237" s="108"/>
      <c r="AD1237" s="84"/>
      <c r="AE1237" s="84"/>
      <c r="AF1237" s="84"/>
      <c r="AG1237" s="108"/>
      <c r="AH1237" s="84"/>
      <c r="AI1237" s="108"/>
      <c r="AJ1237" s="130"/>
      <c r="AK1237" s="130"/>
      <c r="AL1237" s="108"/>
      <c r="AM1237" s="130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130"/>
      <c r="AC1238" s="108"/>
      <c r="AD1238" s="84"/>
      <c r="AE1238" s="84"/>
      <c r="AF1238" s="84"/>
      <c r="AG1238" s="108"/>
      <c r="AH1238" s="84"/>
      <c r="AI1238" s="108"/>
      <c r="AJ1238" s="130"/>
      <c r="AK1238" s="130"/>
      <c r="AL1238" s="108"/>
      <c r="AM1238" s="130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130"/>
      <c r="AC1239" s="108"/>
      <c r="AD1239" s="84"/>
      <c r="AE1239" s="84"/>
      <c r="AF1239" s="84"/>
      <c r="AG1239" s="108"/>
      <c r="AH1239" s="84"/>
      <c r="AI1239" s="108"/>
      <c r="AJ1239" s="130"/>
      <c r="AK1239" s="130"/>
      <c r="AL1239" s="108"/>
      <c r="AM1239" s="130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130"/>
      <c r="AC1240" s="108"/>
      <c r="AD1240" s="84"/>
      <c r="AE1240" s="84"/>
      <c r="AF1240" s="84"/>
      <c r="AG1240" s="108"/>
      <c r="AH1240" s="84"/>
      <c r="AI1240" s="108"/>
      <c r="AJ1240" s="130"/>
      <c r="AK1240" s="130"/>
      <c r="AL1240" s="108"/>
      <c r="AM1240" s="130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130"/>
      <c r="AC1241" s="108"/>
      <c r="AD1241" s="84"/>
      <c r="AE1241" s="84"/>
      <c r="AF1241" s="84"/>
      <c r="AG1241" s="108"/>
      <c r="AH1241" s="84"/>
      <c r="AI1241" s="108"/>
      <c r="AJ1241" s="130"/>
      <c r="AK1241" s="130"/>
      <c r="AL1241" s="108"/>
      <c r="AM1241" s="130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130"/>
      <c r="AC1242" s="108"/>
      <c r="AD1242" s="84"/>
      <c r="AE1242" s="84"/>
      <c r="AF1242" s="84"/>
      <c r="AG1242" s="108"/>
      <c r="AH1242" s="84"/>
      <c r="AI1242" s="108"/>
      <c r="AJ1242" s="130"/>
      <c r="AK1242" s="130"/>
      <c r="AL1242" s="108"/>
      <c r="AM1242" s="130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130"/>
      <c r="AC1243" s="108"/>
      <c r="AD1243" s="84"/>
      <c r="AE1243" s="84"/>
      <c r="AF1243" s="84"/>
      <c r="AG1243" s="108"/>
      <c r="AH1243" s="84"/>
      <c r="AI1243" s="108"/>
      <c r="AJ1243" s="130"/>
      <c r="AK1243" s="130"/>
      <c r="AL1243" s="108"/>
      <c r="AM1243" s="130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130"/>
      <c r="AC1244" s="108"/>
      <c r="AD1244" s="84"/>
      <c r="AE1244" s="84"/>
      <c r="AF1244" s="84"/>
      <c r="AG1244" s="108"/>
      <c r="AH1244" s="84"/>
      <c r="AI1244" s="108"/>
      <c r="AJ1244" s="130"/>
      <c r="AK1244" s="130"/>
      <c r="AL1244" s="108"/>
      <c r="AM1244" s="130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130"/>
      <c r="AC1245" s="108"/>
      <c r="AD1245" s="84"/>
      <c r="AE1245" s="84"/>
      <c r="AF1245" s="84"/>
      <c r="AG1245" s="108"/>
      <c r="AH1245" s="84"/>
      <c r="AI1245" s="108"/>
      <c r="AJ1245" s="130"/>
      <c r="AK1245" s="130"/>
      <c r="AL1245" s="108"/>
      <c r="AM1245" s="130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130"/>
      <c r="AC1246" s="108"/>
      <c r="AD1246" s="84"/>
      <c r="AE1246" s="84"/>
      <c r="AF1246" s="84"/>
      <c r="AG1246" s="108"/>
      <c r="AH1246" s="84"/>
      <c r="AI1246" s="108"/>
      <c r="AJ1246" s="130"/>
      <c r="AK1246" s="130"/>
      <c r="AL1246" s="108"/>
      <c r="AM1246" s="130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130"/>
      <c r="AC1247" s="108"/>
      <c r="AD1247" s="84"/>
      <c r="AE1247" s="84"/>
      <c r="AF1247" s="84"/>
      <c r="AG1247" s="108"/>
      <c r="AH1247" s="84"/>
      <c r="AI1247" s="108"/>
      <c r="AJ1247" s="130"/>
      <c r="AK1247" s="130"/>
      <c r="AL1247" s="108"/>
      <c r="AM1247" s="130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130"/>
      <c r="AC1248" s="108"/>
      <c r="AD1248" s="84"/>
      <c r="AE1248" s="84"/>
      <c r="AF1248" s="84"/>
      <c r="AG1248" s="108"/>
      <c r="AH1248" s="84"/>
      <c r="AI1248" s="108"/>
      <c r="AJ1248" s="130"/>
      <c r="AK1248" s="130"/>
      <c r="AL1248" s="108"/>
      <c r="AM1248" s="130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130"/>
      <c r="AC1249" s="108"/>
      <c r="AD1249" s="84"/>
      <c r="AE1249" s="84"/>
      <c r="AF1249" s="84"/>
      <c r="AG1249" s="108"/>
      <c r="AH1249" s="84"/>
      <c r="AI1249" s="108"/>
      <c r="AJ1249" s="130"/>
      <c r="AK1249" s="130"/>
      <c r="AL1249" s="108"/>
      <c r="AM1249" s="130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130"/>
      <c r="AC1250" s="108"/>
      <c r="AD1250" s="84"/>
      <c r="AE1250" s="84"/>
      <c r="AF1250" s="84"/>
      <c r="AG1250" s="108"/>
      <c r="AH1250" s="84"/>
      <c r="AI1250" s="108"/>
      <c r="AJ1250" s="130"/>
      <c r="AK1250" s="130"/>
      <c r="AL1250" s="108"/>
      <c r="AM1250" s="130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130"/>
      <c r="AC1251" s="108"/>
      <c r="AD1251" s="84"/>
      <c r="AE1251" s="84"/>
      <c r="AF1251" s="84"/>
      <c r="AG1251" s="108"/>
      <c r="AH1251" s="84"/>
      <c r="AI1251" s="108"/>
      <c r="AJ1251" s="130"/>
      <c r="AK1251" s="130"/>
      <c r="AL1251" s="108"/>
      <c r="AM1251" s="130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130"/>
      <c r="AC1252" s="108"/>
      <c r="AD1252" s="84"/>
      <c r="AE1252" s="84"/>
      <c r="AF1252" s="84"/>
      <c r="AG1252" s="108"/>
      <c r="AH1252" s="84"/>
      <c r="AI1252" s="108"/>
      <c r="AJ1252" s="130"/>
      <c r="AK1252" s="130"/>
      <c r="AL1252" s="108"/>
      <c r="AM1252" s="130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130"/>
      <c r="AC1253" s="108"/>
      <c r="AD1253" s="84"/>
      <c r="AE1253" s="84"/>
      <c r="AF1253" s="84"/>
      <c r="AG1253" s="108"/>
      <c r="AH1253" s="84"/>
      <c r="AI1253" s="108"/>
      <c r="AJ1253" s="130"/>
      <c r="AK1253" s="130"/>
      <c r="AL1253" s="108"/>
      <c r="AM1253" s="130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130"/>
      <c r="AC1254" s="108"/>
      <c r="AD1254" s="84"/>
      <c r="AE1254" s="84"/>
      <c r="AF1254" s="84"/>
      <c r="AG1254" s="108"/>
      <c r="AH1254" s="84"/>
      <c r="AI1254" s="108"/>
      <c r="AJ1254" s="130"/>
      <c r="AK1254" s="130"/>
      <c r="AL1254" s="108"/>
      <c r="AM1254" s="130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130"/>
      <c r="AC1255" s="108"/>
      <c r="AD1255" s="84"/>
      <c r="AE1255" s="84"/>
      <c r="AF1255" s="84"/>
      <c r="AG1255" s="108"/>
      <c r="AH1255" s="84"/>
      <c r="AI1255" s="108"/>
      <c r="AJ1255" s="130"/>
      <c r="AK1255" s="130"/>
      <c r="AL1255" s="108"/>
      <c r="AM1255" s="130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130"/>
      <c r="AC1256" s="108"/>
      <c r="AD1256" s="84"/>
      <c r="AE1256" s="84"/>
      <c r="AF1256" s="84"/>
      <c r="AG1256" s="108"/>
      <c r="AH1256" s="84"/>
      <c r="AI1256" s="108"/>
      <c r="AJ1256" s="130"/>
      <c r="AK1256" s="130"/>
      <c r="AL1256" s="108"/>
      <c r="AM1256" s="130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130"/>
      <c r="AC1257" s="108"/>
      <c r="AD1257" s="84"/>
      <c r="AE1257" s="84"/>
      <c r="AF1257" s="84"/>
      <c r="AG1257" s="108"/>
      <c r="AH1257" s="84"/>
      <c r="AI1257" s="108"/>
      <c r="AJ1257" s="130"/>
      <c r="AK1257" s="130"/>
      <c r="AL1257" s="108"/>
      <c r="AM1257" s="130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130"/>
      <c r="AC1258" s="108"/>
      <c r="AD1258" s="84"/>
      <c r="AE1258" s="84"/>
      <c r="AF1258" s="84"/>
      <c r="AG1258" s="108"/>
      <c r="AH1258" s="84"/>
      <c r="AI1258" s="108"/>
      <c r="AJ1258" s="130"/>
      <c r="AK1258" s="130"/>
      <c r="AL1258" s="108"/>
      <c r="AM1258" s="130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130"/>
      <c r="AC1259" s="108"/>
      <c r="AD1259" s="84"/>
      <c r="AE1259" s="84"/>
      <c r="AF1259" s="84"/>
      <c r="AG1259" s="108"/>
      <c r="AH1259" s="84"/>
      <c r="AI1259" s="108"/>
      <c r="AJ1259" s="130"/>
      <c r="AK1259" s="130"/>
      <c r="AL1259" s="108"/>
      <c r="AM1259" s="130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130"/>
      <c r="AC1260" s="108"/>
      <c r="AD1260" s="84"/>
      <c r="AE1260" s="84"/>
      <c r="AF1260" s="84"/>
      <c r="AG1260" s="108"/>
      <c r="AH1260" s="84"/>
      <c r="AI1260" s="108"/>
      <c r="AJ1260" s="130"/>
      <c r="AK1260" s="130"/>
      <c r="AL1260" s="108"/>
      <c r="AM1260" s="130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130"/>
      <c r="AC1261" s="108"/>
      <c r="AD1261" s="84"/>
      <c r="AE1261" s="84"/>
      <c r="AF1261" s="84"/>
      <c r="AG1261" s="108"/>
      <c r="AH1261" s="84"/>
      <c r="AI1261" s="108"/>
      <c r="AJ1261" s="130"/>
      <c r="AK1261" s="130"/>
      <c r="AL1261" s="108"/>
      <c r="AM1261" s="130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130"/>
      <c r="AC1262" s="108"/>
      <c r="AD1262" s="84"/>
      <c r="AE1262" s="84"/>
      <c r="AF1262" s="84"/>
      <c r="AG1262" s="108"/>
      <c r="AH1262" s="84"/>
      <c r="AI1262" s="108"/>
      <c r="AJ1262" s="130"/>
      <c r="AK1262" s="130"/>
      <c r="AL1262" s="108"/>
      <c r="AM1262" s="130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130"/>
      <c r="AC1263" s="108"/>
      <c r="AD1263" s="84"/>
      <c r="AE1263" s="84"/>
      <c r="AF1263" s="84"/>
      <c r="AG1263" s="108"/>
      <c r="AH1263" s="84"/>
      <c r="AI1263" s="108"/>
      <c r="AJ1263" s="130"/>
      <c r="AK1263" s="130"/>
      <c r="AL1263" s="108"/>
      <c r="AM1263" s="130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130"/>
      <c r="AC1264" s="108"/>
      <c r="AD1264" s="84"/>
      <c r="AE1264" s="84"/>
      <c r="AF1264" s="84"/>
      <c r="AG1264" s="108"/>
      <c r="AH1264" s="84"/>
      <c r="AI1264" s="108"/>
      <c r="AJ1264" s="130"/>
      <c r="AK1264" s="130"/>
      <c r="AL1264" s="108"/>
      <c r="AM1264" s="130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130"/>
      <c r="AC1265" s="108"/>
      <c r="AD1265" s="84"/>
      <c r="AE1265" s="84"/>
      <c r="AF1265" s="84"/>
      <c r="AG1265" s="108"/>
      <c r="AH1265" s="84"/>
      <c r="AI1265" s="108"/>
      <c r="AJ1265" s="130"/>
      <c r="AK1265" s="130"/>
      <c r="AL1265" s="108"/>
      <c r="AM1265" s="130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130"/>
      <c r="AC1266" s="108"/>
      <c r="AD1266" s="84"/>
      <c r="AE1266" s="84"/>
      <c r="AF1266" s="84"/>
      <c r="AG1266" s="108"/>
      <c r="AH1266" s="84"/>
      <c r="AI1266" s="108"/>
      <c r="AJ1266" s="130"/>
      <c r="AK1266" s="130"/>
      <c r="AL1266" s="108"/>
      <c r="AM1266" s="130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130"/>
      <c r="AC1267" s="108"/>
      <c r="AD1267" s="84"/>
      <c r="AE1267" s="84"/>
      <c r="AF1267" s="84"/>
      <c r="AG1267" s="108"/>
      <c r="AH1267" s="84"/>
      <c r="AI1267" s="108"/>
      <c r="AJ1267" s="130"/>
      <c r="AK1267" s="130"/>
      <c r="AL1267" s="108"/>
      <c r="AM1267" s="130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130"/>
      <c r="AC1268" s="108"/>
      <c r="AD1268" s="84"/>
      <c r="AE1268" s="84"/>
      <c r="AF1268" s="84"/>
      <c r="AG1268" s="108"/>
      <c r="AH1268" s="84"/>
      <c r="AI1268" s="108"/>
      <c r="AJ1268" s="130"/>
      <c r="AK1268" s="130"/>
      <c r="AL1268" s="108"/>
      <c r="AM1268" s="130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130"/>
      <c r="AC1269" s="108"/>
      <c r="AD1269" s="84"/>
      <c r="AE1269" s="84"/>
      <c r="AF1269" s="84"/>
      <c r="AG1269" s="108"/>
      <c r="AH1269" s="84"/>
      <c r="AI1269" s="108"/>
      <c r="AJ1269" s="130"/>
      <c r="AK1269" s="130"/>
      <c r="AL1269" s="108"/>
      <c r="AM1269" s="130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130"/>
      <c r="AC1270" s="108"/>
      <c r="AD1270" s="84"/>
      <c r="AE1270" s="84"/>
      <c r="AF1270" s="84"/>
      <c r="AG1270" s="108"/>
      <c r="AH1270" s="84"/>
      <c r="AI1270" s="108"/>
      <c r="AJ1270" s="130"/>
      <c r="AK1270" s="130"/>
      <c r="AL1270" s="108"/>
      <c r="AM1270" s="130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130"/>
      <c r="AC1271" s="108"/>
      <c r="AD1271" s="84"/>
      <c r="AE1271" s="84"/>
      <c r="AF1271" s="84"/>
      <c r="AG1271" s="108"/>
      <c r="AH1271" s="84"/>
      <c r="AI1271" s="108"/>
      <c r="AJ1271" s="130"/>
      <c r="AK1271" s="130"/>
      <c r="AL1271" s="108"/>
      <c r="AM1271" s="130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130"/>
      <c r="AC1272" s="108"/>
      <c r="AD1272" s="84"/>
      <c r="AE1272" s="84"/>
      <c r="AF1272" s="84"/>
      <c r="AG1272" s="108"/>
      <c r="AH1272" s="84"/>
      <c r="AI1272" s="108"/>
      <c r="AJ1272" s="130"/>
      <c r="AK1272" s="130"/>
      <c r="AL1272" s="108"/>
      <c r="AM1272" s="130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130"/>
      <c r="AC1273" s="108"/>
      <c r="AD1273" s="84"/>
      <c r="AE1273" s="84"/>
      <c r="AF1273" s="84"/>
      <c r="AG1273" s="108"/>
      <c r="AH1273" s="84"/>
      <c r="AI1273" s="108"/>
      <c r="AJ1273" s="130"/>
      <c r="AK1273" s="130"/>
      <c r="AL1273" s="108"/>
      <c r="AM1273" s="130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130"/>
      <c r="AC1274" s="108"/>
      <c r="AD1274" s="84"/>
      <c r="AE1274" s="84"/>
      <c r="AF1274" s="84"/>
      <c r="AG1274" s="108"/>
      <c r="AH1274" s="84"/>
      <c r="AI1274" s="108"/>
      <c r="AJ1274" s="130"/>
      <c r="AK1274" s="130"/>
      <c r="AL1274" s="108"/>
      <c r="AM1274" s="130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130"/>
      <c r="AC1275" s="108"/>
      <c r="AD1275" s="84"/>
      <c r="AE1275" s="84"/>
      <c r="AF1275" s="84"/>
      <c r="AG1275" s="108"/>
      <c r="AH1275" s="84"/>
      <c r="AI1275" s="108"/>
      <c r="AJ1275" s="130"/>
      <c r="AK1275" s="130"/>
      <c r="AL1275" s="108"/>
      <c r="AM1275" s="130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130"/>
      <c r="AC1276" s="108"/>
      <c r="AD1276" s="84"/>
      <c r="AE1276" s="84"/>
      <c r="AF1276" s="84"/>
      <c r="AG1276" s="108"/>
      <c r="AH1276" s="84"/>
      <c r="AI1276" s="108"/>
      <c r="AJ1276" s="130"/>
      <c r="AK1276" s="130"/>
      <c r="AL1276" s="108"/>
      <c r="AM1276" s="130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130"/>
      <c r="AC1277" s="108"/>
      <c r="AD1277" s="84"/>
      <c r="AE1277" s="84"/>
      <c r="AF1277" s="84"/>
      <c r="AG1277" s="108"/>
      <c r="AH1277" s="84"/>
      <c r="AI1277" s="108"/>
      <c r="AJ1277" s="130"/>
      <c r="AK1277" s="130"/>
      <c r="AL1277" s="108"/>
      <c r="AM1277" s="130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130"/>
      <c r="AC1278" s="108"/>
      <c r="AD1278" s="84"/>
      <c r="AE1278" s="84"/>
      <c r="AF1278" s="84"/>
      <c r="AG1278" s="108"/>
      <c r="AH1278" s="84"/>
      <c r="AI1278" s="108"/>
      <c r="AJ1278" s="130"/>
      <c r="AK1278" s="130"/>
      <c r="AL1278" s="108"/>
      <c r="AM1278" s="130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130"/>
      <c r="AC1279" s="108"/>
      <c r="AD1279" s="84"/>
      <c r="AE1279" s="84"/>
      <c r="AF1279" s="84"/>
      <c r="AG1279" s="108"/>
      <c r="AH1279" s="84"/>
      <c r="AI1279" s="108"/>
      <c r="AJ1279" s="130"/>
      <c r="AK1279" s="130"/>
      <c r="AL1279" s="108"/>
      <c r="AM1279" s="130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130"/>
      <c r="AC1280" s="108"/>
      <c r="AD1280" s="84"/>
      <c r="AE1280" s="84"/>
      <c r="AF1280" s="84"/>
      <c r="AG1280" s="108"/>
      <c r="AH1280" s="84"/>
      <c r="AI1280" s="108"/>
      <c r="AJ1280" s="130"/>
      <c r="AK1280" s="130"/>
      <c r="AL1280" s="108"/>
      <c r="AM1280" s="130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130"/>
      <c r="AC1281" s="108"/>
      <c r="AD1281" s="84"/>
      <c r="AE1281" s="84"/>
      <c r="AF1281" s="84"/>
      <c r="AG1281" s="108"/>
      <c r="AH1281" s="84"/>
      <c r="AI1281" s="108"/>
      <c r="AJ1281" s="130"/>
      <c r="AK1281" s="130"/>
      <c r="AL1281" s="108"/>
      <c r="AM1281" s="130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130"/>
      <c r="AC1282" s="108"/>
      <c r="AD1282" s="84"/>
      <c r="AE1282" s="84"/>
      <c r="AF1282" s="84"/>
      <c r="AG1282" s="108"/>
      <c r="AH1282" s="84"/>
      <c r="AI1282" s="108"/>
      <c r="AJ1282" s="130"/>
      <c r="AK1282" s="130"/>
      <c r="AL1282" s="108"/>
      <c r="AM1282" s="130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130"/>
      <c r="AC1283" s="108"/>
      <c r="AD1283" s="84"/>
      <c r="AE1283" s="84"/>
      <c r="AF1283" s="84"/>
      <c r="AG1283" s="108"/>
      <c r="AH1283" s="84"/>
      <c r="AI1283" s="108"/>
      <c r="AJ1283" s="130"/>
      <c r="AK1283" s="130"/>
      <c r="AL1283" s="108"/>
      <c r="AM1283" s="130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130"/>
      <c r="AC1284" s="108"/>
      <c r="AD1284" s="84"/>
      <c r="AE1284" s="84"/>
      <c r="AF1284" s="84"/>
      <c r="AG1284" s="108"/>
      <c r="AH1284" s="84"/>
      <c r="AI1284" s="108"/>
      <c r="AJ1284" s="130"/>
      <c r="AK1284" s="130"/>
      <c r="AL1284" s="108"/>
      <c r="AM1284" s="130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130"/>
      <c r="AC1285" s="108"/>
      <c r="AD1285" s="84"/>
      <c r="AE1285" s="84"/>
      <c r="AF1285" s="84"/>
      <c r="AG1285" s="108"/>
      <c r="AH1285" s="84"/>
      <c r="AI1285" s="108"/>
      <c r="AJ1285" s="130"/>
      <c r="AK1285" s="130"/>
      <c r="AL1285" s="108"/>
      <c r="AM1285" s="130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130"/>
      <c r="AC1286" s="108"/>
      <c r="AD1286" s="84"/>
      <c r="AE1286" s="84"/>
      <c r="AF1286" s="84"/>
      <c r="AG1286" s="108"/>
      <c r="AH1286" s="84"/>
      <c r="AI1286" s="108"/>
      <c r="AJ1286" s="130"/>
      <c r="AK1286" s="130"/>
      <c r="AL1286" s="108"/>
      <c r="AM1286" s="130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130"/>
      <c r="AC1287" s="108"/>
      <c r="AD1287" s="84"/>
      <c r="AE1287" s="84"/>
      <c r="AF1287" s="84"/>
      <c r="AG1287" s="108"/>
      <c r="AH1287" s="84"/>
      <c r="AI1287" s="108"/>
      <c r="AJ1287" s="130"/>
      <c r="AK1287" s="130"/>
      <c r="AL1287" s="108"/>
      <c r="AM1287" s="130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130"/>
      <c r="AC1288" s="108"/>
      <c r="AD1288" s="84"/>
      <c r="AE1288" s="84"/>
      <c r="AF1288" s="84"/>
      <c r="AG1288" s="108"/>
      <c r="AH1288" s="84"/>
      <c r="AI1288" s="108"/>
      <c r="AJ1288" s="130"/>
      <c r="AK1288" s="130"/>
      <c r="AL1288" s="108"/>
      <c r="AM1288" s="130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130"/>
      <c r="AC1289" s="108"/>
      <c r="AD1289" s="84"/>
      <c r="AE1289" s="84"/>
      <c r="AF1289" s="84"/>
      <c r="AG1289" s="108"/>
      <c r="AH1289" s="84"/>
      <c r="AI1289" s="108"/>
      <c r="AJ1289" s="130"/>
      <c r="AK1289" s="130"/>
      <c r="AL1289" s="108"/>
      <c r="AM1289" s="130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130"/>
      <c r="AC1290" s="108"/>
      <c r="AD1290" s="84"/>
      <c r="AE1290" s="84"/>
      <c r="AF1290" s="84"/>
      <c r="AG1290" s="108"/>
      <c r="AH1290" s="84"/>
      <c r="AI1290" s="108"/>
      <c r="AJ1290" s="130"/>
      <c r="AK1290" s="130"/>
      <c r="AL1290" s="108"/>
      <c r="AM1290" s="130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130"/>
      <c r="AC1291" s="108"/>
      <c r="AD1291" s="84"/>
      <c r="AE1291" s="84"/>
      <c r="AF1291" s="84"/>
      <c r="AG1291" s="108"/>
      <c r="AH1291" s="84"/>
      <c r="AI1291" s="108"/>
      <c r="AJ1291" s="130"/>
      <c r="AK1291" s="130"/>
      <c r="AL1291" s="108"/>
      <c r="AM1291" s="130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130"/>
      <c r="AC1292" s="108"/>
      <c r="AD1292" s="84"/>
      <c r="AE1292" s="84"/>
      <c r="AF1292" s="84"/>
      <c r="AG1292" s="108"/>
      <c r="AH1292" s="84"/>
      <c r="AI1292" s="108"/>
      <c r="AJ1292" s="130"/>
      <c r="AK1292" s="130"/>
      <c r="AL1292" s="108"/>
      <c r="AM1292" s="130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130"/>
      <c r="AC1293" s="108"/>
      <c r="AD1293" s="84"/>
      <c r="AE1293" s="84"/>
      <c r="AF1293" s="84"/>
      <c r="AG1293" s="108"/>
      <c r="AH1293" s="84"/>
      <c r="AI1293" s="108"/>
      <c r="AJ1293" s="130"/>
      <c r="AK1293" s="130"/>
      <c r="AL1293" s="108"/>
      <c r="AM1293" s="130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130"/>
      <c r="AC1294" s="108"/>
      <c r="AD1294" s="84"/>
      <c r="AE1294" s="84"/>
      <c r="AF1294" s="84"/>
      <c r="AG1294" s="108"/>
      <c r="AH1294" s="84"/>
      <c r="AI1294" s="108"/>
      <c r="AJ1294" s="130"/>
      <c r="AK1294" s="130"/>
      <c r="AL1294" s="108"/>
      <c r="AM1294" s="130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130"/>
      <c r="AC1295" s="108"/>
      <c r="AD1295" s="84"/>
      <c r="AE1295" s="84"/>
      <c r="AF1295" s="84"/>
      <c r="AG1295" s="108"/>
      <c r="AH1295" s="84"/>
      <c r="AI1295" s="108"/>
      <c r="AJ1295" s="130"/>
      <c r="AK1295" s="130"/>
      <c r="AL1295" s="108"/>
      <c r="AM1295" s="130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130"/>
      <c r="AC1296" s="108"/>
      <c r="AD1296" s="84"/>
      <c r="AE1296" s="84"/>
      <c r="AF1296" s="84"/>
      <c r="AG1296" s="108"/>
      <c r="AH1296" s="84"/>
      <c r="AI1296" s="108"/>
      <c r="AJ1296" s="130"/>
      <c r="AK1296" s="130"/>
      <c r="AL1296" s="108"/>
      <c r="AM1296" s="130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130"/>
      <c r="AC1297" s="108"/>
      <c r="AD1297" s="84"/>
      <c r="AE1297" s="84"/>
      <c r="AF1297" s="84"/>
      <c r="AG1297" s="108"/>
      <c r="AH1297" s="84"/>
      <c r="AI1297" s="108"/>
      <c r="AJ1297" s="130"/>
      <c r="AK1297" s="130"/>
      <c r="AL1297" s="108"/>
      <c r="AM1297" s="130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130"/>
      <c r="AC1298" s="108"/>
      <c r="AD1298" s="84"/>
      <c r="AE1298" s="84"/>
      <c r="AF1298" s="84"/>
      <c r="AG1298" s="108"/>
      <c r="AH1298" s="84"/>
      <c r="AI1298" s="108"/>
      <c r="AJ1298" s="130"/>
      <c r="AK1298" s="130"/>
      <c r="AL1298" s="108"/>
      <c r="AM1298" s="130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130"/>
      <c r="AC1299" s="108"/>
      <c r="AD1299" s="84"/>
      <c r="AE1299" s="84"/>
      <c r="AF1299" s="84"/>
      <c r="AG1299" s="108"/>
      <c r="AH1299" s="84"/>
      <c r="AI1299" s="108"/>
      <c r="AJ1299" s="130"/>
      <c r="AK1299" s="130"/>
      <c r="AL1299" s="108"/>
      <c r="AM1299" s="130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130"/>
      <c r="AC1300" s="108"/>
      <c r="AD1300" s="84"/>
      <c r="AE1300" s="84"/>
      <c r="AF1300" s="84"/>
      <c r="AG1300" s="108"/>
      <c r="AH1300" s="84"/>
      <c r="AI1300" s="108"/>
      <c r="AJ1300" s="130"/>
      <c r="AK1300" s="130"/>
      <c r="AL1300" s="108"/>
      <c r="AM1300" s="130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130"/>
      <c r="AC1301" s="108"/>
      <c r="AD1301" s="84"/>
      <c r="AE1301" s="84"/>
      <c r="AF1301" s="84"/>
      <c r="AG1301" s="108"/>
      <c r="AH1301" s="84"/>
      <c r="AI1301" s="108"/>
      <c r="AJ1301" s="130"/>
      <c r="AK1301" s="130"/>
      <c r="AL1301" s="108"/>
      <c r="AM1301" s="130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130"/>
      <c r="AC1302" s="108"/>
      <c r="AD1302" s="84"/>
      <c r="AE1302" s="84"/>
      <c r="AF1302" s="84"/>
      <c r="AG1302" s="108"/>
      <c r="AH1302" s="84"/>
      <c r="AI1302" s="108"/>
      <c r="AJ1302" s="130"/>
      <c r="AK1302" s="130"/>
      <c r="AL1302" s="108"/>
      <c r="AM1302" s="130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130"/>
      <c r="AC1303" s="108"/>
      <c r="AD1303" s="84"/>
      <c r="AE1303" s="84"/>
      <c r="AF1303" s="84"/>
      <c r="AG1303" s="108"/>
      <c r="AH1303" s="84"/>
      <c r="AI1303" s="108"/>
      <c r="AJ1303" s="130"/>
      <c r="AK1303" s="130"/>
      <c r="AL1303" s="108"/>
      <c r="AM1303" s="130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130"/>
      <c r="AC1304" s="108"/>
      <c r="AD1304" s="84"/>
      <c r="AE1304" s="84"/>
      <c r="AF1304" s="84"/>
      <c r="AG1304" s="108"/>
      <c r="AH1304" s="84"/>
      <c r="AI1304" s="108"/>
      <c r="AJ1304" s="130"/>
      <c r="AK1304" s="130"/>
      <c r="AL1304" s="108"/>
      <c r="AM1304" s="130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130"/>
      <c r="AC1305" s="108"/>
      <c r="AD1305" s="84"/>
      <c r="AE1305" s="84"/>
      <c r="AF1305" s="84"/>
      <c r="AG1305" s="108"/>
      <c r="AH1305" s="84"/>
      <c r="AI1305" s="108"/>
      <c r="AJ1305" s="130"/>
      <c r="AK1305" s="130"/>
      <c r="AL1305" s="108"/>
      <c r="AM1305" s="130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130"/>
      <c r="AC1306" s="108"/>
      <c r="AD1306" s="84"/>
      <c r="AE1306" s="84"/>
      <c r="AF1306" s="84"/>
      <c r="AG1306" s="108"/>
      <c r="AH1306" s="84"/>
      <c r="AI1306" s="108"/>
      <c r="AJ1306" s="130"/>
      <c r="AK1306" s="130"/>
      <c r="AL1306" s="108"/>
      <c r="AM1306" s="130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130"/>
      <c r="AC1307" s="108"/>
      <c r="AD1307" s="84"/>
      <c r="AE1307" s="84"/>
      <c r="AF1307" s="84"/>
      <c r="AG1307" s="108"/>
      <c r="AH1307" s="84"/>
      <c r="AI1307" s="108"/>
      <c r="AJ1307" s="130"/>
      <c r="AK1307" s="130"/>
      <c r="AL1307" s="108"/>
      <c r="AM1307" s="130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130"/>
      <c r="AC1308" s="108"/>
      <c r="AD1308" s="84"/>
      <c r="AE1308" s="84"/>
      <c r="AF1308" s="84"/>
      <c r="AG1308" s="108"/>
      <c r="AH1308" s="84"/>
      <c r="AI1308" s="108"/>
      <c r="AJ1308" s="130"/>
      <c r="AK1308" s="130"/>
      <c r="AL1308" s="108"/>
      <c r="AM1308" s="130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130"/>
      <c r="AC1309" s="108"/>
      <c r="AD1309" s="84"/>
      <c r="AE1309" s="84"/>
      <c r="AF1309" s="84"/>
      <c r="AG1309" s="108"/>
      <c r="AH1309" s="84"/>
      <c r="AI1309" s="108"/>
      <c r="AJ1309" s="130"/>
      <c r="AK1309" s="130"/>
      <c r="AL1309" s="108"/>
      <c r="AM1309" s="130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130"/>
      <c r="AC1310" s="108"/>
      <c r="AD1310" s="84"/>
      <c r="AE1310" s="84"/>
      <c r="AF1310" s="84"/>
      <c r="AG1310" s="108"/>
      <c r="AH1310" s="84"/>
      <c r="AI1310" s="108"/>
      <c r="AJ1310" s="130"/>
      <c r="AK1310" s="130"/>
      <c r="AL1310" s="108"/>
      <c r="AM1310" s="130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130"/>
      <c r="AC1311" s="108"/>
      <c r="AD1311" s="84"/>
      <c r="AE1311" s="84"/>
      <c r="AF1311" s="84"/>
      <c r="AG1311" s="108"/>
      <c r="AH1311" s="84"/>
      <c r="AI1311" s="108"/>
      <c r="AJ1311" s="130"/>
      <c r="AK1311" s="130"/>
      <c r="AL1311" s="108"/>
      <c r="AM1311" s="130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130"/>
      <c r="AC1312" s="108"/>
      <c r="AD1312" s="84"/>
      <c r="AE1312" s="84"/>
      <c r="AF1312" s="84"/>
      <c r="AG1312" s="108"/>
      <c r="AH1312" s="84"/>
      <c r="AI1312" s="108"/>
      <c r="AJ1312" s="130"/>
      <c r="AK1312" s="130"/>
      <c r="AL1312" s="108"/>
      <c r="AM1312" s="130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130"/>
      <c r="AC1313" s="108"/>
      <c r="AD1313" s="84"/>
      <c r="AE1313" s="84"/>
      <c r="AF1313" s="84"/>
      <c r="AG1313" s="108"/>
      <c r="AH1313" s="84"/>
      <c r="AI1313" s="108"/>
      <c r="AJ1313" s="130"/>
      <c r="AK1313" s="130"/>
      <c r="AL1313" s="108"/>
      <c r="AM1313" s="130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130"/>
      <c r="AC1314" s="108"/>
      <c r="AD1314" s="84"/>
      <c r="AE1314" s="84"/>
      <c r="AF1314" s="84"/>
      <c r="AG1314" s="108"/>
      <c r="AH1314" s="84"/>
      <c r="AI1314" s="108"/>
      <c r="AJ1314" s="130"/>
      <c r="AK1314" s="130"/>
      <c r="AL1314" s="108"/>
      <c r="AM1314" s="130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130"/>
      <c r="AC1315" s="108"/>
      <c r="AD1315" s="84"/>
      <c r="AE1315" s="84"/>
      <c r="AF1315" s="84"/>
      <c r="AG1315" s="108"/>
      <c r="AH1315" s="84"/>
      <c r="AI1315" s="108"/>
      <c r="AJ1315" s="130"/>
      <c r="AK1315" s="130"/>
      <c r="AL1315" s="108"/>
      <c r="AM1315" s="130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130"/>
      <c r="AC1316" s="108"/>
      <c r="AD1316" s="84"/>
      <c r="AE1316" s="84"/>
      <c r="AF1316" s="84"/>
      <c r="AG1316" s="108"/>
      <c r="AH1316" s="84"/>
      <c r="AI1316" s="108"/>
      <c r="AJ1316" s="130"/>
      <c r="AK1316" s="130"/>
      <c r="AL1316" s="108"/>
      <c r="AM1316" s="130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130"/>
      <c r="AC1317" s="108"/>
      <c r="AD1317" s="84"/>
      <c r="AE1317" s="84"/>
      <c r="AF1317" s="84"/>
      <c r="AG1317" s="108"/>
      <c r="AH1317" s="84"/>
      <c r="AI1317" s="108"/>
      <c r="AJ1317" s="130"/>
      <c r="AK1317" s="130"/>
      <c r="AL1317" s="108"/>
      <c r="AM1317" s="130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130"/>
      <c r="AC1318" s="108"/>
      <c r="AD1318" s="84"/>
      <c r="AE1318" s="84"/>
      <c r="AF1318" s="84"/>
      <c r="AG1318" s="108"/>
      <c r="AH1318" s="84"/>
      <c r="AI1318" s="108"/>
      <c r="AJ1318" s="130"/>
      <c r="AK1318" s="130"/>
      <c r="AL1318" s="108"/>
      <c r="AM1318" s="130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130"/>
      <c r="AC1319" s="108"/>
      <c r="AD1319" s="84"/>
      <c r="AE1319" s="84"/>
      <c r="AF1319" s="84"/>
      <c r="AG1319" s="108"/>
      <c r="AH1319" s="84"/>
      <c r="AI1319" s="108"/>
      <c r="AJ1319" s="130"/>
      <c r="AK1319" s="130"/>
      <c r="AL1319" s="108"/>
      <c r="AM1319" s="130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130"/>
      <c r="AC1320" s="108"/>
      <c r="AD1320" s="84"/>
      <c r="AE1320" s="84"/>
      <c r="AF1320" s="84"/>
      <c r="AG1320" s="108"/>
      <c r="AH1320" s="84"/>
      <c r="AI1320" s="108"/>
      <c r="AJ1320" s="130"/>
      <c r="AK1320" s="130"/>
      <c r="AL1320" s="108"/>
      <c r="AM1320" s="130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130"/>
      <c r="AC1321" s="108"/>
      <c r="AD1321" s="84"/>
      <c r="AE1321" s="84"/>
      <c r="AF1321" s="84"/>
      <c r="AG1321" s="108"/>
      <c r="AH1321" s="84"/>
      <c r="AI1321" s="108"/>
      <c r="AJ1321" s="130"/>
      <c r="AK1321" s="130"/>
      <c r="AL1321" s="108"/>
      <c r="AM1321" s="130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130"/>
      <c r="AC1322" s="108"/>
      <c r="AD1322" s="84"/>
      <c r="AE1322" s="84"/>
      <c r="AF1322" s="84"/>
      <c r="AG1322" s="108"/>
      <c r="AH1322" s="84"/>
      <c r="AI1322" s="108"/>
      <c r="AJ1322" s="130"/>
      <c r="AK1322" s="130"/>
      <c r="AL1322" s="108"/>
      <c r="AM1322" s="130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130"/>
      <c r="AC1323" s="108"/>
      <c r="AD1323" s="84"/>
      <c r="AE1323" s="84"/>
      <c r="AF1323" s="84"/>
      <c r="AG1323" s="108"/>
      <c r="AH1323" s="84"/>
      <c r="AI1323" s="108"/>
      <c r="AJ1323" s="130"/>
      <c r="AK1323" s="130"/>
      <c r="AL1323" s="108"/>
      <c r="AM1323" s="130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130"/>
      <c r="AC1324" s="108"/>
      <c r="AD1324" s="84"/>
      <c r="AE1324" s="84"/>
      <c r="AF1324" s="84"/>
      <c r="AG1324" s="108"/>
      <c r="AH1324" s="84"/>
      <c r="AI1324" s="108"/>
      <c r="AJ1324" s="130"/>
      <c r="AK1324" s="130"/>
      <c r="AL1324" s="108"/>
      <c r="AM1324" s="130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130"/>
      <c r="AC1325" s="108"/>
      <c r="AD1325" s="84"/>
      <c r="AE1325" s="84"/>
      <c r="AF1325" s="84"/>
      <c r="AG1325" s="108"/>
      <c r="AH1325" s="84"/>
      <c r="AI1325" s="108"/>
      <c r="AJ1325" s="130"/>
      <c r="AK1325" s="130"/>
      <c r="AL1325" s="108"/>
      <c r="AM1325" s="130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130"/>
      <c r="AC1326" s="108"/>
      <c r="AD1326" s="84"/>
      <c r="AE1326" s="84"/>
      <c r="AF1326" s="84"/>
      <c r="AG1326" s="108"/>
      <c r="AH1326" s="84"/>
      <c r="AI1326" s="108"/>
      <c r="AJ1326" s="130"/>
      <c r="AK1326" s="130"/>
      <c r="AL1326" s="108"/>
      <c r="AM1326" s="130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130"/>
      <c r="AC1327" s="108"/>
      <c r="AD1327" s="84"/>
      <c r="AE1327" s="84"/>
      <c r="AF1327" s="84"/>
      <c r="AG1327" s="108"/>
      <c r="AH1327" s="84"/>
      <c r="AI1327" s="108"/>
      <c r="AJ1327" s="130"/>
      <c r="AK1327" s="130"/>
      <c r="AL1327" s="108"/>
      <c r="AM1327" s="130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130"/>
      <c r="AC1328" s="108"/>
      <c r="AD1328" s="84"/>
      <c r="AE1328" s="84"/>
      <c r="AF1328" s="84"/>
      <c r="AG1328" s="108"/>
      <c r="AH1328" s="84"/>
      <c r="AI1328" s="108"/>
      <c r="AJ1328" s="130"/>
      <c r="AK1328" s="130"/>
      <c r="AL1328" s="108"/>
      <c r="AM1328" s="130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130"/>
      <c r="AC1329" s="108"/>
      <c r="AD1329" s="84"/>
      <c r="AE1329" s="84"/>
      <c r="AF1329" s="84"/>
      <c r="AG1329" s="108"/>
      <c r="AH1329" s="84"/>
      <c r="AI1329" s="108"/>
      <c r="AJ1329" s="130"/>
      <c r="AK1329" s="130"/>
      <c r="AL1329" s="108"/>
      <c r="AM1329" s="130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130"/>
      <c r="AC1330" s="108"/>
      <c r="AD1330" s="84"/>
      <c r="AE1330" s="84"/>
      <c r="AF1330" s="84"/>
      <c r="AG1330" s="108"/>
      <c r="AH1330" s="84"/>
      <c r="AI1330" s="108"/>
      <c r="AJ1330" s="130"/>
      <c r="AK1330" s="130"/>
      <c r="AL1330" s="108"/>
      <c r="AM1330" s="130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130"/>
      <c r="AC1331" s="108"/>
      <c r="AD1331" s="84"/>
      <c r="AE1331" s="84"/>
      <c r="AF1331" s="84"/>
      <c r="AG1331" s="108"/>
      <c r="AH1331" s="84"/>
      <c r="AI1331" s="108"/>
      <c r="AJ1331" s="130"/>
      <c r="AK1331" s="130"/>
      <c r="AL1331" s="108"/>
      <c r="AM1331" s="130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130"/>
      <c r="AC1332" s="108"/>
      <c r="AD1332" s="84"/>
      <c r="AE1332" s="84"/>
      <c r="AF1332" s="84"/>
      <c r="AG1332" s="108"/>
      <c r="AH1332" s="84"/>
      <c r="AI1332" s="108"/>
      <c r="AJ1332" s="130"/>
      <c r="AK1332" s="130"/>
      <c r="AL1332" s="108"/>
      <c r="AM1332" s="130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130"/>
      <c r="AC1333" s="108"/>
      <c r="AD1333" s="84"/>
      <c r="AE1333" s="84"/>
      <c r="AF1333" s="84"/>
      <c r="AG1333" s="108"/>
      <c r="AH1333" s="84"/>
      <c r="AI1333" s="108"/>
      <c r="AJ1333" s="130"/>
      <c r="AK1333" s="130"/>
      <c r="AL1333" s="108"/>
      <c r="AM1333" s="130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130"/>
      <c r="AC1334" s="108"/>
      <c r="AD1334" s="84"/>
      <c r="AE1334" s="84"/>
      <c r="AF1334" s="84"/>
      <c r="AG1334" s="108"/>
      <c r="AH1334" s="84"/>
      <c r="AI1334" s="108"/>
      <c r="AJ1334" s="130"/>
      <c r="AK1334" s="130"/>
      <c r="AL1334" s="108"/>
      <c r="AM1334" s="130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130"/>
      <c r="AC1335" s="108"/>
      <c r="AD1335" s="84"/>
      <c r="AE1335" s="84"/>
      <c r="AF1335" s="84"/>
      <c r="AG1335" s="108"/>
      <c r="AH1335" s="84"/>
      <c r="AI1335" s="108"/>
      <c r="AJ1335" s="130"/>
      <c r="AK1335" s="130"/>
      <c r="AL1335" s="108"/>
      <c r="AM1335" s="130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130"/>
      <c r="AC1336" s="108"/>
      <c r="AD1336" s="84"/>
      <c r="AE1336" s="84"/>
      <c r="AF1336" s="84"/>
      <c r="AG1336" s="108"/>
      <c r="AH1336" s="84"/>
      <c r="AI1336" s="108"/>
      <c r="AJ1336" s="130"/>
      <c r="AK1336" s="130"/>
      <c r="AL1336" s="108"/>
      <c r="AM1336" s="130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130"/>
      <c r="AC1337" s="108"/>
      <c r="AD1337" s="84"/>
      <c r="AE1337" s="84"/>
      <c r="AF1337" s="84"/>
      <c r="AG1337" s="108"/>
      <c r="AH1337" s="84"/>
      <c r="AI1337" s="108"/>
      <c r="AJ1337" s="130"/>
      <c r="AK1337" s="130"/>
      <c r="AL1337" s="108"/>
      <c r="AM1337" s="130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130"/>
      <c r="AC1338" s="108"/>
      <c r="AD1338" s="84"/>
      <c r="AE1338" s="84"/>
      <c r="AF1338" s="84"/>
      <c r="AG1338" s="108"/>
      <c r="AH1338" s="84"/>
      <c r="AI1338" s="108"/>
      <c r="AJ1338" s="130"/>
      <c r="AK1338" s="130"/>
      <c r="AL1338" s="108"/>
      <c r="AM1338" s="130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130"/>
      <c r="AC1339" s="108"/>
      <c r="AD1339" s="84"/>
      <c r="AE1339" s="84"/>
      <c r="AF1339" s="84"/>
      <c r="AG1339" s="108"/>
      <c r="AH1339" s="84"/>
      <c r="AI1339" s="108"/>
      <c r="AJ1339" s="130"/>
      <c r="AK1339" s="130"/>
      <c r="AL1339" s="108"/>
      <c r="AM1339" s="130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130"/>
      <c r="AC1340" s="108"/>
      <c r="AD1340" s="84"/>
      <c r="AE1340" s="84"/>
      <c r="AF1340" s="84"/>
      <c r="AG1340" s="108"/>
      <c r="AH1340" s="84"/>
      <c r="AI1340" s="108"/>
      <c r="AJ1340" s="130"/>
      <c r="AK1340" s="130"/>
      <c r="AL1340" s="108"/>
      <c r="AM1340" s="130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130"/>
      <c r="AC1341" s="108"/>
      <c r="AD1341" s="84"/>
      <c r="AE1341" s="84"/>
      <c r="AF1341" s="84"/>
      <c r="AG1341" s="108"/>
      <c r="AH1341" s="84"/>
      <c r="AI1341" s="108"/>
      <c r="AJ1341" s="130"/>
      <c r="AK1341" s="130"/>
      <c r="AL1341" s="108"/>
      <c r="AM1341" s="130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130"/>
      <c r="AC1342" s="108"/>
      <c r="AD1342" s="84"/>
      <c r="AE1342" s="84"/>
      <c r="AF1342" s="84"/>
      <c r="AG1342" s="108"/>
      <c r="AH1342" s="84"/>
      <c r="AI1342" s="108"/>
      <c r="AJ1342" s="130"/>
      <c r="AK1342" s="130"/>
      <c r="AL1342" s="108"/>
      <c r="AM1342" s="130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130"/>
      <c r="AC1343" s="108"/>
      <c r="AD1343" s="84"/>
      <c r="AE1343" s="84"/>
      <c r="AF1343" s="84"/>
      <c r="AG1343" s="108"/>
      <c r="AH1343" s="84"/>
      <c r="AI1343" s="108"/>
      <c r="AJ1343" s="130"/>
      <c r="AK1343" s="130"/>
      <c r="AL1343" s="108"/>
      <c r="AM1343" s="130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130"/>
      <c r="AC1344" s="108"/>
      <c r="AD1344" s="84"/>
      <c r="AE1344" s="84"/>
      <c r="AF1344" s="84"/>
      <c r="AG1344" s="108"/>
      <c r="AH1344" s="84"/>
      <c r="AI1344" s="108"/>
      <c r="AJ1344" s="130"/>
      <c r="AK1344" s="130"/>
      <c r="AL1344" s="108"/>
      <c r="AM1344" s="130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130"/>
      <c r="AC1345" s="108"/>
      <c r="AD1345" s="84"/>
      <c r="AE1345" s="84"/>
      <c r="AF1345" s="84"/>
      <c r="AG1345" s="108"/>
      <c r="AH1345" s="84"/>
      <c r="AI1345" s="108"/>
      <c r="AJ1345" s="130"/>
      <c r="AK1345" s="130"/>
      <c r="AL1345" s="108"/>
      <c r="AM1345" s="130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130"/>
      <c r="AC1346" s="108"/>
      <c r="AD1346" s="84"/>
      <c r="AE1346" s="84"/>
      <c r="AF1346" s="84"/>
      <c r="AG1346" s="108"/>
      <c r="AH1346" s="84"/>
      <c r="AI1346" s="108"/>
      <c r="AJ1346" s="130"/>
      <c r="AK1346" s="130"/>
      <c r="AL1346" s="108"/>
      <c r="AM1346" s="130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130"/>
      <c r="AC1347" s="108"/>
      <c r="AD1347" s="84"/>
      <c r="AE1347" s="84"/>
      <c r="AF1347" s="84"/>
      <c r="AG1347" s="108"/>
      <c r="AH1347" s="84"/>
      <c r="AI1347" s="108"/>
      <c r="AJ1347" s="130"/>
      <c r="AK1347" s="130"/>
      <c r="AL1347" s="108"/>
      <c r="AM1347" s="130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130"/>
      <c r="AC1348" s="108"/>
      <c r="AD1348" s="84"/>
      <c r="AE1348" s="84"/>
      <c r="AF1348" s="84"/>
      <c r="AG1348" s="108"/>
      <c r="AH1348" s="84"/>
      <c r="AI1348" s="108"/>
      <c r="AJ1348" s="130"/>
      <c r="AK1348" s="130"/>
      <c r="AL1348" s="108"/>
      <c r="AM1348" s="130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130"/>
      <c r="AC1349" s="108"/>
      <c r="AD1349" s="84"/>
      <c r="AE1349" s="84"/>
      <c r="AF1349" s="84"/>
      <c r="AG1349" s="108"/>
      <c r="AH1349" s="84"/>
      <c r="AI1349" s="108"/>
      <c r="AJ1349" s="130"/>
      <c r="AK1349" s="130"/>
      <c r="AL1349" s="108"/>
      <c r="AM1349" s="130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130"/>
      <c r="AC1350" s="108"/>
      <c r="AD1350" s="84"/>
      <c r="AE1350" s="84"/>
      <c r="AF1350" s="84"/>
      <c r="AG1350" s="108"/>
      <c r="AH1350" s="84"/>
      <c r="AI1350" s="108"/>
      <c r="AJ1350" s="130"/>
      <c r="AK1350" s="130"/>
      <c r="AL1350" s="108"/>
      <c r="AM1350" s="130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130"/>
      <c r="AC1351" s="108"/>
      <c r="AD1351" s="84"/>
      <c r="AE1351" s="84"/>
      <c r="AF1351" s="84"/>
      <c r="AG1351" s="108"/>
      <c r="AH1351" s="84"/>
      <c r="AI1351" s="108"/>
      <c r="AJ1351" s="130"/>
      <c r="AK1351" s="130"/>
      <c r="AL1351" s="108"/>
      <c r="AM1351" s="130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130"/>
      <c r="AC1352" s="108"/>
      <c r="AD1352" s="84"/>
      <c r="AE1352" s="84"/>
      <c r="AF1352" s="84"/>
      <c r="AG1352" s="108"/>
      <c r="AH1352" s="84"/>
      <c r="AI1352" s="108"/>
      <c r="AJ1352" s="130"/>
      <c r="AK1352" s="130"/>
      <c r="AL1352" s="108"/>
      <c r="AM1352" s="130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130"/>
      <c r="AC1353" s="108"/>
      <c r="AD1353" s="84"/>
      <c r="AE1353" s="84"/>
      <c r="AF1353" s="84"/>
      <c r="AG1353" s="108"/>
      <c r="AH1353" s="84"/>
      <c r="AI1353" s="108"/>
      <c r="AJ1353" s="130"/>
      <c r="AK1353" s="130"/>
      <c r="AL1353" s="108"/>
      <c r="AM1353" s="130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130"/>
      <c r="AC1354" s="108"/>
      <c r="AD1354" s="84"/>
      <c r="AE1354" s="84"/>
      <c r="AF1354" s="84"/>
      <c r="AG1354" s="108"/>
      <c r="AH1354" s="84"/>
      <c r="AI1354" s="108"/>
      <c r="AJ1354" s="130"/>
      <c r="AK1354" s="130"/>
      <c r="AL1354" s="108"/>
      <c r="AM1354" s="130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130"/>
      <c r="AC1355" s="108"/>
      <c r="AD1355" s="84"/>
      <c r="AE1355" s="84"/>
      <c r="AF1355" s="84"/>
      <c r="AG1355" s="108"/>
      <c r="AH1355" s="84"/>
      <c r="AI1355" s="108"/>
      <c r="AJ1355" s="130"/>
      <c r="AK1355" s="130"/>
      <c r="AL1355" s="108"/>
      <c r="AM1355" s="130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130"/>
      <c r="AC1356" s="108"/>
      <c r="AD1356" s="84"/>
      <c r="AE1356" s="84"/>
      <c r="AF1356" s="84"/>
      <c r="AG1356" s="108"/>
      <c r="AH1356" s="84"/>
      <c r="AI1356" s="108"/>
      <c r="AJ1356" s="130"/>
      <c r="AK1356" s="130"/>
      <c r="AL1356" s="108"/>
      <c r="AM1356" s="130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130"/>
      <c r="AC1357" s="108"/>
      <c r="AD1357" s="84"/>
      <c r="AE1357" s="84"/>
      <c r="AF1357" s="84"/>
      <c r="AG1357" s="108"/>
      <c r="AH1357" s="84"/>
      <c r="AI1357" s="108"/>
      <c r="AJ1357" s="130"/>
      <c r="AK1357" s="130"/>
      <c r="AL1357" s="108"/>
      <c r="AM1357" s="130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130"/>
      <c r="AC1358" s="108"/>
      <c r="AD1358" s="84"/>
      <c r="AE1358" s="84"/>
      <c r="AF1358" s="84"/>
      <c r="AG1358" s="108"/>
      <c r="AH1358" s="84"/>
      <c r="AI1358" s="108"/>
      <c r="AJ1358" s="130"/>
      <c r="AK1358" s="130"/>
      <c r="AL1358" s="108"/>
      <c r="AM1358" s="130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130"/>
      <c r="AC1359" s="108"/>
      <c r="AD1359" s="84"/>
      <c r="AE1359" s="84"/>
      <c r="AF1359" s="84"/>
      <c r="AG1359" s="108"/>
      <c r="AH1359" s="84"/>
      <c r="AI1359" s="108"/>
      <c r="AJ1359" s="130"/>
      <c r="AK1359" s="130"/>
      <c r="AL1359" s="108"/>
      <c r="AM1359" s="130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130"/>
      <c r="AC1360" s="108"/>
      <c r="AD1360" s="84"/>
      <c r="AE1360" s="84"/>
      <c r="AF1360" s="84"/>
      <c r="AG1360" s="108"/>
      <c r="AH1360" s="84"/>
      <c r="AI1360" s="108"/>
      <c r="AJ1360" s="130"/>
      <c r="AK1360" s="130"/>
      <c r="AL1360" s="108"/>
      <c r="AM1360" s="130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130"/>
      <c r="AC1361" s="108"/>
      <c r="AD1361" s="84"/>
      <c r="AE1361" s="84"/>
      <c r="AF1361" s="84"/>
      <c r="AG1361" s="108"/>
      <c r="AH1361" s="84"/>
      <c r="AI1361" s="108"/>
      <c r="AJ1361" s="130"/>
      <c r="AK1361" s="130"/>
      <c r="AL1361" s="108"/>
      <c r="AM1361" s="130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130"/>
      <c r="AC1362" s="108"/>
      <c r="AD1362" s="84"/>
      <c r="AE1362" s="84"/>
      <c r="AF1362" s="84"/>
      <c r="AG1362" s="108"/>
      <c r="AH1362" s="84"/>
      <c r="AI1362" s="108"/>
      <c r="AJ1362" s="130"/>
      <c r="AK1362" s="130"/>
      <c r="AL1362" s="108"/>
      <c r="AM1362" s="130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130"/>
      <c r="AC1363" s="108"/>
      <c r="AD1363" s="84"/>
      <c r="AE1363" s="84"/>
      <c r="AF1363" s="84"/>
      <c r="AG1363" s="108"/>
      <c r="AH1363" s="84"/>
      <c r="AI1363" s="108"/>
      <c r="AJ1363" s="130"/>
      <c r="AK1363" s="130"/>
      <c r="AL1363" s="108"/>
      <c r="AM1363" s="130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130"/>
      <c r="AC1364" s="108"/>
      <c r="AD1364" s="84"/>
      <c r="AE1364" s="84"/>
      <c r="AF1364" s="84"/>
      <c r="AG1364" s="108"/>
      <c r="AH1364" s="84"/>
      <c r="AI1364" s="108"/>
      <c r="AJ1364" s="130"/>
      <c r="AK1364" s="130"/>
      <c r="AL1364" s="108"/>
      <c r="AM1364" s="130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130"/>
      <c r="AC1365" s="108"/>
      <c r="AD1365" s="84"/>
      <c r="AE1365" s="84"/>
      <c r="AF1365" s="84"/>
      <c r="AG1365" s="108"/>
      <c r="AH1365" s="84"/>
      <c r="AI1365" s="108"/>
      <c r="AJ1365" s="130"/>
      <c r="AK1365" s="130"/>
      <c r="AL1365" s="108"/>
      <c r="AM1365" s="130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130"/>
      <c r="AC1366" s="108"/>
      <c r="AD1366" s="84"/>
      <c r="AE1366" s="84"/>
      <c r="AF1366" s="84"/>
      <c r="AG1366" s="108"/>
      <c r="AH1366" s="84"/>
      <c r="AI1366" s="108"/>
      <c r="AJ1366" s="130"/>
      <c r="AK1366" s="130"/>
      <c r="AL1366" s="108"/>
      <c r="AM1366" s="130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130"/>
      <c r="AC1367" s="108"/>
      <c r="AD1367" s="84"/>
      <c r="AE1367" s="84"/>
      <c r="AF1367" s="84"/>
      <c r="AG1367" s="108"/>
      <c r="AH1367" s="84"/>
      <c r="AI1367" s="108"/>
      <c r="AJ1367" s="130"/>
      <c r="AK1367" s="130"/>
      <c r="AL1367" s="108"/>
      <c r="AM1367" s="130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130"/>
      <c r="AC1368" s="108"/>
      <c r="AD1368" s="84"/>
      <c r="AE1368" s="84"/>
      <c r="AF1368" s="84"/>
      <c r="AG1368" s="108"/>
      <c r="AH1368" s="84"/>
      <c r="AI1368" s="108"/>
      <c r="AJ1368" s="130"/>
      <c r="AK1368" s="130"/>
      <c r="AL1368" s="108"/>
      <c r="AM1368" s="130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130"/>
      <c r="AC1369" s="108"/>
      <c r="AD1369" s="84"/>
      <c r="AE1369" s="84"/>
      <c r="AF1369" s="84"/>
      <c r="AG1369" s="108"/>
      <c r="AH1369" s="84"/>
      <c r="AI1369" s="108"/>
      <c r="AJ1369" s="130"/>
      <c r="AK1369" s="130"/>
      <c r="AL1369" s="108"/>
      <c r="AM1369" s="130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130"/>
      <c r="AC1370" s="108"/>
      <c r="AD1370" s="84"/>
      <c r="AE1370" s="84"/>
      <c r="AF1370" s="84"/>
      <c r="AG1370" s="108"/>
      <c r="AH1370" s="84"/>
      <c r="AI1370" s="108"/>
      <c r="AJ1370" s="130"/>
      <c r="AK1370" s="130"/>
      <c r="AL1370" s="108"/>
      <c r="AM1370" s="130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130"/>
      <c r="AC1371" s="108"/>
      <c r="AD1371" s="84"/>
      <c r="AE1371" s="84"/>
      <c r="AF1371" s="84"/>
      <c r="AG1371" s="108"/>
      <c r="AH1371" s="84"/>
      <c r="AI1371" s="108"/>
      <c r="AJ1371" s="130"/>
      <c r="AK1371" s="130"/>
      <c r="AL1371" s="108"/>
      <c r="AM1371" s="130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130"/>
      <c r="AC1372" s="108"/>
      <c r="AD1372" s="84"/>
      <c r="AE1372" s="84"/>
      <c r="AF1372" s="84"/>
      <c r="AG1372" s="108"/>
      <c r="AH1372" s="84"/>
      <c r="AI1372" s="108"/>
      <c r="AJ1372" s="130"/>
      <c r="AK1372" s="130"/>
      <c r="AL1372" s="108"/>
      <c r="AM1372" s="130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130"/>
      <c r="AC1373" s="108"/>
      <c r="AD1373" s="84"/>
      <c r="AE1373" s="84"/>
      <c r="AF1373" s="84"/>
      <c r="AG1373" s="108"/>
      <c r="AH1373" s="84"/>
      <c r="AI1373" s="108"/>
      <c r="AJ1373" s="130"/>
      <c r="AK1373" s="130"/>
      <c r="AL1373" s="108"/>
      <c r="AM1373" s="130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130"/>
      <c r="AC1374" s="108"/>
      <c r="AD1374" s="84"/>
      <c r="AE1374" s="84"/>
      <c r="AF1374" s="84"/>
      <c r="AG1374" s="108"/>
      <c r="AH1374" s="84"/>
      <c r="AI1374" s="108"/>
      <c r="AJ1374" s="130"/>
      <c r="AK1374" s="130"/>
      <c r="AL1374" s="108"/>
      <c r="AM1374" s="130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130"/>
      <c r="AC1375" s="108"/>
      <c r="AD1375" s="84"/>
      <c r="AE1375" s="84"/>
      <c r="AF1375" s="84"/>
      <c r="AG1375" s="108"/>
      <c r="AH1375" s="84"/>
      <c r="AI1375" s="108"/>
      <c r="AJ1375" s="130"/>
      <c r="AK1375" s="130"/>
      <c r="AL1375" s="108"/>
      <c r="AM1375" s="130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130"/>
      <c r="AC1376" s="108"/>
      <c r="AD1376" s="84"/>
      <c r="AE1376" s="84"/>
      <c r="AF1376" s="84"/>
      <c r="AG1376" s="108"/>
      <c r="AH1376" s="84"/>
      <c r="AI1376" s="108"/>
      <c r="AJ1376" s="130"/>
      <c r="AK1376" s="130"/>
      <c r="AL1376" s="108"/>
      <c r="AM1376" s="130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130"/>
      <c r="AC1377" s="108"/>
      <c r="AD1377" s="84"/>
      <c r="AE1377" s="84"/>
      <c r="AF1377" s="84"/>
      <c r="AG1377" s="108"/>
      <c r="AH1377" s="84"/>
      <c r="AI1377" s="108"/>
      <c r="AJ1377" s="130"/>
      <c r="AK1377" s="130"/>
      <c r="AL1377" s="108"/>
      <c r="AM1377" s="130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130"/>
      <c r="AC1378" s="108"/>
      <c r="AD1378" s="84"/>
      <c r="AE1378" s="84"/>
      <c r="AF1378" s="84"/>
      <c r="AG1378" s="108"/>
      <c r="AH1378" s="84"/>
      <c r="AI1378" s="108"/>
      <c r="AJ1378" s="130"/>
      <c r="AK1378" s="130"/>
      <c r="AL1378" s="108"/>
      <c r="AM1378" s="130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130"/>
      <c r="AC1379" s="108"/>
      <c r="AD1379" s="84"/>
      <c r="AE1379" s="84"/>
      <c r="AF1379" s="84"/>
      <c r="AG1379" s="108"/>
      <c r="AH1379" s="84"/>
      <c r="AI1379" s="108"/>
      <c r="AJ1379" s="130"/>
      <c r="AK1379" s="130"/>
      <c r="AL1379" s="108"/>
      <c r="AM1379" s="130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130"/>
      <c r="AC1380" s="108"/>
      <c r="AD1380" s="84"/>
      <c r="AE1380" s="84"/>
      <c r="AF1380" s="84"/>
      <c r="AG1380" s="108"/>
      <c r="AH1380" s="84"/>
      <c r="AI1380" s="108"/>
      <c r="AJ1380" s="130"/>
      <c r="AK1380" s="130"/>
      <c r="AL1380" s="108"/>
      <c r="AM1380" s="130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130"/>
      <c r="AC1381" s="108"/>
      <c r="AD1381" s="84"/>
      <c r="AE1381" s="84"/>
      <c r="AF1381" s="84"/>
      <c r="AG1381" s="108"/>
      <c r="AH1381" s="84"/>
      <c r="AI1381" s="108"/>
      <c r="AJ1381" s="130"/>
      <c r="AK1381" s="130"/>
      <c r="AL1381" s="108"/>
      <c r="AM1381" s="130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130"/>
      <c r="AC1382" s="108"/>
      <c r="AD1382" s="84"/>
      <c r="AE1382" s="84"/>
      <c r="AF1382" s="84"/>
      <c r="AG1382" s="108"/>
      <c r="AH1382" s="84"/>
      <c r="AI1382" s="108"/>
      <c r="AJ1382" s="130"/>
      <c r="AK1382" s="130"/>
      <c r="AL1382" s="108"/>
      <c r="AM1382" s="130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130"/>
      <c r="AC1383" s="108"/>
      <c r="AD1383" s="84"/>
      <c r="AE1383" s="84"/>
      <c r="AF1383" s="84"/>
      <c r="AG1383" s="108"/>
      <c r="AH1383" s="84"/>
      <c r="AI1383" s="108"/>
      <c r="AJ1383" s="130"/>
      <c r="AK1383" s="130"/>
      <c r="AL1383" s="108"/>
      <c r="AM1383" s="130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130"/>
      <c r="AC1384" s="108"/>
      <c r="AD1384" s="84"/>
      <c r="AE1384" s="84"/>
      <c r="AF1384" s="84"/>
      <c r="AG1384" s="108"/>
      <c r="AH1384" s="84"/>
      <c r="AI1384" s="108"/>
      <c r="AJ1384" s="130"/>
      <c r="AK1384" s="130"/>
      <c r="AL1384" s="108"/>
      <c r="AM1384" s="130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130"/>
      <c r="AC1385" s="108"/>
      <c r="AD1385" s="84"/>
      <c r="AE1385" s="84"/>
      <c r="AF1385" s="84"/>
      <c r="AG1385" s="108"/>
      <c r="AH1385" s="84"/>
      <c r="AI1385" s="108"/>
      <c r="AJ1385" s="130"/>
      <c r="AK1385" s="130"/>
      <c r="AL1385" s="108"/>
      <c r="AM1385" s="130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130"/>
      <c r="AC1386" s="108"/>
      <c r="AD1386" s="84"/>
      <c r="AE1386" s="84"/>
      <c r="AF1386" s="84"/>
      <c r="AG1386" s="108"/>
      <c r="AH1386" s="84"/>
      <c r="AI1386" s="108"/>
      <c r="AJ1386" s="130"/>
      <c r="AK1386" s="130"/>
      <c r="AL1386" s="108"/>
      <c r="AM1386" s="130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130"/>
      <c r="AC1387" s="108"/>
      <c r="AD1387" s="84"/>
      <c r="AE1387" s="84"/>
      <c r="AF1387" s="84"/>
      <c r="AG1387" s="108"/>
      <c r="AH1387" s="84"/>
      <c r="AI1387" s="108"/>
      <c r="AJ1387" s="130"/>
      <c r="AK1387" s="130"/>
      <c r="AL1387" s="108"/>
      <c r="AM1387" s="130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130"/>
      <c r="AC1388" s="108"/>
      <c r="AD1388" s="84"/>
      <c r="AE1388" s="84"/>
      <c r="AF1388" s="84"/>
      <c r="AG1388" s="108"/>
      <c r="AH1388" s="84"/>
      <c r="AI1388" s="108"/>
      <c r="AJ1388" s="130"/>
      <c r="AK1388" s="130"/>
      <c r="AL1388" s="108"/>
      <c r="AM1388" s="130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130"/>
      <c r="AC1389" s="108"/>
      <c r="AD1389" s="84"/>
      <c r="AE1389" s="84"/>
      <c r="AF1389" s="84"/>
      <c r="AG1389" s="108"/>
      <c r="AH1389" s="84"/>
      <c r="AI1389" s="108"/>
      <c r="AJ1389" s="130"/>
      <c r="AK1389" s="130"/>
      <c r="AL1389" s="108"/>
      <c r="AM1389" s="130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130"/>
      <c r="AC1390" s="108"/>
      <c r="AD1390" s="84"/>
      <c r="AE1390" s="84"/>
      <c r="AF1390" s="84"/>
      <c r="AG1390" s="108"/>
      <c r="AH1390" s="84"/>
      <c r="AI1390" s="108"/>
      <c r="AJ1390" s="130"/>
      <c r="AK1390" s="130"/>
      <c r="AL1390" s="108"/>
      <c r="AM1390" s="130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130"/>
      <c r="AC1391" s="108"/>
      <c r="AD1391" s="84"/>
      <c r="AE1391" s="84"/>
      <c r="AF1391" s="84"/>
      <c r="AG1391" s="108"/>
      <c r="AH1391" s="84"/>
      <c r="AI1391" s="108"/>
      <c r="AJ1391" s="130"/>
      <c r="AK1391" s="130"/>
      <c r="AL1391" s="108"/>
      <c r="AM1391" s="130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130"/>
      <c r="AC1392" s="108"/>
      <c r="AD1392" s="84"/>
      <c r="AE1392" s="84"/>
      <c r="AF1392" s="84"/>
      <c r="AG1392" s="108"/>
      <c r="AH1392" s="84"/>
      <c r="AI1392" s="108"/>
      <c r="AJ1392" s="130"/>
      <c r="AK1392" s="130"/>
      <c r="AL1392" s="108"/>
      <c r="AM1392" s="130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130"/>
      <c r="AC1393" s="108"/>
      <c r="AD1393" s="84"/>
      <c r="AE1393" s="84"/>
      <c r="AF1393" s="84"/>
      <c r="AG1393" s="108"/>
      <c r="AH1393" s="84"/>
      <c r="AI1393" s="108"/>
      <c r="AJ1393" s="130"/>
      <c r="AK1393" s="130"/>
      <c r="AL1393" s="108"/>
      <c r="AM1393" s="130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130"/>
      <c r="AC1394" s="108"/>
      <c r="AD1394" s="84"/>
      <c r="AE1394" s="84"/>
      <c r="AF1394" s="84"/>
      <c r="AG1394" s="108"/>
      <c r="AH1394" s="84"/>
      <c r="AI1394" s="108"/>
      <c r="AJ1394" s="130"/>
      <c r="AK1394" s="130"/>
      <c r="AL1394" s="108"/>
      <c r="AM1394" s="130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130"/>
      <c r="AC1395" s="108"/>
      <c r="AD1395" s="84"/>
      <c r="AE1395" s="84"/>
      <c r="AF1395" s="84"/>
      <c r="AG1395" s="108"/>
      <c r="AH1395" s="84"/>
      <c r="AI1395" s="108"/>
      <c r="AJ1395" s="130"/>
      <c r="AK1395" s="130"/>
      <c r="AL1395" s="108"/>
      <c r="AM1395" s="130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130"/>
      <c r="AC1396" s="108"/>
      <c r="AD1396" s="84"/>
      <c r="AE1396" s="84"/>
      <c r="AF1396" s="84"/>
      <c r="AG1396" s="108"/>
      <c r="AH1396" s="84"/>
      <c r="AI1396" s="108"/>
      <c r="AJ1396" s="130"/>
      <c r="AK1396" s="130"/>
      <c r="AL1396" s="108"/>
      <c r="AM1396" s="130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130"/>
      <c r="AC1397" s="108"/>
      <c r="AD1397" s="84"/>
      <c r="AE1397" s="84"/>
      <c r="AF1397" s="84"/>
      <c r="AG1397" s="108"/>
      <c r="AH1397" s="84"/>
      <c r="AI1397" s="108"/>
      <c r="AJ1397" s="130"/>
      <c r="AK1397" s="130"/>
      <c r="AL1397" s="108"/>
      <c r="AM1397" s="130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130"/>
      <c r="AC1398" s="108"/>
      <c r="AD1398" s="84"/>
      <c r="AE1398" s="84"/>
      <c r="AF1398" s="84"/>
      <c r="AG1398" s="108"/>
      <c r="AH1398" s="84"/>
      <c r="AI1398" s="108"/>
      <c r="AJ1398" s="130"/>
      <c r="AK1398" s="130"/>
      <c r="AL1398" s="108"/>
      <c r="AM1398" s="130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130"/>
      <c r="AC1399" s="108"/>
      <c r="AD1399" s="84"/>
      <c r="AE1399" s="84"/>
      <c r="AF1399" s="84"/>
      <c r="AG1399" s="108"/>
      <c r="AH1399" s="84"/>
      <c r="AI1399" s="108"/>
      <c r="AJ1399" s="130"/>
      <c r="AK1399" s="130"/>
      <c r="AL1399" s="108"/>
      <c r="AM1399" s="130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130"/>
      <c r="AC1400" s="108"/>
      <c r="AD1400" s="84"/>
      <c r="AE1400" s="84"/>
      <c r="AF1400" s="84"/>
      <c r="AG1400" s="108"/>
      <c r="AH1400" s="84"/>
      <c r="AI1400" s="108"/>
      <c r="AJ1400" s="130"/>
      <c r="AK1400" s="130"/>
      <c r="AL1400" s="108"/>
      <c r="AM1400" s="130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130"/>
      <c r="AC1401" s="108"/>
      <c r="AD1401" s="84"/>
      <c r="AE1401" s="84"/>
      <c r="AF1401" s="84"/>
      <c r="AG1401" s="108"/>
      <c r="AH1401" s="84"/>
      <c r="AI1401" s="108"/>
      <c r="AJ1401" s="130"/>
      <c r="AK1401" s="130"/>
      <c r="AL1401" s="108"/>
      <c r="AM1401" s="130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130"/>
      <c r="AC1402" s="108"/>
      <c r="AD1402" s="84"/>
      <c r="AE1402" s="84"/>
      <c r="AF1402" s="84"/>
      <c r="AG1402" s="108"/>
      <c r="AH1402" s="84"/>
      <c r="AI1402" s="108"/>
      <c r="AJ1402" s="130"/>
      <c r="AK1402" s="130"/>
      <c r="AL1402" s="108"/>
      <c r="AM1402" s="130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130"/>
      <c r="AC1403" s="108"/>
      <c r="AD1403" s="84"/>
      <c r="AE1403" s="84"/>
      <c r="AF1403" s="84"/>
      <c r="AG1403" s="108"/>
      <c r="AH1403" s="84"/>
      <c r="AI1403" s="108"/>
      <c r="AJ1403" s="130"/>
      <c r="AK1403" s="130"/>
      <c r="AL1403" s="108"/>
      <c r="AM1403" s="130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130"/>
      <c r="AC1404" s="108"/>
      <c r="AD1404" s="84"/>
      <c r="AE1404" s="84"/>
      <c r="AF1404" s="84"/>
      <c r="AG1404" s="108"/>
      <c r="AH1404" s="84"/>
      <c r="AI1404" s="108"/>
      <c r="AJ1404" s="130"/>
      <c r="AK1404" s="130"/>
      <c r="AL1404" s="108"/>
      <c r="AM1404" s="130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130"/>
      <c r="AC1405" s="108"/>
      <c r="AD1405" s="84"/>
      <c r="AE1405" s="84"/>
      <c r="AF1405" s="84"/>
      <c r="AG1405" s="108"/>
      <c r="AH1405" s="84"/>
      <c r="AI1405" s="108"/>
      <c r="AJ1405" s="130"/>
      <c r="AK1405" s="130"/>
      <c r="AL1405" s="108"/>
      <c r="AM1405" s="130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130"/>
      <c r="AC1406" s="108"/>
      <c r="AD1406" s="84"/>
      <c r="AE1406" s="84"/>
      <c r="AF1406" s="84"/>
      <c r="AG1406" s="108"/>
      <c r="AH1406" s="84"/>
      <c r="AI1406" s="108"/>
      <c r="AJ1406" s="130"/>
      <c r="AK1406" s="130"/>
      <c r="AL1406" s="108"/>
      <c r="AM1406" s="130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130"/>
      <c r="AC1407" s="108"/>
      <c r="AD1407" s="84"/>
      <c r="AE1407" s="84"/>
      <c r="AF1407" s="84"/>
      <c r="AG1407" s="108"/>
      <c r="AH1407" s="84"/>
      <c r="AI1407" s="108"/>
      <c r="AJ1407" s="130"/>
      <c r="AK1407" s="130"/>
      <c r="AL1407" s="108"/>
      <c r="AM1407" s="130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130"/>
      <c r="AC1408" s="108"/>
      <c r="AD1408" s="84"/>
      <c r="AE1408" s="84"/>
      <c r="AF1408" s="84"/>
      <c r="AG1408" s="108"/>
      <c r="AH1408" s="84"/>
      <c r="AI1408" s="108"/>
      <c r="AJ1408" s="130"/>
      <c r="AK1408" s="130"/>
      <c r="AL1408" s="108"/>
      <c r="AM1408" s="130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130"/>
      <c r="AC1409" s="108"/>
      <c r="AD1409" s="84"/>
      <c r="AE1409" s="84"/>
      <c r="AF1409" s="84"/>
      <c r="AG1409" s="108"/>
      <c r="AH1409" s="84"/>
      <c r="AI1409" s="108"/>
      <c r="AJ1409" s="130"/>
      <c r="AK1409" s="130"/>
      <c r="AL1409" s="108"/>
      <c r="AM1409" s="130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130"/>
      <c r="AC1410" s="108"/>
      <c r="AD1410" s="84"/>
      <c r="AE1410" s="84"/>
      <c r="AF1410" s="84"/>
      <c r="AG1410" s="108"/>
      <c r="AH1410" s="84"/>
      <c r="AI1410" s="108"/>
      <c r="AJ1410" s="130"/>
      <c r="AK1410" s="130"/>
      <c r="AL1410" s="108"/>
      <c r="AM1410" s="130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130"/>
      <c r="AC1411" s="108"/>
      <c r="AD1411" s="84"/>
      <c r="AE1411" s="84"/>
      <c r="AF1411" s="84"/>
      <c r="AG1411" s="108"/>
      <c r="AH1411" s="84"/>
      <c r="AI1411" s="108"/>
      <c r="AJ1411" s="130"/>
      <c r="AK1411" s="130"/>
      <c r="AL1411" s="108"/>
      <c r="AM1411" s="130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130"/>
      <c r="AC1412" s="108"/>
      <c r="AD1412" s="84"/>
      <c r="AE1412" s="84"/>
      <c r="AF1412" s="84"/>
      <c r="AG1412" s="108"/>
      <c r="AH1412" s="84"/>
      <c r="AI1412" s="108"/>
      <c r="AJ1412" s="130"/>
      <c r="AK1412" s="130"/>
      <c r="AL1412" s="108"/>
      <c r="AM1412" s="130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130"/>
      <c r="AC1413" s="108"/>
      <c r="AD1413" s="84"/>
      <c r="AE1413" s="84"/>
      <c r="AF1413" s="84"/>
      <c r="AG1413" s="108"/>
      <c r="AH1413" s="84"/>
      <c r="AI1413" s="108"/>
      <c r="AJ1413" s="130"/>
      <c r="AK1413" s="130"/>
      <c r="AL1413" s="108"/>
      <c r="AM1413" s="130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130"/>
      <c r="AC1414" s="108"/>
      <c r="AD1414" s="84"/>
      <c r="AE1414" s="84"/>
      <c r="AF1414" s="84"/>
      <c r="AG1414" s="108"/>
      <c r="AH1414" s="84"/>
      <c r="AI1414" s="108"/>
      <c r="AJ1414" s="130"/>
      <c r="AK1414" s="130"/>
      <c r="AL1414" s="108"/>
      <c r="AM1414" s="130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130"/>
      <c r="AC1415" s="108"/>
      <c r="AD1415" s="84"/>
      <c r="AE1415" s="84"/>
      <c r="AF1415" s="84"/>
      <c r="AG1415" s="108"/>
      <c r="AH1415" s="84"/>
      <c r="AI1415" s="108"/>
      <c r="AJ1415" s="130"/>
      <c r="AK1415" s="130"/>
      <c r="AL1415" s="108"/>
      <c r="AM1415" s="130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130"/>
      <c r="AC1416" s="108"/>
      <c r="AD1416" s="84"/>
      <c r="AE1416" s="84"/>
      <c r="AF1416" s="84"/>
      <c r="AG1416" s="108"/>
      <c r="AH1416" s="84"/>
      <c r="AI1416" s="108"/>
      <c r="AJ1416" s="130"/>
      <c r="AK1416" s="130"/>
      <c r="AL1416" s="108"/>
      <c r="AM1416" s="130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130"/>
      <c r="AC1417" s="108"/>
      <c r="AD1417" s="84"/>
      <c r="AE1417" s="84"/>
      <c r="AF1417" s="84"/>
      <c r="AG1417" s="108"/>
      <c r="AH1417" s="84"/>
      <c r="AI1417" s="108"/>
      <c r="AJ1417" s="130"/>
      <c r="AK1417" s="130"/>
      <c r="AL1417" s="108"/>
      <c r="AM1417" s="130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130"/>
      <c r="AC1418" s="108"/>
      <c r="AD1418" s="84"/>
      <c r="AE1418" s="84"/>
      <c r="AF1418" s="84"/>
      <c r="AG1418" s="108"/>
      <c r="AH1418" s="84"/>
      <c r="AI1418" s="108"/>
      <c r="AJ1418" s="130"/>
      <c r="AK1418" s="130"/>
      <c r="AL1418" s="108"/>
      <c r="AM1418" s="130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130"/>
      <c r="AC1419" s="108"/>
      <c r="AD1419" s="84"/>
      <c r="AE1419" s="84"/>
      <c r="AF1419" s="84"/>
      <c r="AG1419" s="108"/>
      <c r="AH1419" s="84"/>
      <c r="AI1419" s="108"/>
      <c r="AJ1419" s="130"/>
      <c r="AK1419" s="130"/>
      <c r="AL1419" s="108"/>
      <c r="AM1419" s="130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130"/>
      <c r="AC1420" s="108"/>
      <c r="AD1420" s="84"/>
      <c r="AE1420" s="84"/>
      <c r="AF1420" s="84"/>
      <c r="AG1420" s="108"/>
      <c r="AH1420" s="84"/>
      <c r="AI1420" s="108"/>
      <c r="AJ1420" s="130"/>
      <c r="AK1420" s="130"/>
      <c r="AL1420" s="108"/>
      <c r="AM1420" s="130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130"/>
      <c r="AC1421" s="108"/>
      <c r="AD1421" s="84"/>
      <c r="AE1421" s="84"/>
      <c r="AF1421" s="84"/>
      <c r="AG1421" s="108"/>
      <c r="AH1421" s="84"/>
      <c r="AI1421" s="108"/>
      <c r="AJ1421" s="130"/>
      <c r="AK1421" s="130"/>
      <c r="AL1421" s="108"/>
      <c r="AM1421" s="130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130"/>
      <c r="AC1422" s="108"/>
      <c r="AD1422" s="84"/>
      <c r="AE1422" s="84"/>
      <c r="AF1422" s="84"/>
      <c r="AG1422" s="108"/>
      <c r="AH1422" s="84"/>
      <c r="AI1422" s="108"/>
      <c r="AJ1422" s="130"/>
      <c r="AK1422" s="130"/>
      <c r="AL1422" s="108"/>
      <c r="AM1422" s="130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130"/>
      <c r="AC1423" s="108"/>
      <c r="AD1423" s="84"/>
      <c r="AE1423" s="84"/>
      <c r="AF1423" s="84"/>
      <c r="AG1423" s="108"/>
      <c r="AH1423" s="84"/>
      <c r="AI1423" s="108"/>
      <c r="AJ1423" s="130"/>
      <c r="AK1423" s="130"/>
      <c r="AL1423" s="108"/>
      <c r="AM1423" s="130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130"/>
      <c r="AC1424" s="108"/>
      <c r="AD1424" s="84"/>
      <c r="AE1424" s="84"/>
      <c r="AF1424" s="84"/>
      <c r="AG1424" s="108"/>
      <c r="AH1424" s="84"/>
      <c r="AI1424" s="108"/>
      <c r="AJ1424" s="130"/>
      <c r="AK1424" s="130"/>
      <c r="AL1424" s="108"/>
      <c r="AM1424" s="130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130"/>
      <c r="AC1425" s="108"/>
      <c r="AD1425" s="84"/>
      <c r="AE1425" s="84"/>
      <c r="AF1425" s="84"/>
      <c r="AG1425" s="108"/>
      <c r="AH1425" s="84"/>
      <c r="AI1425" s="108"/>
      <c r="AJ1425" s="130"/>
      <c r="AK1425" s="130"/>
      <c r="AL1425" s="108"/>
      <c r="AM1425" s="130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130"/>
      <c r="AC1426" s="108"/>
      <c r="AD1426" s="84"/>
      <c r="AE1426" s="84"/>
      <c r="AF1426" s="84"/>
      <c r="AG1426" s="108"/>
      <c r="AH1426" s="84"/>
      <c r="AI1426" s="108"/>
      <c r="AJ1426" s="130"/>
      <c r="AK1426" s="130"/>
      <c r="AL1426" s="108"/>
      <c r="AM1426" s="130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130"/>
      <c r="AC1427" s="108"/>
      <c r="AD1427" s="84"/>
      <c r="AE1427" s="84"/>
      <c r="AF1427" s="84"/>
      <c r="AG1427" s="108"/>
      <c r="AH1427" s="84"/>
      <c r="AI1427" s="108"/>
      <c r="AJ1427" s="130"/>
      <c r="AK1427" s="130"/>
      <c r="AL1427" s="108"/>
      <c r="AM1427" s="130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130"/>
      <c r="AC1428" s="108"/>
      <c r="AD1428" s="84"/>
      <c r="AE1428" s="84"/>
      <c r="AF1428" s="84"/>
      <c r="AG1428" s="108"/>
      <c r="AH1428" s="84"/>
      <c r="AI1428" s="108"/>
      <c r="AJ1428" s="130"/>
      <c r="AK1428" s="130"/>
      <c r="AL1428" s="108"/>
      <c r="AM1428" s="130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130"/>
      <c r="AC1429" s="108"/>
      <c r="AD1429" s="84"/>
      <c r="AE1429" s="84"/>
      <c r="AF1429" s="84"/>
      <c r="AG1429" s="108"/>
      <c r="AH1429" s="84"/>
      <c r="AI1429" s="108"/>
      <c r="AJ1429" s="130"/>
      <c r="AK1429" s="130"/>
      <c r="AL1429" s="108"/>
      <c r="AM1429" s="130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130"/>
      <c r="AC1430" s="108"/>
      <c r="AD1430" s="84"/>
      <c r="AE1430" s="84"/>
      <c r="AF1430" s="84"/>
      <c r="AG1430" s="108"/>
      <c r="AH1430" s="84"/>
      <c r="AI1430" s="108"/>
      <c r="AJ1430" s="130"/>
      <c r="AK1430" s="130"/>
      <c r="AL1430" s="108"/>
      <c r="AM1430" s="130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130"/>
      <c r="AC1431" s="108"/>
      <c r="AD1431" s="84"/>
      <c r="AE1431" s="84"/>
      <c r="AF1431" s="84"/>
      <c r="AG1431" s="108"/>
      <c r="AH1431" s="84"/>
      <c r="AI1431" s="108"/>
      <c r="AJ1431" s="130"/>
      <c r="AK1431" s="130"/>
      <c r="AL1431" s="108"/>
      <c r="AM1431" s="130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130"/>
      <c r="AC1432" s="108"/>
      <c r="AD1432" s="84"/>
      <c r="AE1432" s="84"/>
      <c r="AF1432" s="84"/>
      <c r="AG1432" s="108"/>
      <c r="AH1432" s="84"/>
      <c r="AI1432" s="108"/>
      <c r="AJ1432" s="130"/>
      <c r="AK1432" s="130"/>
      <c r="AL1432" s="108"/>
      <c r="AM1432" s="130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130"/>
      <c r="AC1433" s="108"/>
      <c r="AD1433" s="84"/>
      <c r="AE1433" s="84"/>
      <c r="AF1433" s="84"/>
      <c r="AG1433" s="108"/>
      <c r="AH1433" s="84"/>
      <c r="AI1433" s="108"/>
      <c r="AJ1433" s="130"/>
      <c r="AK1433" s="130"/>
      <c r="AL1433" s="108"/>
      <c r="AM1433" s="130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130"/>
      <c r="AC1434" s="108"/>
      <c r="AD1434" s="84"/>
      <c r="AE1434" s="84"/>
      <c r="AF1434" s="84"/>
      <c r="AG1434" s="108"/>
      <c r="AH1434" s="84"/>
      <c r="AI1434" s="108"/>
      <c r="AJ1434" s="130"/>
      <c r="AK1434" s="130"/>
      <c r="AL1434" s="108"/>
      <c r="AM1434" s="130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130"/>
      <c r="AC1435" s="108"/>
      <c r="AD1435" s="84"/>
      <c r="AE1435" s="84"/>
      <c r="AF1435" s="84"/>
      <c r="AG1435" s="108"/>
      <c r="AH1435" s="84"/>
      <c r="AI1435" s="108"/>
      <c r="AJ1435" s="130"/>
      <c r="AK1435" s="130"/>
      <c r="AL1435" s="108"/>
      <c r="AM1435" s="130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130"/>
      <c r="AC1436" s="108"/>
      <c r="AD1436" s="84"/>
      <c r="AE1436" s="84"/>
      <c r="AF1436" s="84"/>
      <c r="AG1436" s="108"/>
      <c r="AH1436" s="84"/>
      <c r="AI1436" s="108"/>
      <c r="AJ1436" s="130"/>
      <c r="AK1436" s="130"/>
      <c r="AL1436" s="108"/>
      <c r="AM1436" s="130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130"/>
      <c r="AC1437" s="108"/>
      <c r="AD1437" s="84"/>
      <c r="AE1437" s="84"/>
      <c r="AF1437" s="84"/>
      <c r="AG1437" s="108"/>
      <c r="AH1437" s="84"/>
      <c r="AI1437" s="108"/>
      <c r="AJ1437" s="130"/>
      <c r="AK1437" s="130"/>
      <c r="AL1437" s="108"/>
      <c r="AM1437" s="130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130"/>
      <c r="AC1438" s="108"/>
      <c r="AD1438" s="84"/>
      <c r="AE1438" s="84"/>
      <c r="AF1438" s="84"/>
      <c r="AG1438" s="108"/>
      <c r="AH1438" s="84"/>
      <c r="AI1438" s="108"/>
      <c r="AJ1438" s="130"/>
      <c r="AK1438" s="130"/>
      <c r="AL1438" s="108"/>
      <c r="AM1438" s="130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130"/>
      <c r="AC1439" s="108"/>
      <c r="AD1439" s="84"/>
      <c r="AE1439" s="84"/>
      <c r="AF1439" s="84"/>
      <c r="AG1439" s="108"/>
      <c r="AH1439" s="84"/>
      <c r="AI1439" s="108"/>
      <c r="AJ1439" s="130"/>
      <c r="AK1439" s="130"/>
      <c r="AL1439" s="108"/>
      <c r="AM1439" s="130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130"/>
      <c r="AC1440" s="108"/>
      <c r="AD1440" s="84"/>
      <c r="AE1440" s="84"/>
      <c r="AF1440" s="84"/>
      <c r="AG1440" s="108"/>
      <c r="AH1440" s="84"/>
      <c r="AI1440" s="108"/>
      <c r="AJ1440" s="130"/>
      <c r="AK1440" s="130"/>
      <c r="AL1440" s="108"/>
      <c r="AM1440" s="130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130"/>
      <c r="AC1441" s="108"/>
      <c r="AD1441" s="84"/>
      <c r="AE1441" s="84"/>
      <c r="AF1441" s="84"/>
      <c r="AG1441" s="108"/>
      <c r="AH1441" s="84"/>
      <c r="AI1441" s="108"/>
      <c r="AJ1441" s="130"/>
      <c r="AK1441" s="130"/>
      <c r="AL1441" s="108"/>
      <c r="AM1441" s="130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130"/>
      <c r="AC1442" s="108"/>
      <c r="AD1442" s="84"/>
      <c r="AE1442" s="84"/>
      <c r="AF1442" s="84"/>
      <c r="AG1442" s="108"/>
      <c r="AH1442" s="84"/>
      <c r="AI1442" s="108"/>
      <c r="AJ1442" s="130"/>
      <c r="AK1442" s="130"/>
      <c r="AL1442" s="108"/>
      <c r="AM1442" s="130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130"/>
      <c r="AC1443" s="108"/>
      <c r="AD1443" s="84"/>
      <c r="AE1443" s="84"/>
      <c r="AF1443" s="84"/>
      <c r="AG1443" s="108"/>
      <c r="AH1443" s="84"/>
      <c r="AI1443" s="108"/>
      <c r="AJ1443" s="130"/>
      <c r="AK1443" s="130"/>
      <c r="AL1443" s="108"/>
      <c r="AM1443" s="130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130"/>
      <c r="AC1444" s="108"/>
      <c r="AD1444" s="84"/>
      <c r="AE1444" s="84"/>
      <c r="AF1444" s="84"/>
      <c r="AG1444" s="108"/>
      <c r="AH1444" s="84"/>
      <c r="AI1444" s="108"/>
      <c r="AJ1444" s="130"/>
      <c r="AK1444" s="130"/>
      <c r="AL1444" s="108"/>
      <c r="AM1444" s="130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130"/>
      <c r="AC1445" s="108"/>
      <c r="AD1445" s="84"/>
      <c r="AE1445" s="84"/>
      <c r="AF1445" s="84"/>
      <c r="AG1445" s="108"/>
      <c r="AH1445" s="84"/>
      <c r="AI1445" s="108"/>
      <c r="AJ1445" s="130"/>
      <c r="AK1445" s="130"/>
      <c r="AL1445" s="108"/>
      <c r="AM1445" s="130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130"/>
      <c r="AC1446" s="108"/>
      <c r="AD1446" s="84"/>
      <c r="AE1446" s="84"/>
      <c r="AF1446" s="84"/>
      <c r="AG1446" s="108"/>
      <c r="AH1446" s="84"/>
      <c r="AI1446" s="108"/>
      <c r="AJ1446" s="130"/>
      <c r="AK1446" s="130"/>
      <c r="AL1446" s="108"/>
      <c r="AM1446" s="130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130"/>
      <c r="AC1447" s="108"/>
      <c r="AD1447" s="84"/>
      <c r="AE1447" s="84"/>
      <c r="AF1447" s="84"/>
      <c r="AG1447" s="108"/>
      <c r="AH1447" s="84"/>
      <c r="AI1447" s="108"/>
      <c r="AJ1447" s="130"/>
      <c r="AK1447" s="130"/>
      <c r="AL1447" s="108"/>
      <c r="AM1447" s="130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130"/>
      <c r="AC1448" s="108"/>
      <c r="AD1448" s="84"/>
      <c r="AE1448" s="84"/>
      <c r="AF1448" s="84"/>
      <c r="AG1448" s="108"/>
      <c r="AH1448" s="84"/>
      <c r="AI1448" s="108"/>
      <c r="AJ1448" s="130"/>
      <c r="AK1448" s="130"/>
      <c r="AL1448" s="108"/>
      <c r="AM1448" s="130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130"/>
      <c r="AC1449" s="108"/>
      <c r="AD1449" s="84"/>
      <c r="AE1449" s="84"/>
      <c r="AF1449" s="84"/>
      <c r="AG1449" s="108"/>
      <c r="AH1449" s="84"/>
      <c r="AI1449" s="108"/>
      <c r="AJ1449" s="130"/>
      <c r="AK1449" s="130"/>
      <c r="AL1449" s="108"/>
      <c r="AM1449" s="130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130"/>
      <c r="AC1450" s="108"/>
      <c r="AD1450" s="84"/>
      <c r="AE1450" s="84"/>
      <c r="AF1450" s="84"/>
      <c r="AG1450" s="108"/>
      <c r="AH1450" s="84"/>
      <c r="AI1450" s="108"/>
      <c r="AJ1450" s="130"/>
      <c r="AK1450" s="130"/>
      <c r="AL1450" s="108"/>
      <c r="AM1450" s="130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130"/>
      <c r="AC1451" s="108"/>
      <c r="AD1451" s="84"/>
      <c r="AE1451" s="84"/>
      <c r="AF1451" s="84"/>
      <c r="AG1451" s="108"/>
      <c r="AH1451" s="84"/>
      <c r="AI1451" s="108"/>
      <c r="AJ1451" s="130"/>
      <c r="AK1451" s="130"/>
      <c r="AL1451" s="108"/>
      <c r="AM1451" s="130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130"/>
      <c r="AC1452" s="108"/>
      <c r="AD1452" s="84"/>
      <c r="AE1452" s="84"/>
      <c r="AF1452" s="84"/>
      <c r="AG1452" s="108"/>
      <c r="AH1452" s="84"/>
      <c r="AI1452" s="108"/>
      <c r="AJ1452" s="130"/>
      <c r="AK1452" s="130"/>
      <c r="AL1452" s="108"/>
      <c r="AM1452" s="130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130"/>
      <c r="AC1453" s="108"/>
      <c r="AD1453" s="84"/>
      <c r="AE1453" s="84"/>
      <c r="AF1453" s="84"/>
      <c r="AG1453" s="108"/>
      <c r="AH1453" s="84"/>
      <c r="AI1453" s="108"/>
      <c r="AJ1453" s="130"/>
      <c r="AK1453" s="130"/>
      <c r="AL1453" s="108"/>
      <c r="AM1453" s="130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130"/>
      <c r="AC1454" s="108"/>
      <c r="AD1454" s="84"/>
      <c r="AE1454" s="84"/>
      <c r="AF1454" s="84"/>
      <c r="AG1454" s="108"/>
      <c r="AH1454" s="84"/>
      <c r="AI1454" s="108"/>
      <c r="AJ1454" s="130"/>
      <c r="AK1454" s="130"/>
      <c r="AL1454" s="108"/>
      <c r="AM1454" s="130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130"/>
      <c r="AC1455" s="108"/>
      <c r="AD1455" s="84"/>
      <c r="AE1455" s="84"/>
      <c r="AF1455" s="84"/>
      <c r="AG1455" s="108"/>
      <c r="AH1455" s="84"/>
      <c r="AI1455" s="108"/>
      <c r="AJ1455" s="130"/>
      <c r="AK1455" s="130"/>
      <c r="AL1455" s="108"/>
      <c r="AM1455" s="130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130"/>
      <c r="AC1456" s="108"/>
      <c r="AD1456" s="84"/>
      <c r="AE1456" s="84"/>
      <c r="AF1456" s="84"/>
      <c r="AG1456" s="108"/>
      <c r="AH1456" s="84"/>
      <c r="AI1456" s="108"/>
      <c r="AJ1456" s="130"/>
      <c r="AK1456" s="130"/>
      <c r="AL1456" s="108"/>
      <c r="AM1456" s="130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130"/>
      <c r="AC1457" s="108"/>
      <c r="AD1457" s="84"/>
      <c r="AE1457" s="84"/>
      <c r="AF1457" s="84"/>
      <c r="AG1457" s="108"/>
      <c r="AH1457" s="84"/>
      <c r="AI1457" s="108"/>
      <c r="AJ1457" s="130"/>
      <c r="AK1457" s="130"/>
      <c r="AL1457" s="108"/>
      <c r="AM1457" s="130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130"/>
      <c r="AC1458" s="108"/>
      <c r="AD1458" s="84"/>
      <c r="AE1458" s="84"/>
      <c r="AF1458" s="84"/>
      <c r="AG1458" s="108"/>
      <c r="AH1458" s="84"/>
      <c r="AI1458" s="108"/>
      <c r="AJ1458" s="130"/>
      <c r="AK1458" s="130"/>
      <c r="AL1458" s="108"/>
      <c r="AM1458" s="130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130"/>
      <c r="AC1459" s="108"/>
      <c r="AD1459" s="84"/>
      <c r="AE1459" s="84"/>
      <c r="AF1459" s="84"/>
      <c r="AG1459" s="108"/>
      <c r="AH1459" s="84"/>
      <c r="AI1459" s="108"/>
      <c r="AJ1459" s="130"/>
      <c r="AK1459" s="130"/>
      <c r="AL1459" s="108"/>
      <c r="AM1459" s="130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130"/>
      <c r="AC1460" s="108"/>
      <c r="AD1460" s="84"/>
      <c r="AE1460" s="84"/>
      <c r="AF1460" s="84"/>
      <c r="AG1460" s="108"/>
      <c r="AH1460" s="84"/>
      <c r="AI1460" s="108"/>
      <c r="AJ1460" s="130"/>
      <c r="AK1460" s="130"/>
      <c r="AL1460" s="108"/>
      <c r="AM1460" s="130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130"/>
      <c r="AC1461" s="108"/>
      <c r="AD1461" s="84"/>
      <c r="AE1461" s="84"/>
      <c r="AF1461" s="84"/>
      <c r="AG1461" s="108"/>
      <c r="AH1461" s="84"/>
      <c r="AI1461" s="108"/>
      <c r="AJ1461" s="130"/>
      <c r="AK1461" s="130"/>
      <c r="AL1461" s="108"/>
      <c r="AM1461" s="130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130"/>
      <c r="AC1462" s="108"/>
      <c r="AD1462" s="84"/>
      <c r="AE1462" s="84"/>
      <c r="AF1462" s="84"/>
      <c r="AG1462" s="108"/>
      <c r="AH1462" s="84"/>
      <c r="AI1462" s="108"/>
      <c r="AJ1462" s="130"/>
      <c r="AK1462" s="130"/>
      <c r="AL1462" s="108"/>
      <c r="AM1462" s="130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130"/>
      <c r="AC1463" s="108"/>
      <c r="AD1463" s="84"/>
      <c r="AE1463" s="84"/>
      <c r="AF1463" s="84"/>
      <c r="AG1463" s="108"/>
      <c r="AH1463" s="84"/>
      <c r="AI1463" s="108"/>
      <c r="AJ1463" s="130"/>
      <c r="AK1463" s="130"/>
      <c r="AL1463" s="108"/>
      <c r="AM1463" s="130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130"/>
      <c r="AC1464" s="108"/>
      <c r="AD1464" s="84"/>
      <c r="AE1464" s="84"/>
      <c r="AF1464" s="84"/>
      <c r="AG1464" s="108"/>
      <c r="AH1464" s="84"/>
      <c r="AI1464" s="108"/>
      <c r="AJ1464" s="130"/>
      <c r="AK1464" s="130"/>
      <c r="AL1464" s="108"/>
      <c r="AM1464" s="130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130"/>
      <c r="AC1465" s="108"/>
      <c r="AD1465" s="84"/>
      <c r="AE1465" s="84"/>
      <c r="AF1465" s="84"/>
      <c r="AG1465" s="108"/>
      <c r="AH1465" s="84"/>
      <c r="AI1465" s="108"/>
      <c r="AJ1465" s="130"/>
      <c r="AK1465" s="130"/>
      <c r="AL1465" s="108"/>
      <c r="AM1465" s="130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130"/>
      <c r="AC1466" s="108"/>
      <c r="AD1466" s="84"/>
      <c r="AE1466" s="84"/>
      <c r="AF1466" s="84"/>
      <c r="AG1466" s="108"/>
      <c r="AH1466" s="84"/>
      <c r="AI1466" s="108"/>
      <c r="AJ1466" s="130"/>
      <c r="AK1466" s="130"/>
      <c r="AL1466" s="108"/>
      <c r="AM1466" s="130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130"/>
      <c r="AC1467" s="108"/>
      <c r="AD1467" s="84"/>
      <c r="AE1467" s="84"/>
      <c r="AF1467" s="84"/>
      <c r="AG1467" s="108"/>
      <c r="AH1467" s="84"/>
      <c r="AI1467" s="108"/>
      <c r="AJ1467" s="130"/>
      <c r="AK1467" s="130"/>
      <c r="AL1467" s="108"/>
      <c r="AM1467" s="130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130"/>
      <c r="AC1468" s="108"/>
      <c r="AD1468" s="84"/>
      <c r="AE1468" s="84"/>
      <c r="AF1468" s="84"/>
      <c r="AG1468" s="108"/>
      <c r="AH1468" s="84"/>
      <c r="AI1468" s="108"/>
      <c r="AJ1468" s="130"/>
      <c r="AK1468" s="130"/>
      <c r="AL1468" s="108"/>
      <c r="AM1468" s="130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130"/>
      <c r="AC1469" s="108"/>
      <c r="AD1469" s="84"/>
      <c r="AE1469" s="84"/>
      <c r="AF1469" s="84"/>
      <c r="AG1469" s="108"/>
      <c r="AH1469" s="84"/>
      <c r="AI1469" s="108"/>
      <c r="AJ1469" s="130"/>
      <c r="AK1469" s="130"/>
      <c r="AL1469" s="108"/>
      <c r="AM1469" s="130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130"/>
      <c r="AC1470" s="108"/>
      <c r="AD1470" s="84"/>
      <c r="AE1470" s="84"/>
      <c r="AF1470" s="84"/>
      <c r="AG1470" s="108"/>
      <c r="AH1470" s="84"/>
      <c r="AI1470" s="108"/>
      <c r="AJ1470" s="130"/>
      <c r="AK1470" s="130"/>
      <c r="AL1470" s="108"/>
      <c r="AM1470" s="130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130"/>
      <c r="AC1471" s="108"/>
      <c r="AD1471" s="84"/>
      <c r="AE1471" s="84"/>
      <c r="AF1471" s="84"/>
      <c r="AG1471" s="108"/>
      <c r="AH1471" s="84"/>
      <c r="AI1471" s="108"/>
      <c r="AJ1471" s="130"/>
      <c r="AK1471" s="130"/>
      <c r="AL1471" s="108"/>
      <c r="AM1471" s="130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130"/>
      <c r="AC1472" s="108"/>
      <c r="AD1472" s="84"/>
      <c r="AE1472" s="84"/>
      <c r="AF1472" s="84"/>
      <c r="AG1472" s="108"/>
      <c r="AH1472" s="84"/>
      <c r="AI1472" s="108"/>
      <c r="AJ1472" s="130"/>
      <c r="AK1472" s="130"/>
      <c r="AL1472" s="108"/>
      <c r="AM1472" s="130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130"/>
      <c r="AC1473" s="108"/>
      <c r="AD1473" s="84"/>
      <c r="AE1473" s="84"/>
      <c r="AF1473" s="84"/>
      <c r="AG1473" s="108"/>
      <c r="AH1473" s="84"/>
      <c r="AI1473" s="108"/>
      <c r="AJ1473" s="130"/>
      <c r="AK1473" s="130"/>
      <c r="AL1473" s="108"/>
      <c r="AM1473" s="130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130"/>
      <c r="AC1474" s="108"/>
      <c r="AD1474" s="84"/>
      <c r="AE1474" s="84"/>
      <c r="AF1474" s="84"/>
      <c r="AG1474" s="108"/>
      <c r="AH1474" s="84"/>
      <c r="AI1474" s="108"/>
      <c r="AJ1474" s="130"/>
      <c r="AK1474" s="130"/>
      <c r="AL1474" s="108"/>
      <c r="AM1474" s="130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130"/>
      <c r="AC1475" s="108"/>
      <c r="AD1475" s="84"/>
      <c r="AE1475" s="84"/>
      <c r="AF1475" s="84"/>
      <c r="AG1475" s="108"/>
      <c r="AH1475" s="84"/>
      <c r="AI1475" s="108"/>
      <c r="AJ1475" s="130"/>
      <c r="AK1475" s="130"/>
      <c r="AL1475" s="108"/>
      <c r="AM1475" s="130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130"/>
      <c r="AC1476" s="108"/>
      <c r="AD1476" s="84"/>
      <c r="AE1476" s="84"/>
      <c r="AF1476" s="84"/>
      <c r="AG1476" s="108"/>
      <c r="AH1476" s="84"/>
      <c r="AI1476" s="108"/>
      <c r="AJ1476" s="130"/>
      <c r="AK1476" s="130"/>
      <c r="AL1476" s="108"/>
      <c r="AM1476" s="130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130"/>
      <c r="AC1477" s="108"/>
      <c r="AD1477" s="84"/>
      <c r="AE1477" s="84"/>
      <c r="AF1477" s="84"/>
      <c r="AG1477" s="108"/>
      <c r="AH1477" s="84"/>
      <c r="AI1477" s="108"/>
      <c r="AJ1477" s="130"/>
      <c r="AK1477" s="130"/>
      <c r="AL1477" s="108"/>
      <c r="AM1477" s="130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130"/>
      <c r="AC1478" s="108"/>
      <c r="AD1478" s="84"/>
      <c r="AE1478" s="84"/>
      <c r="AF1478" s="84"/>
      <c r="AG1478" s="108"/>
      <c r="AH1478" s="84"/>
      <c r="AI1478" s="108"/>
      <c r="AJ1478" s="130"/>
      <c r="AK1478" s="130"/>
      <c r="AL1478" s="108"/>
      <c r="AM1478" s="130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130"/>
      <c r="AC1479" s="108"/>
      <c r="AD1479" s="84"/>
      <c r="AE1479" s="84"/>
      <c r="AF1479" s="84"/>
      <c r="AG1479" s="108"/>
      <c r="AH1479" s="84"/>
      <c r="AI1479" s="108"/>
      <c r="AJ1479" s="130"/>
      <c r="AK1479" s="130"/>
      <c r="AL1479" s="108"/>
      <c r="AM1479" s="130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130"/>
      <c r="AC1480" s="108"/>
      <c r="AD1480" s="84"/>
      <c r="AE1480" s="84"/>
      <c r="AF1480" s="84"/>
      <c r="AG1480" s="108"/>
      <c r="AH1480" s="84"/>
      <c r="AI1480" s="108"/>
      <c r="AJ1480" s="130"/>
      <c r="AK1480" s="130"/>
      <c r="AL1480" s="108"/>
      <c r="AM1480" s="130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130"/>
      <c r="AC1481" s="108"/>
      <c r="AD1481" s="84"/>
      <c r="AE1481" s="84"/>
      <c r="AF1481" s="84"/>
      <c r="AG1481" s="108"/>
      <c r="AH1481" s="84"/>
      <c r="AI1481" s="108"/>
      <c r="AJ1481" s="130"/>
      <c r="AK1481" s="130"/>
      <c r="AL1481" s="108"/>
      <c r="AM1481" s="130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130"/>
      <c r="AC1482" s="108"/>
      <c r="AD1482" s="84"/>
      <c r="AE1482" s="84"/>
      <c r="AF1482" s="84"/>
      <c r="AG1482" s="108"/>
      <c r="AH1482" s="84"/>
      <c r="AI1482" s="108"/>
      <c r="AJ1482" s="130"/>
      <c r="AK1482" s="130"/>
      <c r="AL1482" s="108"/>
      <c r="AM1482" s="130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130"/>
      <c r="AC1483" s="108"/>
      <c r="AD1483" s="84"/>
      <c r="AE1483" s="84"/>
      <c r="AF1483" s="84"/>
      <c r="AG1483" s="108"/>
      <c r="AH1483" s="84"/>
      <c r="AI1483" s="108"/>
      <c r="AJ1483" s="130"/>
      <c r="AK1483" s="130"/>
      <c r="AL1483" s="108"/>
      <c r="AM1483" s="130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130"/>
      <c r="AC1484" s="108"/>
      <c r="AD1484" s="84"/>
      <c r="AE1484" s="84"/>
      <c r="AF1484" s="84"/>
      <c r="AG1484" s="108"/>
      <c r="AH1484" s="84"/>
      <c r="AI1484" s="108"/>
      <c r="AJ1484" s="130"/>
      <c r="AK1484" s="130"/>
      <c r="AL1484" s="108"/>
      <c r="AM1484" s="130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130"/>
      <c r="AC1485" s="108"/>
      <c r="AD1485" s="84"/>
      <c r="AE1485" s="84"/>
      <c r="AF1485" s="84"/>
      <c r="AG1485" s="108"/>
      <c r="AH1485" s="84"/>
      <c r="AI1485" s="108"/>
      <c r="AJ1485" s="130"/>
      <c r="AK1485" s="130"/>
      <c r="AL1485" s="108"/>
      <c r="AM1485" s="130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130"/>
      <c r="AC1486" s="108"/>
      <c r="AD1486" s="84"/>
      <c r="AE1486" s="84"/>
      <c r="AF1486" s="84"/>
      <c r="AG1486" s="108"/>
      <c r="AH1486" s="84"/>
      <c r="AI1486" s="108"/>
      <c r="AJ1486" s="130"/>
      <c r="AK1486" s="130"/>
      <c r="AL1486" s="108"/>
      <c r="AM1486" s="130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130"/>
      <c r="AC1487" s="108"/>
      <c r="AD1487" s="84"/>
      <c r="AE1487" s="84"/>
      <c r="AF1487" s="84"/>
      <c r="AG1487" s="108"/>
      <c r="AH1487" s="84"/>
      <c r="AI1487" s="108"/>
      <c r="AJ1487" s="130"/>
      <c r="AK1487" s="130"/>
      <c r="AL1487" s="108"/>
      <c r="AM1487" s="130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130"/>
      <c r="AC1488" s="108"/>
      <c r="AD1488" s="84"/>
      <c r="AE1488" s="84"/>
      <c r="AF1488" s="84"/>
      <c r="AG1488" s="108"/>
      <c r="AH1488" s="84"/>
      <c r="AI1488" s="108"/>
      <c r="AJ1488" s="130"/>
      <c r="AK1488" s="130"/>
      <c r="AL1488" s="108"/>
      <c r="AM1488" s="130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130"/>
      <c r="AC1489" s="108"/>
      <c r="AD1489" s="84"/>
      <c r="AE1489" s="84"/>
      <c r="AF1489" s="84"/>
      <c r="AG1489" s="108"/>
      <c r="AH1489" s="84"/>
      <c r="AI1489" s="108"/>
      <c r="AJ1489" s="130"/>
      <c r="AK1489" s="130"/>
      <c r="AL1489" s="108"/>
      <c r="AM1489" s="130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130"/>
      <c r="AC1490" s="108"/>
      <c r="AD1490" s="84"/>
      <c r="AE1490" s="84"/>
      <c r="AF1490" s="84"/>
      <c r="AG1490" s="108"/>
      <c r="AH1490" s="84"/>
      <c r="AI1490" s="108"/>
      <c r="AJ1490" s="130"/>
      <c r="AK1490" s="130"/>
      <c r="AL1490" s="108"/>
      <c r="AM1490" s="130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130"/>
      <c r="AC1491" s="108"/>
      <c r="AD1491" s="84"/>
      <c r="AE1491" s="84"/>
      <c r="AF1491" s="84"/>
      <c r="AG1491" s="108"/>
      <c r="AH1491" s="84"/>
      <c r="AI1491" s="108"/>
      <c r="AJ1491" s="130"/>
      <c r="AK1491" s="130"/>
      <c r="AL1491" s="108"/>
      <c r="AM1491" s="130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130"/>
      <c r="AC1492" s="108"/>
      <c r="AD1492" s="84"/>
      <c r="AE1492" s="84"/>
      <c r="AF1492" s="84"/>
      <c r="AG1492" s="108"/>
      <c r="AH1492" s="84"/>
      <c r="AI1492" s="108"/>
      <c r="AJ1492" s="130"/>
      <c r="AK1492" s="130"/>
      <c r="AL1492" s="108"/>
      <c r="AM1492" s="130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130"/>
      <c r="AC1493" s="108"/>
      <c r="AD1493" s="84"/>
      <c r="AE1493" s="84"/>
      <c r="AF1493" s="84"/>
      <c r="AG1493" s="108"/>
      <c r="AH1493" s="84"/>
      <c r="AI1493" s="108"/>
      <c r="AJ1493" s="130"/>
      <c r="AK1493" s="130"/>
      <c r="AL1493" s="108"/>
      <c r="AM1493" s="130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130"/>
      <c r="AC1494" s="108"/>
      <c r="AD1494" s="84"/>
      <c r="AE1494" s="84"/>
      <c r="AF1494" s="84"/>
      <c r="AG1494" s="108"/>
      <c r="AH1494" s="84"/>
      <c r="AI1494" s="108"/>
      <c r="AJ1494" s="130"/>
      <c r="AK1494" s="130"/>
      <c r="AL1494" s="108"/>
      <c r="AM1494" s="130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130"/>
      <c r="AC1495" s="108"/>
      <c r="AD1495" s="84"/>
      <c r="AE1495" s="84"/>
      <c r="AF1495" s="84"/>
      <c r="AG1495" s="108"/>
      <c r="AH1495" s="84"/>
      <c r="AI1495" s="108"/>
      <c r="AJ1495" s="130"/>
      <c r="AK1495" s="130"/>
      <c r="AL1495" s="108"/>
      <c r="AM1495" s="130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130"/>
      <c r="AC1496" s="108"/>
      <c r="AD1496" s="84"/>
      <c r="AE1496" s="84"/>
      <c r="AF1496" s="84"/>
      <c r="AG1496" s="108"/>
      <c r="AH1496" s="84"/>
      <c r="AI1496" s="108"/>
      <c r="AJ1496" s="130"/>
      <c r="AK1496" s="130"/>
      <c r="AL1496" s="108"/>
      <c r="AM1496" s="130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130"/>
      <c r="AC1497" s="108"/>
      <c r="AD1497" s="84"/>
      <c r="AE1497" s="84"/>
      <c r="AF1497" s="84"/>
      <c r="AG1497" s="108"/>
      <c r="AH1497" s="84"/>
      <c r="AI1497" s="108"/>
      <c r="AJ1497" s="130"/>
      <c r="AK1497" s="130"/>
      <c r="AL1497" s="108"/>
      <c r="AM1497" s="130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130"/>
      <c r="AC1498" s="108"/>
      <c r="AD1498" s="84"/>
      <c r="AE1498" s="84"/>
      <c r="AF1498" s="84"/>
      <c r="AG1498" s="108"/>
      <c r="AH1498" s="84"/>
      <c r="AI1498" s="108"/>
      <c r="AJ1498" s="130"/>
      <c r="AK1498" s="130"/>
      <c r="AL1498" s="108"/>
      <c r="AM1498" s="130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130"/>
      <c r="AC1499" s="108"/>
      <c r="AD1499" s="84"/>
      <c r="AE1499" s="84"/>
      <c r="AF1499" s="84"/>
      <c r="AG1499" s="108"/>
      <c r="AH1499" s="84"/>
      <c r="AI1499" s="108"/>
      <c r="AJ1499" s="130"/>
      <c r="AK1499" s="130"/>
      <c r="AL1499" s="108"/>
      <c r="AM1499" s="130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130"/>
      <c r="AC1500" s="108"/>
      <c r="AD1500" s="84"/>
      <c r="AE1500" s="84"/>
      <c r="AF1500" s="84"/>
      <c r="AG1500" s="108"/>
      <c r="AH1500" s="84"/>
      <c r="AI1500" s="108"/>
      <c r="AJ1500" s="130"/>
      <c r="AK1500" s="130"/>
      <c r="AL1500" s="108"/>
      <c r="AM1500" s="130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130"/>
      <c r="AC1501" s="108"/>
      <c r="AD1501" s="84"/>
      <c r="AE1501" s="84"/>
      <c r="AF1501" s="84"/>
      <c r="AG1501" s="108"/>
      <c r="AH1501" s="84"/>
      <c r="AI1501" s="108"/>
      <c r="AJ1501" s="130"/>
      <c r="AK1501" s="130"/>
      <c r="AL1501" s="108"/>
      <c r="AM1501" s="130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130"/>
      <c r="AC1502" s="108"/>
      <c r="AD1502" s="84"/>
      <c r="AE1502" s="84"/>
      <c r="AF1502" s="84"/>
      <c r="AG1502" s="108"/>
      <c r="AH1502" s="84"/>
      <c r="AI1502" s="108"/>
      <c r="AJ1502" s="130"/>
      <c r="AK1502" s="130"/>
      <c r="AL1502" s="108"/>
      <c r="AM1502" s="130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130"/>
      <c r="AC1503" s="108"/>
      <c r="AD1503" s="84"/>
      <c r="AE1503" s="84"/>
      <c r="AF1503" s="84"/>
      <c r="AG1503" s="108"/>
      <c r="AH1503" s="84"/>
      <c r="AI1503" s="108"/>
      <c r="AJ1503" s="130"/>
      <c r="AK1503" s="130"/>
      <c r="AL1503" s="108"/>
      <c r="AM1503" s="130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130"/>
      <c r="AC1504" s="108"/>
      <c r="AD1504" s="84"/>
      <c r="AE1504" s="84"/>
      <c r="AF1504" s="84"/>
      <c r="AG1504" s="108"/>
      <c r="AH1504" s="84"/>
      <c r="AI1504" s="108"/>
      <c r="AJ1504" s="130"/>
      <c r="AK1504" s="130"/>
      <c r="AL1504" s="108"/>
      <c r="AM1504" s="130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130"/>
      <c r="AC1505" s="108"/>
      <c r="AD1505" s="84"/>
      <c r="AE1505" s="84"/>
      <c r="AF1505" s="84"/>
      <c r="AG1505" s="108"/>
      <c r="AH1505" s="84"/>
      <c r="AI1505" s="108"/>
      <c r="AJ1505" s="130"/>
      <c r="AK1505" s="130"/>
      <c r="AL1505" s="108"/>
      <c r="AM1505" s="130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130"/>
      <c r="AC1506" s="108"/>
      <c r="AD1506" s="84"/>
      <c r="AE1506" s="84"/>
      <c r="AF1506" s="84"/>
      <c r="AG1506" s="108"/>
      <c r="AH1506" s="84"/>
      <c r="AI1506" s="108"/>
      <c r="AJ1506" s="130"/>
      <c r="AK1506" s="130"/>
      <c r="AL1506" s="108"/>
      <c r="AM1506" s="130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130"/>
      <c r="AC1507" s="108"/>
      <c r="AD1507" s="84"/>
      <c r="AE1507" s="84"/>
      <c r="AF1507" s="84"/>
      <c r="AG1507" s="108"/>
      <c r="AH1507" s="84"/>
      <c r="AI1507" s="108"/>
      <c r="AJ1507" s="130"/>
      <c r="AK1507" s="130"/>
      <c r="AL1507" s="108"/>
      <c r="AM1507" s="130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130"/>
      <c r="AC1508" s="108"/>
      <c r="AD1508" s="84"/>
      <c r="AE1508" s="84"/>
      <c r="AF1508" s="84"/>
      <c r="AG1508" s="108"/>
      <c r="AH1508" s="84"/>
      <c r="AI1508" s="108"/>
      <c r="AJ1508" s="130"/>
      <c r="AK1508" s="130"/>
      <c r="AL1508" s="108"/>
      <c r="AM1508" s="130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130"/>
      <c r="AC1509" s="108"/>
      <c r="AD1509" s="84"/>
      <c r="AE1509" s="84"/>
      <c r="AF1509" s="84"/>
      <c r="AG1509" s="108"/>
      <c r="AH1509" s="84"/>
      <c r="AI1509" s="108"/>
      <c r="AJ1509" s="130"/>
      <c r="AK1509" s="130"/>
      <c r="AL1509" s="108"/>
      <c r="AM1509" s="130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130"/>
      <c r="AC1510" s="108"/>
      <c r="AD1510" s="84"/>
      <c r="AE1510" s="84"/>
      <c r="AF1510" s="84"/>
      <c r="AG1510" s="108"/>
      <c r="AH1510" s="84"/>
      <c r="AI1510" s="108"/>
      <c r="AJ1510" s="130"/>
      <c r="AK1510" s="130"/>
      <c r="AL1510" s="108"/>
      <c r="AM1510" s="130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130"/>
      <c r="AC1511" s="108"/>
      <c r="AD1511" s="84"/>
      <c r="AE1511" s="84"/>
      <c r="AF1511" s="84"/>
      <c r="AG1511" s="108"/>
      <c r="AH1511" s="84"/>
      <c r="AI1511" s="108"/>
      <c r="AJ1511" s="130"/>
      <c r="AK1511" s="130"/>
      <c r="AL1511" s="108"/>
      <c r="AM1511" s="130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130"/>
      <c r="AC1512" s="108"/>
      <c r="AD1512" s="84"/>
      <c r="AE1512" s="84"/>
      <c r="AF1512" s="84"/>
      <c r="AG1512" s="108"/>
      <c r="AH1512" s="84"/>
      <c r="AI1512" s="108"/>
      <c r="AJ1512" s="130"/>
      <c r="AK1512" s="130"/>
      <c r="AL1512" s="108"/>
      <c r="AM1512" s="130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130"/>
      <c r="AC1513" s="108"/>
      <c r="AD1513" s="84"/>
      <c r="AE1513" s="84"/>
      <c r="AF1513" s="84"/>
      <c r="AG1513" s="108"/>
      <c r="AH1513" s="84"/>
      <c r="AI1513" s="108"/>
      <c r="AJ1513" s="130"/>
      <c r="AK1513" s="130"/>
      <c r="AL1513" s="108"/>
      <c r="AM1513" s="130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130"/>
      <c r="AC1514" s="108"/>
      <c r="AD1514" s="84"/>
      <c r="AE1514" s="84"/>
      <c r="AF1514" s="84"/>
      <c r="AG1514" s="108"/>
      <c r="AH1514" s="84"/>
      <c r="AI1514" s="108"/>
      <c r="AJ1514" s="130"/>
      <c r="AK1514" s="130"/>
      <c r="AL1514" s="108"/>
      <c r="AM1514" s="130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130"/>
      <c r="AC1515" s="108"/>
      <c r="AD1515" s="84"/>
      <c r="AE1515" s="84"/>
      <c r="AF1515" s="84"/>
      <c r="AG1515" s="108"/>
      <c r="AH1515" s="84"/>
      <c r="AI1515" s="108"/>
      <c r="AJ1515" s="130"/>
      <c r="AK1515" s="130"/>
      <c r="AL1515" s="108"/>
      <c r="AM1515" s="130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130"/>
      <c r="AC1516" s="108"/>
      <c r="AD1516" s="84"/>
      <c r="AE1516" s="84"/>
      <c r="AF1516" s="84"/>
      <c r="AG1516" s="108"/>
      <c r="AH1516" s="84"/>
      <c r="AI1516" s="108"/>
      <c r="AJ1516" s="130"/>
      <c r="AK1516" s="130"/>
      <c r="AL1516" s="108"/>
      <c r="AM1516" s="130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130"/>
      <c r="AC1517" s="108"/>
      <c r="AD1517" s="84"/>
      <c r="AE1517" s="84"/>
      <c r="AF1517" s="84"/>
      <c r="AG1517" s="108"/>
      <c r="AH1517" s="84"/>
      <c r="AI1517" s="108"/>
      <c r="AJ1517" s="130"/>
      <c r="AK1517" s="130"/>
      <c r="AL1517" s="108"/>
      <c r="AM1517" s="130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130"/>
      <c r="AC1518" s="108"/>
      <c r="AD1518" s="84"/>
      <c r="AE1518" s="84"/>
      <c r="AF1518" s="84"/>
      <c r="AG1518" s="108"/>
      <c r="AH1518" s="84"/>
      <c r="AI1518" s="108"/>
      <c r="AJ1518" s="130"/>
      <c r="AK1518" s="130"/>
      <c r="AL1518" s="108"/>
      <c r="AM1518" s="130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130"/>
      <c r="AC1519" s="108"/>
      <c r="AD1519" s="84"/>
      <c r="AE1519" s="84"/>
      <c r="AF1519" s="84"/>
      <c r="AG1519" s="108"/>
      <c r="AH1519" s="84"/>
      <c r="AI1519" s="108"/>
      <c r="AJ1519" s="130"/>
      <c r="AK1519" s="130"/>
      <c r="AL1519" s="108"/>
      <c r="AM1519" s="130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130"/>
      <c r="AC1520" s="108"/>
      <c r="AD1520" s="84"/>
      <c r="AE1520" s="84"/>
      <c r="AF1520" s="84"/>
      <c r="AG1520" s="108"/>
      <c r="AH1520" s="84"/>
      <c r="AI1520" s="108"/>
      <c r="AJ1520" s="130"/>
      <c r="AK1520" s="130"/>
      <c r="AL1520" s="108"/>
      <c r="AM1520" s="130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130"/>
      <c r="AC1521" s="108"/>
      <c r="AD1521" s="84"/>
      <c r="AE1521" s="84"/>
      <c r="AF1521" s="84"/>
      <c r="AG1521" s="108"/>
      <c r="AH1521" s="84"/>
      <c r="AI1521" s="108"/>
      <c r="AJ1521" s="130"/>
      <c r="AK1521" s="130"/>
      <c r="AL1521" s="108"/>
      <c r="AM1521" s="130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130"/>
      <c r="AC1522" s="108"/>
      <c r="AD1522" s="84"/>
      <c r="AE1522" s="84"/>
      <c r="AF1522" s="84"/>
      <c r="AG1522" s="108"/>
      <c r="AH1522" s="84"/>
      <c r="AI1522" s="108"/>
      <c r="AJ1522" s="130"/>
      <c r="AK1522" s="130"/>
      <c r="AL1522" s="108"/>
      <c r="AM1522" s="130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130"/>
      <c r="AC1523" s="108"/>
      <c r="AD1523" s="84"/>
      <c r="AE1523" s="84"/>
      <c r="AF1523" s="84"/>
      <c r="AG1523" s="108"/>
      <c r="AH1523" s="84"/>
      <c r="AI1523" s="108"/>
      <c r="AJ1523" s="130"/>
      <c r="AK1523" s="130"/>
      <c r="AL1523" s="108"/>
      <c r="AM1523" s="130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130"/>
      <c r="AC1524" s="108"/>
      <c r="AD1524" s="84"/>
      <c r="AE1524" s="84"/>
      <c r="AF1524" s="84"/>
      <c r="AG1524" s="108"/>
      <c r="AH1524" s="84"/>
      <c r="AI1524" s="108"/>
      <c r="AJ1524" s="130"/>
      <c r="AK1524" s="130"/>
      <c r="AL1524" s="108"/>
      <c r="AM1524" s="130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130"/>
      <c r="AC1525" s="108"/>
      <c r="AD1525" s="84"/>
      <c r="AE1525" s="84"/>
      <c r="AF1525" s="84"/>
      <c r="AG1525" s="108"/>
      <c r="AH1525" s="84"/>
      <c r="AI1525" s="108"/>
      <c r="AJ1525" s="130"/>
      <c r="AK1525" s="130"/>
      <c r="AL1525" s="108"/>
      <c r="AM1525" s="130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130"/>
      <c r="AC1526" s="108"/>
      <c r="AD1526" s="84"/>
      <c r="AE1526" s="84"/>
      <c r="AF1526" s="84"/>
      <c r="AG1526" s="108"/>
      <c r="AH1526" s="84"/>
      <c r="AI1526" s="108"/>
      <c r="AJ1526" s="130"/>
      <c r="AK1526" s="130"/>
      <c r="AL1526" s="108"/>
      <c r="AM1526" s="130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130"/>
      <c r="AC1527" s="108"/>
      <c r="AD1527" s="84"/>
      <c r="AE1527" s="84"/>
      <c r="AF1527" s="84"/>
      <c r="AG1527" s="108"/>
      <c r="AH1527" s="84"/>
      <c r="AI1527" s="108"/>
      <c r="AJ1527" s="130"/>
      <c r="AK1527" s="130"/>
      <c r="AL1527" s="108"/>
      <c r="AM1527" s="130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130"/>
      <c r="AC1528" s="108"/>
      <c r="AD1528" s="84"/>
      <c r="AE1528" s="84"/>
      <c r="AF1528" s="84"/>
      <c r="AG1528" s="108"/>
      <c r="AH1528" s="84"/>
      <c r="AI1528" s="108"/>
      <c r="AJ1528" s="130"/>
      <c r="AK1528" s="130"/>
      <c r="AL1528" s="108"/>
      <c r="AM1528" s="130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130"/>
      <c r="AC1529" s="108"/>
      <c r="AD1529" s="84"/>
      <c r="AE1529" s="84"/>
      <c r="AF1529" s="84"/>
      <c r="AG1529" s="108"/>
      <c r="AH1529" s="84"/>
      <c r="AI1529" s="108"/>
      <c r="AJ1529" s="130"/>
      <c r="AK1529" s="130"/>
      <c r="AL1529" s="108"/>
      <c r="AM1529" s="130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130"/>
      <c r="AC1530" s="108"/>
      <c r="AD1530" s="84"/>
      <c r="AE1530" s="84"/>
      <c r="AF1530" s="84"/>
      <c r="AG1530" s="108"/>
      <c r="AH1530" s="84"/>
      <c r="AI1530" s="108"/>
      <c r="AJ1530" s="130"/>
      <c r="AK1530" s="130"/>
      <c r="AL1530" s="108"/>
      <c r="AM1530" s="130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130"/>
      <c r="AC1531" s="108"/>
      <c r="AD1531" s="84"/>
      <c r="AE1531" s="84"/>
      <c r="AF1531" s="84"/>
      <c r="AG1531" s="108"/>
      <c r="AH1531" s="84"/>
      <c r="AI1531" s="108"/>
      <c r="AJ1531" s="130"/>
      <c r="AK1531" s="130"/>
      <c r="AL1531" s="108"/>
      <c r="AM1531" s="130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130"/>
      <c r="AC1532" s="108"/>
      <c r="AD1532" s="84"/>
      <c r="AE1532" s="84"/>
      <c r="AF1532" s="84"/>
      <c r="AG1532" s="108"/>
      <c r="AH1532" s="84"/>
      <c r="AI1532" s="108"/>
      <c r="AJ1532" s="130"/>
      <c r="AK1532" s="130"/>
      <c r="AL1532" s="108"/>
      <c r="AM1532" s="130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130"/>
      <c r="AC1533" s="108"/>
      <c r="AD1533" s="84"/>
      <c r="AE1533" s="84"/>
      <c r="AF1533" s="84"/>
      <c r="AG1533" s="108"/>
      <c r="AH1533" s="84"/>
      <c r="AI1533" s="108"/>
      <c r="AJ1533" s="130"/>
      <c r="AK1533" s="130"/>
      <c r="AL1533" s="108"/>
      <c r="AM1533" s="130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130"/>
      <c r="AC1534" s="108"/>
      <c r="AD1534" s="84"/>
      <c r="AE1534" s="84"/>
      <c r="AF1534" s="84"/>
      <c r="AG1534" s="108"/>
      <c r="AH1534" s="84"/>
      <c r="AI1534" s="108"/>
      <c r="AJ1534" s="130"/>
      <c r="AK1534" s="130"/>
      <c r="AL1534" s="108"/>
      <c r="AM1534" s="130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130"/>
      <c r="AC1535" s="108"/>
      <c r="AD1535" s="84"/>
      <c r="AE1535" s="84"/>
      <c r="AF1535" s="84"/>
      <c r="AG1535" s="108"/>
      <c r="AH1535" s="84"/>
      <c r="AI1535" s="108"/>
      <c r="AJ1535" s="130"/>
      <c r="AK1535" s="130"/>
      <c r="AL1535" s="108"/>
      <c r="AM1535" s="130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130"/>
      <c r="AC1536" s="108"/>
      <c r="AD1536" s="84"/>
      <c r="AE1536" s="84"/>
      <c r="AF1536" s="84"/>
      <c r="AG1536" s="108"/>
      <c r="AH1536" s="84"/>
      <c r="AI1536" s="108"/>
      <c r="AJ1536" s="130"/>
      <c r="AK1536" s="130"/>
      <c r="AL1536" s="108"/>
      <c r="AM1536" s="130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130"/>
      <c r="AC1537" s="108"/>
      <c r="AD1537" s="84"/>
      <c r="AE1537" s="84"/>
      <c r="AF1537" s="84"/>
      <c r="AG1537" s="108"/>
      <c r="AH1537" s="84"/>
      <c r="AI1537" s="108"/>
      <c r="AJ1537" s="130"/>
      <c r="AK1537" s="130"/>
      <c r="AL1537" s="108"/>
      <c r="AM1537" s="130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130"/>
      <c r="AC1538" s="108"/>
      <c r="AD1538" s="84"/>
      <c r="AE1538" s="84"/>
      <c r="AF1538" s="84"/>
      <c r="AG1538" s="108"/>
      <c r="AH1538" s="84"/>
      <c r="AI1538" s="108"/>
      <c r="AJ1538" s="130"/>
      <c r="AK1538" s="130"/>
      <c r="AL1538" s="108"/>
      <c r="AM1538" s="130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130"/>
      <c r="AC1539" s="108"/>
      <c r="AD1539" s="84"/>
      <c r="AE1539" s="84"/>
      <c r="AF1539" s="84"/>
      <c r="AG1539" s="108"/>
      <c r="AH1539" s="84"/>
      <c r="AI1539" s="108"/>
      <c r="AJ1539" s="130"/>
      <c r="AK1539" s="130"/>
      <c r="AL1539" s="108"/>
      <c r="AM1539" s="130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130"/>
      <c r="AC1540" s="108"/>
      <c r="AD1540" s="84"/>
      <c r="AE1540" s="84"/>
      <c r="AF1540" s="84"/>
      <c r="AG1540" s="108"/>
      <c r="AH1540" s="84"/>
      <c r="AI1540" s="108"/>
      <c r="AJ1540" s="130"/>
      <c r="AK1540" s="130"/>
      <c r="AL1540" s="108"/>
      <c r="AM1540" s="130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130"/>
      <c r="AC1541" s="108"/>
      <c r="AD1541" s="84"/>
      <c r="AE1541" s="84"/>
      <c r="AF1541" s="84"/>
      <c r="AG1541" s="108"/>
      <c r="AH1541" s="84"/>
      <c r="AI1541" s="108"/>
      <c r="AJ1541" s="130"/>
      <c r="AK1541" s="130"/>
      <c r="AL1541" s="108"/>
      <c r="AM1541" s="130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130"/>
      <c r="AC1542" s="108"/>
      <c r="AD1542" s="84"/>
      <c r="AE1542" s="84"/>
      <c r="AF1542" s="84"/>
      <c r="AG1542" s="108"/>
      <c r="AH1542" s="84"/>
      <c r="AI1542" s="108"/>
      <c r="AJ1542" s="130"/>
      <c r="AK1542" s="130"/>
      <c r="AL1542" s="108"/>
      <c r="AM1542" s="130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130"/>
      <c r="AC1543" s="108"/>
      <c r="AD1543" s="84"/>
      <c r="AE1543" s="84"/>
      <c r="AF1543" s="84"/>
      <c r="AG1543" s="108"/>
      <c r="AH1543" s="84"/>
      <c r="AI1543" s="108"/>
      <c r="AJ1543" s="130"/>
      <c r="AK1543" s="130"/>
      <c r="AL1543" s="108"/>
      <c r="AM1543" s="130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130"/>
      <c r="AC1544" s="108"/>
      <c r="AD1544" s="84"/>
      <c r="AE1544" s="84"/>
      <c r="AF1544" s="84"/>
      <c r="AG1544" s="108"/>
      <c r="AH1544" s="84"/>
      <c r="AI1544" s="108"/>
      <c r="AJ1544" s="130"/>
      <c r="AK1544" s="130"/>
      <c r="AL1544" s="108"/>
      <c r="AM1544" s="130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130"/>
      <c r="AC1545" s="108"/>
      <c r="AD1545" s="84"/>
      <c r="AE1545" s="84"/>
      <c r="AF1545" s="84"/>
      <c r="AG1545" s="108"/>
      <c r="AH1545" s="84"/>
      <c r="AI1545" s="108"/>
      <c r="AJ1545" s="130"/>
      <c r="AK1545" s="130"/>
      <c r="AL1545" s="108"/>
      <c r="AM1545" s="130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130"/>
      <c r="AC1546" s="108"/>
      <c r="AD1546" s="84"/>
      <c r="AE1546" s="84"/>
      <c r="AF1546" s="84"/>
      <c r="AG1546" s="108"/>
      <c r="AH1546" s="84"/>
      <c r="AI1546" s="108"/>
      <c r="AJ1546" s="130"/>
      <c r="AK1546" s="130"/>
      <c r="AL1546" s="108"/>
      <c r="AM1546" s="130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130"/>
      <c r="AC1547" s="108"/>
      <c r="AD1547" s="84"/>
      <c r="AE1547" s="84"/>
      <c r="AF1547" s="84"/>
      <c r="AG1547" s="108"/>
      <c r="AH1547" s="84"/>
      <c r="AI1547" s="108"/>
      <c r="AJ1547" s="130"/>
      <c r="AK1547" s="130"/>
      <c r="AL1547" s="108"/>
      <c r="AM1547" s="130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130"/>
      <c r="AC1548" s="108"/>
      <c r="AD1548" s="84"/>
      <c r="AE1548" s="84"/>
      <c r="AF1548" s="84"/>
      <c r="AG1548" s="108"/>
      <c r="AH1548" s="84"/>
      <c r="AI1548" s="108"/>
      <c r="AJ1548" s="130"/>
      <c r="AK1548" s="130"/>
      <c r="AL1548" s="108"/>
      <c r="AM1548" s="130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130"/>
      <c r="AC1549" s="108"/>
      <c r="AD1549" s="84"/>
      <c r="AE1549" s="84"/>
      <c r="AF1549" s="84"/>
      <c r="AG1549" s="108"/>
      <c r="AH1549" s="84"/>
      <c r="AI1549" s="108"/>
      <c r="AJ1549" s="130"/>
      <c r="AK1549" s="130"/>
      <c r="AL1549" s="108"/>
      <c r="AM1549" s="130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130"/>
      <c r="AC1550" s="108"/>
      <c r="AD1550" s="84"/>
      <c r="AE1550" s="84"/>
      <c r="AF1550" s="84"/>
      <c r="AG1550" s="108"/>
      <c r="AH1550" s="84"/>
      <c r="AI1550" s="108"/>
      <c r="AJ1550" s="130"/>
      <c r="AK1550" s="130"/>
      <c r="AL1550" s="108"/>
      <c r="AM1550" s="130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130"/>
      <c r="AC1551" s="108"/>
      <c r="AD1551" s="84"/>
      <c r="AE1551" s="84"/>
      <c r="AF1551" s="84"/>
      <c r="AG1551" s="108"/>
      <c r="AH1551" s="84"/>
      <c r="AI1551" s="108"/>
      <c r="AJ1551" s="130"/>
      <c r="AK1551" s="130"/>
      <c r="AL1551" s="108"/>
      <c r="AM1551" s="130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130"/>
      <c r="AC1552" s="108"/>
      <c r="AD1552" s="84"/>
      <c r="AE1552" s="84"/>
      <c r="AF1552" s="84"/>
      <c r="AG1552" s="108"/>
      <c r="AH1552" s="84"/>
      <c r="AI1552" s="108"/>
      <c r="AJ1552" s="130"/>
      <c r="AK1552" s="130"/>
      <c r="AL1552" s="108"/>
      <c r="AM1552" s="130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130"/>
      <c r="AC1553" s="108"/>
      <c r="AD1553" s="84"/>
      <c r="AE1553" s="84"/>
      <c r="AF1553" s="84"/>
      <c r="AG1553" s="108"/>
      <c r="AH1553" s="84"/>
      <c r="AI1553" s="108"/>
      <c r="AJ1553" s="130"/>
      <c r="AK1553" s="130"/>
      <c r="AL1553" s="108"/>
      <c r="AM1553" s="130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130"/>
      <c r="AC1554" s="108"/>
      <c r="AD1554" s="84"/>
      <c r="AE1554" s="84"/>
      <c r="AF1554" s="84"/>
      <c r="AG1554" s="108"/>
      <c r="AH1554" s="84"/>
      <c r="AI1554" s="108"/>
      <c r="AJ1554" s="130"/>
      <c r="AK1554" s="130"/>
      <c r="AL1554" s="108"/>
      <c r="AM1554" s="130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130"/>
      <c r="AC1555" s="108"/>
      <c r="AD1555" s="84"/>
      <c r="AE1555" s="84"/>
      <c r="AF1555" s="84"/>
      <c r="AG1555" s="108"/>
      <c r="AH1555" s="84"/>
      <c r="AI1555" s="108"/>
      <c r="AJ1555" s="130"/>
      <c r="AK1555" s="130"/>
      <c r="AL1555" s="108"/>
      <c r="AM1555" s="130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130"/>
      <c r="AC1556" s="108"/>
      <c r="AD1556" s="84"/>
      <c r="AE1556" s="84"/>
      <c r="AF1556" s="84"/>
      <c r="AG1556" s="108"/>
      <c r="AH1556" s="84"/>
      <c r="AI1556" s="108"/>
      <c r="AJ1556" s="130"/>
      <c r="AK1556" s="130"/>
      <c r="AL1556" s="108"/>
      <c r="AM1556" s="130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130"/>
      <c r="AC1557" s="108"/>
      <c r="AD1557" s="84"/>
      <c r="AE1557" s="84"/>
      <c r="AF1557" s="84"/>
      <c r="AG1557" s="108"/>
      <c r="AH1557" s="84"/>
      <c r="AI1557" s="108"/>
      <c r="AJ1557" s="130"/>
      <c r="AK1557" s="130"/>
      <c r="AL1557" s="108"/>
      <c r="AM1557" s="130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130"/>
      <c r="AC1558" s="108"/>
      <c r="AD1558" s="84"/>
      <c r="AE1558" s="84"/>
      <c r="AF1558" s="84"/>
      <c r="AG1558" s="108"/>
      <c r="AH1558" s="84"/>
      <c r="AI1558" s="108"/>
      <c r="AJ1558" s="130"/>
      <c r="AK1558" s="130"/>
      <c r="AL1558" s="108"/>
      <c r="AM1558" s="130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130"/>
      <c r="AC1559" s="108"/>
      <c r="AD1559" s="84"/>
      <c r="AE1559" s="84"/>
      <c r="AF1559" s="84"/>
      <c r="AG1559" s="108"/>
      <c r="AH1559" s="84"/>
      <c r="AI1559" s="108"/>
      <c r="AJ1559" s="130"/>
      <c r="AK1559" s="130"/>
      <c r="AL1559" s="108"/>
      <c r="AM1559" s="130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130"/>
      <c r="AC1560" s="108"/>
      <c r="AD1560" s="84"/>
      <c r="AE1560" s="84"/>
      <c r="AF1560" s="84"/>
      <c r="AG1560" s="108"/>
      <c r="AH1560" s="84"/>
      <c r="AI1560" s="108"/>
      <c r="AJ1560" s="130"/>
      <c r="AK1560" s="130"/>
      <c r="AL1560" s="108"/>
      <c r="AM1560" s="130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130"/>
      <c r="AC1561" s="108"/>
      <c r="AD1561" s="84"/>
      <c r="AE1561" s="84"/>
      <c r="AF1561" s="84"/>
      <c r="AG1561" s="108"/>
      <c r="AH1561" s="84"/>
      <c r="AI1561" s="108"/>
      <c r="AJ1561" s="130"/>
      <c r="AK1561" s="130"/>
      <c r="AL1561" s="108"/>
      <c r="AM1561" s="130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130"/>
      <c r="AC1562" s="108"/>
      <c r="AD1562" s="84"/>
      <c r="AE1562" s="84"/>
      <c r="AF1562" s="84"/>
      <c r="AG1562" s="108"/>
      <c r="AH1562" s="84"/>
      <c r="AI1562" s="108"/>
      <c r="AJ1562" s="130"/>
      <c r="AK1562" s="130"/>
      <c r="AL1562" s="108"/>
      <c r="AM1562" s="130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130"/>
      <c r="AC1563" s="108"/>
      <c r="AD1563" s="84"/>
      <c r="AE1563" s="84"/>
      <c r="AF1563" s="84"/>
      <c r="AG1563" s="108"/>
      <c r="AH1563" s="84"/>
      <c r="AI1563" s="108"/>
      <c r="AJ1563" s="130"/>
      <c r="AK1563" s="130"/>
      <c r="AL1563" s="108"/>
      <c r="AM1563" s="130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130"/>
      <c r="AC1564" s="108"/>
      <c r="AD1564" s="84"/>
      <c r="AE1564" s="84"/>
      <c r="AF1564" s="84"/>
      <c r="AG1564" s="108"/>
      <c r="AH1564" s="84"/>
      <c r="AI1564" s="108"/>
      <c r="AJ1564" s="130"/>
      <c r="AK1564" s="130"/>
      <c r="AL1564" s="108"/>
      <c r="AM1564" s="130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130"/>
      <c r="AC1565" s="108"/>
      <c r="AD1565" s="84"/>
      <c r="AE1565" s="84"/>
      <c r="AF1565" s="84"/>
      <c r="AG1565" s="108"/>
      <c r="AH1565" s="84"/>
      <c r="AI1565" s="108"/>
      <c r="AJ1565" s="130"/>
      <c r="AK1565" s="130"/>
      <c r="AL1565" s="108"/>
      <c r="AM1565" s="130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130"/>
      <c r="AC1566" s="108"/>
      <c r="AD1566" s="84"/>
      <c r="AE1566" s="84"/>
      <c r="AF1566" s="84"/>
      <c r="AG1566" s="108"/>
      <c r="AH1566" s="84"/>
      <c r="AI1566" s="108"/>
      <c r="AJ1566" s="130"/>
      <c r="AK1566" s="130"/>
      <c r="AL1566" s="108"/>
      <c r="AM1566" s="130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130"/>
      <c r="AC1567" s="108"/>
      <c r="AD1567" s="84"/>
      <c r="AE1567" s="84"/>
      <c r="AF1567" s="84"/>
      <c r="AG1567" s="108"/>
      <c r="AH1567" s="84"/>
      <c r="AI1567" s="108"/>
      <c r="AJ1567" s="130"/>
      <c r="AK1567" s="130"/>
      <c r="AL1567" s="108"/>
      <c r="AM1567" s="130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130"/>
      <c r="AC1568" s="108"/>
      <c r="AD1568" s="84"/>
      <c r="AE1568" s="84"/>
      <c r="AF1568" s="84"/>
      <c r="AG1568" s="108"/>
      <c r="AH1568" s="84"/>
      <c r="AI1568" s="108"/>
      <c r="AJ1568" s="130"/>
      <c r="AK1568" s="130"/>
      <c r="AL1568" s="108"/>
      <c r="AM1568" s="130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130"/>
      <c r="AC1569" s="108"/>
      <c r="AD1569" s="84"/>
      <c r="AE1569" s="84"/>
      <c r="AF1569" s="84"/>
      <c r="AG1569" s="108"/>
      <c r="AH1569" s="84"/>
      <c r="AI1569" s="108"/>
      <c r="AJ1569" s="130"/>
      <c r="AK1569" s="130"/>
      <c r="AL1569" s="108"/>
      <c r="AM1569" s="130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130"/>
      <c r="AC1570" s="108"/>
      <c r="AD1570" s="84"/>
      <c r="AE1570" s="84"/>
      <c r="AF1570" s="84"/>
      <c r="AG1570" s="108"/>
      <c r="AH1570" s="84"/>
      <c r="AI1570" s="108"/>
      <c r="AJ1570" s="130"/>
      <c r="AK1570" s="130"/>
      <c r="AL1570" s="108"/>
      <c r="AM1570" s="130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130"/>
      <c r="AC1571" s="108"/>
      <c r="AD1571" s="84"/>
      <c r="AE1571" s="84"/>
      <c r="AF1571" s="84"/>
      <c r="AG1571" s="108"/>
      <c r="AH1571" s="84"/>
      <c r="AI1571" s="108"/>
      <c r="AJ1571" s="130"/>
      <c r="AK1571" s="130"/>
      <c r="AL1571" s="108"/>
      <c r="AM1571" s="130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130"/>
      <c r="AC1572" s="108"/>
      <c r="AD1572" s="84"/>
      <c r="AE1572" s="84"/>
      <c r="AF1572" s="84"/>
      <c r="AG1572" s="108"/>
      <c r="AH1572" s="84"/>
      <c r="AI1572" s="108"/>
      <c r="AJ1572" s="130"/>
      <c r="AK1572" s="130"/>
      <c r="AL1572" s="108"/>
      <c r="AM1572" s="130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130"/>
      <c r="AC1573" s="108"/>
      <c r="AD1573" s="84"/>
      <c r="AE1573" s="84"/>
      <c r="AF1573" s="84"/>
      <c r="AG1573" s="108"/>
      <c r="AH1573" s="84"/>
      <c r="AI1573" s="108"/>
      <c r="AJ1573" s="130"/>
      <c r="AK1573" s="130"/>
      <c r="AL1573" s="108"/>
      <c r="AM1573" s="130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130"/>
      <c r="AC1574" s="108"/>
      <c r="AD1574" s="84"/>
      <c r="AE1574" s="84"/>
      <c r="AF1574" s="84"/>
      <c r="AG1574" s="108"/>
      <c r="AH1574" s="84"/>
      <c r="AI1574" s="108"/>
      <c r="AJ1574" s="130"/>
      <c r="AK1574" s="130"/>
      <c r="AL1574" s="108"/>
      <c r="AM1574" s="130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130"/>
      <c r="AC1575" s="108"/>
      <c r="AD1575" s="84"/>
      <c r="AE1575" s="84"/>
      <c r="AF1575" s="84"/>
      <c r="AG1575" s="108"/>
      <c r="AH1575" s="84"/>
      <c r="AI1575" s="108"/>
      <c r="AJ1575" s="130"/>
      <c r="AK1575" s="130"/>
      <c r="AL1575" s="108"/>
      <c r="AM1575" s="130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130"/>
      <c r="AC1576" s="108"/>
      <c r="AD1576" s="84"/>
      <c r="AE1576" s="84"/>
      <c r="AF1576" s="84"/>
      <c r="AG1576" s="108"/>
      <c r="AH1576" s="84"/>
      <c r="AI1576" s="108"/>
      <c r="AJ1576" s="130"/>
      <c r="AK1576" s="130"/>
      <c r="AL1576" s="108"/>
      <c r="AM1576" s="130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130"/>
      <c r="AC1577" s="108"/>
      <c r="AD1577" s="84"/>
      <c r="AE1577" s="84"/>
      <c r="AF1577" s="84"/>
      <c r="AG1577" s="108"/>
      <c r="AH1577" s="84"/>
      <c r="AI1577" s="108"/>
      <c r="AJ1577" s="130"/>
      <c r="AK1577" s="130"/>
      <c r="AL1577" s="108"/>
      <c r="AM1577" s="130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130"/>
      <c r="AC1578" s="108"/>
      <c r="AD1578" s="84"/>
      <c r="AE1578" s="84"/>
      <c r="AF1578" s="84"/>
      <c r="AG1578" s="108"/>
      <c r="AH1578" s="84"/>
      <c r="AI1578" s="108"/>
      <c r="AJ1578" s="130"/>
      <c r="AK1578" s="130"/>
      <c r="AL1578" s="108"/>
      <c r="AM1578" s="130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130"/>
      <c r="AC1579" s="108"/>
      <c r="AD1579" s="84"/>
      <c r="AE1579" s="84"/>
      <c r="AF1579" s="84"/>
      <c r="AG1579" s="108"/>
      <c r="AH1579" s="84"/>
      <c r="AI1579" s="108"/>
      <c r="AJ1579" s="130"/>
      <c r="AK1579" s="130"/>
      <c r="AL1579" s="108"/>
      <c r="AM1579" s="130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130"/>
      <c r="AC1580" s="108"/>
      <c r="AD1580" s="84"/>
      <c r="AE1580" s="84"/>
      <c r="AF1580" s="84"/>
      <c r="AG1580" s="108"/>
      <c r="AH1580" s="84"/>
      <c r="AI1580" s="108"/>
      <c r="AJ1580" s="130"/>
      <c r="AK1580" s="130"/>
      <c r="AL1580" s="108"/>
      <c r="AM1580" s="130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130"/>
      <c r="AC1581" s="108"/>
      <c r="AD1581" s="84"/>
      <c r="AE1581" s="84"/>
      <c r="AF1581" s="84"/>
      <c r="AG1581" s="108"/>
      <c r="AH1581" s="84"/>
      <c r="AI1581" s="108"/>
      <c r="AJ1581" s="130"/>
      <c r="AK1581" s="130"/>
      <c r="AL1581" s="108"/>
      <c r="AM1581" s="130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130"/>
      <c r="AC1582" s="108"/>
      <c r="AD1582" s="84"/>
      <c r="AE1582" s="84"/>
      <c r="AF1582" s="84"/>
      <c r="AG1582" s="108"/>
      <c r="AH1582" s="84"/>
      <c r="AI1582" s="108"/>
      <c r="AJ1582" s="130"/>
      <c r="AK1582" s="130"/>
      <c r="AL1582" s="108"/>
      <c r="AM1582" s="130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130"/>
      <c r="AC1583" s="108"/>
      <c r="AD1583" s="84"/>
      <c r="AE1583" s="84"/>
      <c r="AF1583" s="84"/>
      <c r="AG1583" s="108"/>
      <c r="AH1583" s="84"/>
      <c r="AI1583" s="108"/>
      <c r="AJ1583" s="130"/>
      <c r="AK1583" s="130"/>
      <c r="AL1583" s="108"/>
      <c r="AM1583" s="130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130"/>
      <c r="AC1584" s="108"/>
      <c r="AD1584" s="84"/>
      <c r="AE1584" s="84"/>
      <c r="AF1584" s="84"/>
      <c r="AG1584" s="108"/>
      <c r="AH1584" s="84"/>
      <c r="AI1584" s="108"/>
      <c r="AJ1584" s="130"/>
      <c r="AK1584" s="130"/>
      <c r="AL1584" s="108"/>
      <c r="AM1584" s="130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130"/>
      <c r="AC1585" s="108"/>
      <c r="AD1585" s="84"/>
      <c r="AE1585" s="84"/>
      <c r="AF1585" s="84"/>
      <c r="AG1585" s="108"/>
      <c r="AH1585" s="84"/>
      <c r="AI1585" s="108"/>
      <c r="AJ1585" s="130"/>
      <c r="AK1585" s="130"/>
      <c r="AL1585" s="108"/>
      <c r="AM1585" s="130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130"/>
      <c r="AC1586" s="108"/>
      <c r="AD1586" s="84"/>
      <c r="AE1586" s="84"/>
      <c r="AF1586" s="84"/>
      <c r="AG1586" s="108"/>
      <c r="AH1586" s="84"/>
      <c r="AI1586" s="108"/>
      <c r="AJ1586" s="130"/>
      <c r="AK1586" s="130"/>
      <c r="AL1586" s="108"/>
      <c r="AM1586" s="130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130"/>
      <c r="AC1587" s="108"/>
      <c r="AD1587" s="84"/>
      <c r="AE1587" s="84"/>
      <c r="AF1587" s="84"/>
      <c r="AG1587" s="108"/>
      <c r="AH1587" s="84"/>
      <c r="AI1587" s="108"/>
      <c r="AJ1587" s="130"/>
      <c r="AK1587" s="130"/>
      <c r="AL1587" s="108"/>
      <c r="AM1587" s="130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130"/>
      <c r="AC1588" s="108"/>
      <c r="AD1588" s="84"/>
      <c r="AE1588" s="84"/>
      <c r="AF1588" s="84"/>
      <c r="AG1588" s="108"/>
      <c r="AH1588" s="84"/>
      <c r="AI1588" s="108"/>
      <c r="AJ1588" s="130"/>
      <c r="AK1588" s="130"/>
      <c r="AL1588" s="108"/>
      <c r="AM1588" s="130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130"/>
      <c r="AC1589" s="108"/>
      <c r="AD1589" s="84"/>
      <c r="AE1589" s="84"/>
      <c r="AF1589" s="84"/>
      <c r="AG1589" s="108"/>
      <c r="AH1589" s="84"/>
      <c r="AI1589" s="108"/>
      <c r="AJ1589" s="130"/>
      <c r="AK1589" s="130"/>
      <c r="AL1589" s="108"/>
      <c r="AM1589" s="130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130"/>
      <c r="AC1590" s="108"/>
      <c r="AD1590" s="84"/>
      <c r="AE1590" s="84"/>
      <c r="AF1590" s="84"/>
      <c r="AG1590" s="108"/>
      <c r="AH1590" s="84"/>
      <c r="AI1590" s="108"/>
      <c r="AJ1590" s="130"/>
      <c r="AK1590" s="130"/>
      <c r="AL1590" s="108"/>
      <c r="AM1590" s="130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130"/>
      <c r="AC1591" s="108"/>
      <c r="AD1591" s="84"/>
      <c r="AE1591" s="84"/>
      <c r="AF1591" s="84"/>
      <c r="AG1591" s="108"/>
      <c r="AH1591" s="84"/>
      <c r="AI1591" s="108"/>
      <c r="AJ1591" s="130"/>
      <c r="AK1591" s="130"/>
      <c r="AL1591" s="108"/>
      <c r="AM1591" s="130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130"/>
      <c r="AC1592" s="108"/>
      <c r="AD1592" s="84"/>
      <c r="AE1592" s="84"/>
      <c r="AF1592" s="84"/>
      <c r="AG1592" s="108"/>
      <c r="AH1592" s="84"/>
      <c r="AI1592" s="108"/>
      <c r="AJ1592" s="130"/>
      <c r="AK1592" s="130"/>
      <c r="AL1592" s="108"/>
      <c r="AM1592" s="130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130"/>
      <c r="AC1593" s="108"/>
      <c r="AD1593" s="84"/>
      <c r="AE1593" s="84"/>
      <c r="AF1593" s="84"/>
      <c r="AG1593" s="108"/>
      <c r="AH1593" s="84"/>
      <c r="AI1593" s="108"/>
      <c r="AJ1593" s="130"/>
      <c r="AK1593" s="130"/>
      <c r="AL1593" s="108"/>
      <c r="AM1593" s="130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130"/>
      <c r="AC1594" s="108"/>
      <c r="AD1594" s="84"/>
      <c r="AE1594" s="84"/>
      <c r="AF1594" s="84"/>
      <c r="AG1594" s="108"/>
      <c r="AH1594" s="84"/>
      <c r="AI1594" s="108"/>
      <c r="AJ1594" s="130"/>
      <c r="AK1594" s="130"/>
      <c r="AL1594" s="108"/>
      <c r="AM1594" s="130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130"/>
      <c r="AC1595" s="108"/>
      <c r="AD1595" s="84"/>
      <c r="AE1595" s="84"/>
      <c r="AF1595" s="84"/>
      <c r="AG1595" s="108"/>
      <c r="AH1595" s="84"/>
      <c r="AI1595" s="108"/>
      <c r="AJ1595" s="130"/>
      <c r="AK1595" s="130"/>
      <c r="AL1595" s="108"/>
      <c r="AM1595" s="130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130"/>
      <c r="AC1596" s="108"/>
      <c r="AD1596" s="84"/>
      <c r="AE1596" s="84"/>
      <c r="AF1596" s="84"/>
      <c r="AG1596" s="108"/>
      <c r="AH1596" s="84"/>
      <c r="AI1596" s="108"/>
      <c r="AJ1596" s="130"/>
      <c r="AK1596" s="130"/>
      <c r="AL1596" s="108"/>
      <c r="AM1596" s="130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130"/>
      <c r="AC1597" s="108"/>
      <c r="AD1597" s="84"/>
      <c r="AE1597" s="84"/>
      <c r="AF1597" s="84"/>
      <c r="AG1597" s="108"/>
      <c r="AH1597" s="84"/>
      <c r="AI1597" s="108"/>
      <c r="AJ1597" s="130"/>
      <c r="AK1597" s="130"/>
      <c r="AL1597" s="108"/>
      <c r="AM1597" s="130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130"/>
      <c r="AC1598" s="108"/>
      <c r="AD1598" s="84"/>
      <c r="AE1598" s="84"/>
      <c r="AF1598" s="84"/>
      <c r="AG1598" s="108"/>
      <c r="AH1598" s="84"/>
      <c r="AI1598" s="108"/>
      <c r="AJ1598" s="130"/>
      <c r="AK1598" s="130"/>
      <c r="AL1598" s="108"/>
      <c r="AM1598" s="130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130"/>
      <c r="AC1599" s="108"/>
      <c r="AD1599" s="84"/>
      <c r="AE1599" s="84"/>
      <c r="AF1599" s="84"/>
      <c r="AG1599" s="108"/>
      <c r="AH1599" s="84"/>
      <c r="AI1599" s="108"/>
      <c r="AJ1599" s="130"/>
      <c r="AK1599" s="130"/>
      <c r="AL1599" s="108"/>
      <c r="AM1599" s="130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130"/>
      <c r="AC1600" s="108"/>
      <c r="AD1600" s="84"/>
      <c r="AE1600" s="84"/>
      <c r="AF1600" s="84"/>
      <c r="AG1600" s="108"/>
      <c r="AH1600" s="84"/>
      <c r="AI1600" s="108"/>
      <c r="AJ1600" s="130"/>
      <c r="AK1600" s="130"/>
      <c r="AL1600" s="108"/>
      <c r="AM1600" s="130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130"/>
      <c r="AC1601" s="108"/>
      <c r="AD1601" s="84"/>
      <c r="AE1601" s="84"/>
      <c r="AF1601" s="84"/>
      <c r="AG1601" s="108"/>
      <c r="AH1601" s="84"/>
      <c r="AI1601" s="108"/>
      <c r="AJ1601" s="130"/>
      <c r="AK1601" s="130"/>
      <c r="AL1601" s="108"/>
      <c r="AM1601" s="130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130"/>
      <c r="AC1602" s="108"/>
      <c r="AD1602" s="84"/>
      <c r="AE1602" s="84"/>
      <c r="AF1602" s="84"/>
      <c r="AG1602" s="108"/>
      <c r="AH1602" s="84"/>
      <c r="AI1602" s="108"/>
      <c r="AJ1602" s="130"/>
      <c r="AK1602" s="130"/>
      <c r="AL1602" s="108"/>
      <c r="AM1602" s="130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130"/>
      <c r="AC1603" s="108"/>
      <c r="AD1603" s="84"/>
      <c r="AE1603" s="84"/>
      <c r="AF1603" s="84"/>
      <c r="AG1603" s="108"/>
      <c r="AH1603" s="84"/>
      <c r="AI1603" s="108"/>
      <c r="AJ1603" s="130"/>
      <c r="AK1603" s="130"/>
      <c r="AL1603" s="108"/>
      <c r="AM1603" s="130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130"/>
      <c r="AC1604" s="108"/>
      <c r="AD1604" s="84"/>
      <c r="AE1604" s="84"/>
      <c r="AF1604" s="84"/>
      <c r="AG1604" s="108"/>
      <c r="AH1604" s="84"/>
      <c r="AI1604" s="108"/>
      <c r="AJ1604" s="130"/>
      <c r="AK1604" s="130"/>
      <c r="AL1604" s="108"/>
      <c r="AM1604" s="130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130"/>
      <c r="AC1605" s="108"/>
      <c r="AD1605" s="84"/>
      <c r="AE1605" s="84"/>
      <c r="AF1605" s="84"/>
      <c r="AG1605" s="108"/>
      <c r="AH1605" s="84"/>
      <c r="AI1605" s="108"/>
      <c r="AJ1605" s="130"/>
      <c r="AK1605" s="130"/>
      <c r="AL1605" s="108"/>
      <c r="AM1605" s="130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130"/>
      <c r="AC1606" s="108"/>
      <c r="AD1606" s="84"/>
      <c r="AE1606" s="84"/>
      <c r="AF1606" s="84"/>
      <c r="AG1606" s="108"/>
      <c r="AH1606" s="84"/>
      <c r="AI1606" s="108"/>
      <c r="AJ1606" s="130"/>
      <c r="AK1606" s="130"/>
      <c r="AL1606" s="108"/>
      <c r="AM1606" s="130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130"/>
      <c r="AC1607" s="108"/>
      <c r="AD1607" s="84"/>
      <c r="AE1607" s="84"/>
      <c r="AF1607" s="84"/>
      <c r="AG1607" s="108"/>
      <c r="AH1607" s="84"/>
      <c r="AI1607" s="108"/>
      <c r="AJ1607" s="130"/>
      <c r="AK1607" s="130"/>
      <c r="AL1607" s="108"/>
      <c r="AM1607" s="130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130"/>
      <c r="AC1608" s="108"/>
      <c r="AD1608" s="84"/>
      <c r="AE1608" s="84"/>
      <c r="AF1608" s="84"/>
      <c r="AG1608" s="108"/>
      <c r="AH1608" s="84"/>
      <c r="AI1608" s="108"/>
      <c r="AJ1608" s="130"/>
      <c r="AK1608" s="130"/>
      <c r="AL1608" s="108"/>
      <c r="AM1608" s="130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130"/>
      <c r="AC1609" s="108"/>
      <c r="AD1609" s="84"/>
      <c r="AE1609" s="84"/>
      <c r="AF1609" s="84"/>
      <c r="AG1609" s="108"/>
      <c r="AH1609" s="84"/>
      <c r="AI1609" s="108"/>
      <c r="AJ1609" s="130"/>
      <c r="AK1609" s="130"/>
      <c r="AL1609" s="108"/>
      <c r="AM1609" s="130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130"/>
      <c r="AC1610" s="108"/>
      <c r="AD1610" s="84"/>
      <c r="AE1610" s="84"/>
      <c r="AF1610" s="84"/>
      <c r="AG1610" s="108"/>
      <c r="AH1610" s="84"/>
      <c r="AI1610" s="108"/>
      <c r="AJ1610" s="130"/>
      <c r="AK1610" s="130"/>
      <c r="AL1610" s="108"/>
      <c r="AM1610" s="130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130"/>
      <c r="AC1611" s="108"/>
      <c r="AD1611" s="84"/>
      <c r="AE1611" s="84"/>
      <c r="AF1611" s="84"/>
      <c r="AG1611" s="108"/>
      <c r="AH1611" s="84"/>
      <c r="AI1611" s="108"/>
      <c r="AJ1611" s="130"/>
      <c r="AK1611" s="130"/>
      <c r="AL1611" s="108"/>
      <c r="AM1611" s="130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130"/>
      <c r="AC1612" s="108"/>
      <c r="AD1612" s="84"/>
      <c r="AE1612" s="84"/>
      <c r="AF1612" s="84"/>
      <c r="AG1612" s="108"/>
      <c r="AH1612" s="84"/>
      <c r="AI1612" s="108"/>
      <c r="AJ1612" s="130"/>
      <c r="AK1612" s="130"/>
      <c r="AL1612" s="108"/>
      <c r="AM1612" s="130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130"/>
      <c r="AC1613" s="108"/>
      <c r="AD1613" s="84"/>
      <c r="AE1613" s="84"/>
      <c r="AF1613" s="84"/>
      <c r="AG1613" s="108"/>
      <c r="AH1613" s="84"/>
      <c r="AI1613" s="108"/>
      <c r="AJ1613" s="130"/>
      <c r="AK1613" s="130"/>
      <c r="AL1613" s="108"/>
      <c r="AM1613" s="130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130"/>
      <c r="AC1614" s="108"/>
      <c r="AD1614" s="84"/>
      <c r="AE1614" s="84"/>
      <c r="AF1614" s="84"/>
      <c r="AG1614" s="108"/>
      <c r="AH1614" s="84"/>
      <c r="AI1614" s="108"/>
      <c r="AJ1614" s="130"/>
      <c r="AK1614" s="130"/>
      <c r="AL1614" s="108"/>
      <c r="AM1614" s="130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130"/>
      <c r="AC1615" s="108"/>
      <c r="AD1615" s="84"/>
      <c r="AE1615" s="84"/>
      <c r="AF1615" s="84"/>
      <c r="AG1615" s="108"/>
      <c r="AH1615" s="84"/>
      <c r="AI1615" s="108"/>
      <c r="AJ1615" s="130"/>
      <c r="AK1615" s="130"/>
      <c r="AL1615" s="108"/>
      <c r="AM1615" s="130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130"/>
      <c r="AC1616" s="108"/>
      <c r="AD1616" s="84"/>
      <c r="AE1616" s="84"/>
      <c r="AF1616" s="84"/>
      <c r="AG1616" s="108"/>
      <c r="AH1616" s="84"/>
      <c r="AI1616" s="108"/>
      <c r="AJ1616" s="130"/>
      <c r="AK1616" s="130"/>
      <c r="AL1616" s="108"/>
      <c r="AM1616" s="130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130"/>
      <c r="AC1617" s="108"/>
      <c r="AD1617" s="84"/>
      <c r="AE1617" s="84"/>
      <c r="AF1617" s="84"/>
      <c r="AG1617" s="108"/>
      <c r="AH1617" s="84"/>
      <c r="AI1617" s="108"/>
      <c r="AJ1617" s="130"/>
      <c r="AK1617" s="130"/>
      <c r="AL1617" s="108"/>
      <c r="AM1617" s="130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130"/>
      <c r="AC1618" s="108"/>
      <c r="AD1618" s="84"/>
      <c r="AE1618" s="84"/>
      <c r="AF1618" s="84"/>
      <c r="AG1618" s="108"/>
      <c r="AH1618" s="84"/>
      <c r="AI1618" s="108"/>
      <c r="AJ1618" s="130"/>
      <c r="AK1618" s="130"/>
      <c r="AL1618" s="108"/>
      <c r="AM1618" s="130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130"/>
      <c r="AC1619" s="108"/>
      <c r="AD1619" s="84"/>
      <c r="AE1619" s="84"/>
      <c r="AF1619" s="84"/>
      <c r="AG1619" s="108"/>
      <c r="AH1619" s="84"/>
      <c r="AI1619" s="108"/>
      <c r="AJ1619" s="130"/>
      <c r="AK1619" s="130"/>
      <c r="AL1619" s="108"/>
      <c r="AM1619" s="130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130"/>
      <c r="AC1620" s="108"/>
      <c r="AD1620" s="84"/>
      <c r="AE1620" s="84"/>
      <c r="AF1620" s="84"/>
      <c r="AG1620" s="108"/>
      <c r="AH1620" s="84"/>
      <c r="AI1620" s="108"/>
      <c r="AJ1620" s="130"/>
      <c r="AK1620" s="130"/>
      <c r="AL1620" s="108"/>
      <c r="AM1620" s="130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130"/>
      <c r="AC1621" s="108"/>
      <c r="AD1621" s="84"/>
      <c r="AE1621" s="84"/>
      <c r="AF1621" s="84"/>
      <c r="AG1621" s="108"/>
      <c r="AH1621" s="84"/>
      <c r="AI1621" s="108"/>
      <c r="AJ1621" s="130"/>
      <c r="AK1621" s="130"/>
      <c r="AL1621" s="108"/>
      <c r="AM1621" s="130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130"/>
      <c r="AC1622" s="108"/>
      <c r="AD1622" s="84"/>
      <c r="AE1622" s="84"/>
      <c r="AF1622" s="84"/>
      <c r="AG1622" s="108"/>
      <c r="AH1622" s="84"/>
      <c r="AI1622" s="108"/>
      <c r="AJ1622" s="130"/>
      <c r="AK1622" s="130"/>
      <c r="AL1622" s="108"/>
      <c r="AM1622" s="130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130"/>
      <c r="AC1623" s="108"/>
      <c r="AD1623" s="84"/>
      <c r="AE1623" s="84"/>
      <c r="AF1623" s="84"/>
      <c r="AG1623" s="108"/>
      <c r="AH1623" s="84"/>
      <c r="AI1623" s="108"/>
      <c r="AJ1623" s="130"/>
      <c r="AK1623" s="130"/>
      <c r="AL1623" s="108"/>
      <c r="AM1623" s="130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130"/>
      <c r="AC1624" s="108"/>
      <c r="AD1624" s="84"/>
      <c r="AE1624" s="84"/>
      <c r="AF1624" s="84"/>
      <c r="AG1624" s="108"/>
      <c r="AH1624" s="84"/>
      <c r="AI1624" s="108"/>
      <c r="AJ1624" s="130"/>
      <c r="AK1624" s="130"/>
      <c r="AL1624" s="108"/>
      <c r="AM1624" s="130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130"/>
      <c r="AC1625" s="108"/>
      <c r="AD1625" s="84"/>
      <c r="AE1625" s="84"/>
      <c r="AF1625" s="84"/>
      <c r="AG1625" s="108"/>
      <c r="AH1625" s="84"/>
      <c r="AI1625" s="108"/>
      <c r="AJ1625" s="130"/>
      <c r="AK1625" s="130"/>
      <c r="AL1625" s="108"/>
      <c r="AM1625" s="130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130"/>
      <c r="AC1626" s="108"/>
      <c r="AD1626" s="84"/>
      <c r="AE1626" s="84"/>
      <c r="AF1626" s="84"/>
      <c r="AG1626" s="108"/>
      <c r="AH1626" s="84"/>
      <c r="AI1626" s="108"/>
      <c r="AJ1626" s="130"/>
      <c r="AK1626" s="130"/>
      <c r="AL1626" s="108"/>
      <c r="AM1626" s="130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130"/>
      <c r="AC1627" s="108"/>
      <c r="AD1627" s="84"/>
      <c r="AE1627" s="84"/>
      <c r="AF1627" s="84"/>
      <c r="AG1627" s="108"/>
      <c r="AH1627" s="84"/>
      <c r="AI1627" s="108"/>
      <c r="AJ1627" s="130"/>
      <c r="AK1627" s="130"/>
      <c r="AL1627" s="108"/>
      <c r="AM1627" s="130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130"/>
      <c r="AC1628" s="108"/>
      <c r="AD1628" s="84"/>
      <c r="AE1628" s="84"/>
      <c r="AF1628" s="84"/>
      <c r="AG1628" s="108"/>
      <c r="AH1628" s="84"/>
      <c r="AI1628" s="108"/>
      <c r="AJ1628" s="130"/>
      <c r="AK1628" s="130"/>
      <c r="AL1628" s="108"/>
      <c r="AM1628" s="130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130"/>
      <c r="AC1629" s="108"/>
      <c r="AD1629" s="84"/>
      <c r="AE1629" s="84"/>
      <c r="AF1629" s="84"/>
      <c r="AG1629" s="108"/>
      <c r="AH1629" s="84"/>
      <c r="AI1629" s="108"/>
      <c r="AJ1629" s="130"/>
      <c r="AK1629" s="130"/>
      <c r="AL1629" s="108"/>
      <c r="AM1629" s="130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130"/>
      <c r="AC1630" s="108"/>
      <c r="AD1630" s="84"/>
      <c r="AE1630" s="84"/>
      <c r="AF1630" s="84"/>
      <c r="AG1630" s="108"/>
      <c r="AH1630" s="84"/>
      <c r="AI1630" s="108"/>
      <c r="AJ1630" s="130"/>
      <c r="AK1630" s="130"/>
      <c r="AL1630" s="108"/>
      <c r="AM1630" s="130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130"/>
      <c r="AC1631" s="108"/>
      <c r="AD1631" s="84"/>
      <c r="AE1631" s="84"/>
      <c r="AF1631" s="84"/>
      <c r="AG1631" s="108"/>
      <c r="AH1631" s="84"/>
      <c r="AI1631" s="108"/>
      <c r="AJ1631" s="130"/>
      <c r="AK1631" s="130"/>
      <c r="AL1631" s="108"/>
      <c r="AM1631" s="130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130"/>
      <c r="AC1632" s="108"/>
      <c r="AD1632" s="84"/>
      <c r="AE1632" s="84"/>
      <c r="AF1632" s="84"/>
      <c r="AG1632" s="108"/>
      <c r="AH1632" s="84"/>
      <c r="AI1632" s="108"/>
      <c r="AJ1632" s="130"/>
      <c r="AK1632" s="130"/>
      <c r="AL1632" s="108"/>
      <c r="AM1632" s="130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130"/>
      <c r="AC1633" s="108"/>
      <c r="AD1633" s="84"/>
      <c r="AE1633" s="84"/>
      <c r="AF1633" s="84"/>
      <c r="AG1633" s="108"/>
      <c r="AH1633" s="84"/>
      <c r="AI1633" s="108"/>
      <c r="AJ1633" s="130"/>
      <c r="AK1633" s="130"/>
      <c r="AL1633" s="108"/>
      <c r="AM1633" s="130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130"/>
      <c r="AC1634" s="108"/>
      <c r="AD1634" s="84"/>
      <c r="AE1634" s="84"/>
      <c r="AF1634" s="84"/>
      <c r="AG1634" s="108"/>
      <c r="AH1634" s="84"/>
      <c r="AI1634" s="108"/>
      <c r="AJ1634" s="130"/>
      <c r="AK1634" s="130"/>
      <c r="AL1634" s="108"/>
      <c r="AM1634" s="130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130"/>
      <c r="AC1635" s="108"/>
      <c r="AD1635" s="84"/>
      <c r="AE1635" s="84"/>
      <c r="AF1635" s="84"/>
      <c r="AG1635" s="108"/>
      <c r="AH1635" s="84"/>
      <c r="AI1635" s="108"/>
      <c r="AJ1635" s="130"/>
      <c r="AK1635" s="130"/>
      <c r="AL1635" s="108"/>
      <c r="AM1635" s="130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130"/>
      <c r="AC1636" s="108"/>
      <c r="AD1636" s="84"/>
      <c r="AE1636" s="84"/>
      <c r="AF1636" s="84"/>
      <c r="AG1636" s="108"/>
      <c r="AH1636" s="84"/>
      <c r="AI1636" s="108"/>
      <c r="AJ1636" s="130"/>
      <c r="AK1636" s="130"/>
      <c r="AL1636" s="108"/>
      <c r="AM1636" s="130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130"/>
      <c r="AC1637" s="108"/>
      <c r="AD1637" s="84"/>
      <c r="AE1637" s="84"/>
      <c r="AF1637" s="84"/>
      <c r="AG1637" s="108"/>
      <c r="AH1637" s="84"/>
      <c r="AI1637" s="108"/>
      <c r="AJ1637" s="130"/>
      <c r="AK1637" s="130"/>
      <c r="AL1637" s="108"/>
      <c r="AM1637" s="130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130"/>
      <c r="AC1638" s="108"/>
      <c r="AD1638" s="84"/>
      <c r="AE1638" s="84"/>
      <c r="AF1638" s="84"/>
      <c r="AG1638" s="108"/>
      <c r="AH1638" s="84"/>
      <c r="AI1638" s="108"/>
      <c r="AJ1638" s="130"/>
      <c r="AK1638" s="130"/>
      <c r="AL1638" s="108"/>
      <c r="AM1638" s="130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130"/>
      <c r="AC1639" s="108"/>
      <c r="AD1639" s="84"/>
      <c r="AE1639" s="84"/>
      <c r="AF1639" s="84"/>
      <c r="AG1639" s="108"/>
      <c r="AH1639" s="84"/>
      <c r="AI1639" s="108"/>
      <c r="AJ1639" s="130"/>
      <c r="AK1639" s="130"/>
      <c r="AL1639" s="108"/>
      <c r="AM1639" s="130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130"/>
      <c r="AC1640" s="108"/>
      <c r="AD1640" s="84"/>
      <c r="AE1640" s="84"/>
      <c r="AF1640" s="84"/>
      <c r="AG1640" s="108"/>
      <c r="AH1640" s="84"/>
      <c r="AI1640" s="108"/>
      <c r="AJ1640" s="130"/>
      <c r="AK1640" s="130"/>
      <c r="AL1640" s="108"/>
      <c r="AM1640" s="130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130"/>
      <c r="AC1641" s="108"/>
      <c r="AD1641" s="84"/>
      <c r="AE1641" s="84"/>
      <c r="AF1641" s="84"/>
      <c r="AG1641" s="108"/>
      <c r="AH1641" s="84"/>
      <c r="AI1641" s="108"/>
      <c r="AJ1641" s="130"/>
      <c r="AK1641" s="130"/>
      <c r="AL1641" s="108"/>
      <c r="AM1641" s="130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130"/>
      <c r="AC1642" s="108"/>
      <c r="AD1642" s="84"/>
      <c r="AE1642" s="84"/>
      <c r="AF1642" s="84"/>
      <c r="AG1642" s="108"/>
      <c r="AH1642" s="84"/>
      <c r="AI1642" s="108"/>
      <c r="AJ1642" s="130"/>
      <c r="AK1642" s="130"/>
      <c r="AL1642" s="108"/>
      <c r="AM1642" s="130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130"/>
      <c r="AC1643" s="108"/>
      <c r="AD1643" s="84"/>
      <c r="AE1643" s="84"/>
      <c r="AF1643" s="84"/>
      <c r="AG1643" s="108"/>
      <c r="AH1643" s="84"/>
      <c r="AI1643" s="108"/>
      <c r="AJ1643" s="130"/>
      <c r="AK1643" s="130"/>
      <c r="AL1643" s="108"/>
      <c r="AM1643" s="130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130"/>
      <c r="AC1644" s="108"/>
      <c r="AD1644" s="84"/>
      <c r="AE1644" s="84"/>
      <c r="AF1644" s="84"/>
      <c r="AG1644" s="108"/>
      <c r="AH1644" s="84"/>
      <c r="AI1644" s="108"/>
      <c r="AJ1644" s="130"/>
      <c r="AK1644" s="130"/>
      <c r="AL1644" s="108"/>
      <c r="AM1644" s="130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130"/>
      <c r="AC1645" s="108"/>
      <c r="AD1645" s="84"/>
      <c r="AE1645" s="84"/>
      <c r="AF1645" s="84"/>
      <c r="AG1645" s="108"/>
      <c r="AH1645" s="84"/>
      <c r="AI1645" s="108"/>
      <c r="AJ1645" s="130"/>
      <c r="AK1645" s="130"/>
      <c r="AL1645" s="108"/>
      <c r="AM1645" s="130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130"/>
      <c r="AC1646" s="108"/>
      <c r="AD1646" s="84"/>
      <c r="AE1646" s="84"/>
      <c r="AF1646" s="84"/>
      <c r="AG1646" s="108"/>
      <c r="AH1646" s="84"/>
      <c r="AI1646" s="108"/>
      <c r="AJ1646" s="130"/>
      <c r="AK1646" s="130"/>
      <c r="AL1646" s="108"/>
      <c r="AM1646" s="130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130"/>
      <c r="AC1647" s="108"/>
      <c r="AD1647" s="84"/>
      <c r="AE1647" s="84"/>
      <c r="AF1647" s="84"/>
      <c r="AG1647" s="108"/>
      <c r="AH1647" s="84"/>
      <c r="AI1647" s="108"/>
      <c r="AJ1647" s="130"/>
      <c r="AK1647" s="130"/>
      <c r="AL1647" s="108"/>
      <c r="AM1647" s="130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130"/>
      <c r="AC1648" s="108"/>
      <c r="AD1648" s="84"/>
      <c r="AE1648" s="84"/>
      <c r="AF1648" s="84"/>
      <c r="AG1648" s="108"/>
      <c r="AH1648" s="84"/>
      <c r="AI1648" s="108"/>
      <c r="AJ1648" s="130"/>
      <c r="AK1648" s="130"/>
      <c r="AL1648" s="108"/>
      <c r="AM1648" s="130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130"/>
      <c r="AC1649" s="108"/>
      <c r="AD1649" s="84"/>
      <c r="AE1649" s="84"/>
      <c r="AF1649" s="84"/>
      <c r="AG1649" s="108"/>
      <c r="AH1649" s="84"/>
      <c r="AI1649" s="108"/>
      <c r="AJ1649" s="130"/>
      <c r="AK1649" s="130"/>
      <c r="AL1649" s="108"/>
      <c r="AM1649" s="130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130"/>
      <c r="AC1650" s="108"/>
      <c r="AD1650" s="84"/>
      <c r="AE1650" s="84"/>
      <c r="AF1650" s="84"/>
      <c r="AG1650" s="108"/>
      <c r="AH1650" s="84"/>
      <c r="AI1650" s="108"/>
      <c r="AJ1650" s="130"/>
      <c r="AK1650" s="130"/>
      <c r="AL1650" s="108"/>
      <c r="AM1650" s="130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130"/>
      <c r="AC1651" s="108"/>
      <c r="AD1651" s="84"/>
      <c r="AE1651" s="84"/>
      <c r="AF1651" s="84"/>
      <c r="AG1651" s="108"/>
      <c r="AH1651" s="84"/>
      <c r="AI1651" s="108"/>
      <c r="AJ1651" s="130"/>
      <c r="AK1651" s="130"/>
      <c r="AL1651" s="108"/>
      <c r="AM1651" s="130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130"/>
      <c r="AC1652" s="108"/>
      <c r="AD1652" s="84"/>
      <c r="AE1652" s="84"/>
      <c r="AF1652" s="84"/>
      <c r="AG1652" s="108"/>
      <c r="AH1652" s="84"/>
      <c r="AI1652" s="108"/>
      <c r="AJ1652" s="130"/>
      <c r="AK1652" s="130"/>
      <c r="AL1652" s="108"/>
      <c r="AM1652" s="130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130"/>
      <c r="AC1653" s="108"/>
      <c r="AD1653" s="84"/>
      <c r="AE1653" s="84"/>
      <c r="AF1653" s="84"/>
      <c r="AG1653" s="108"/>
      <c r="AH1653" s="84"/>
      <c r="AI1653" s="108"/>
      <c r="AJ1653" s="130"/>
      <c r="AK1653" s="130"/>
      <c r="AL1653" s="108"/>
      <c r="AM1653" s="130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130"/>
      <c r="AC1654" s="108"/>
      <c r="AD1654" s="84"/>
      <c r="AE1654" s="84"/>
      <c r="AF1654" s="84"/>
      <c r="AG1654" s="108"/>
      <c r="AH1654" s="84"/>
      <c r="AI1654" s="108"/>
      <c r="AJ1654" s="130"/>
      <c r="AK1654" s="130"/>
      <c r="AL1654" s="108"/>
      <c r="AM1654" s="130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130"/>
      <c r="AC1655" s="108"/>
      <c r="AD1655" s="84"/>
      <c r="AE1655" s="84"/>
      <c r="AF1655" s="84"/>
      <c r="AG1655" s="108"/>
      <c r="AH1655" s="84"/>
      <c r="AI1655" s="108"/>
      <c r="AJ1655" s="130"/>
      <c r="AK1655" s="130"/>
      <c r="AL1655" s="108"/>
      <c r="AM1655" s="130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130"/>
      <c r="AC1656" s="108"/>
      <c r="AD1656" s="84"/>
      <c r="AE1656" s="84"/>
      <c r="AF1656" s="84"/>
      <c r="AG1656" s="108"/>
      <c r="AH1656" s="84"/>
      <c r="AI1656" s="108"/>
      <c r="AJ1656" s="130"/>
      <c r="AK1656" s="130"/>
      <c r="AL1656" s="108"/>
      <c r="AM1656" s="130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130"/>
      <c r="AC1657" s="108"/>
      <c r="AD1657" s="84"/>
      <c r="AE1657" s="84"/>
      <c r="AF1657" s="84"/>
      <c r="AG1657" s="108"/>
      <c r="AH1657" s="84"/>
      <c r="AI1657" s="108"/>
      <c r="AJ1657" s="130"/>
      <c r="AK1657" s="130"/>
      <c r="AL1657" s="108"/>
      <c r="AM1657" s="130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130"/>
      <c r="AC1658" s="108"/>
      <c r="AD1658" s="84"/>
      <c r="AE1658" s="84"/>
      <c r="AF1658" s="84"/>
      <c r="AG1658" s="108"/>
      <c r="AH1658" s="84"/>
      <c r="AI1658" s="108"/>
      <c r="AJ1658" s="130"/>
      <c r="AK1658" s="130"/>
      <c r="AL1658" s="108"/>
      <c r="AM1658" s="130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130"/>
      <c r="AC1659" s="108"/>
      <c r="AD1659" s="84"/>
      <c r="AE1659" s="84"/>
      <c r="AF1659" s="84"/>
      <c r="AG1659" s="108"/>
      <c r="AH1659" s="84"/>
      <c r="AI1659" s="108"/>
      <c r="AJ1659" s="130"/>
      <c r="AK1659" s="130"/>
      <c r="AL1659" s="108"/>
      <c r="AM1659" s="130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130"/>
      <c r="AC1660" s="108"/>
      <c r="AD1660" s="84"/>
      <c r="AE1660" s="84"/>
      <c r="AF1660" s="84"/>
      <c r="AG1660" s="108"/>
      <c r="AH1660" s="84"/>
      <c r="AI1660" s="108"/>
      <c r="AJ1660" s="130"/>
      <c r="AK1660" s="130"/>
      <c r="AL1660" s="108"/>
      <c r="AM1660" s="130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130"/>
      <c r="AC1661" s="108"/>
      <c r="AD1661" s="84"/>
      <c r="AE1661" s="84"/>
      <c r="AF1661" s="84"/>
      <c r="AG1661" s="108"/>
      <c r="AH1661" s="84"/>
      <c r="AI1661" s="108"/>
      <c r="AJ1661" s="130"/>
      <c r="AK1661" s="130"/>
      <c r="AL1661" s="108"/>
      <c r="AM1661" s="130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130"/>
      <c r="AC1662" s="108"/>
      <c r="AD1662" s="84"/>
      <c r="AE1662" s="84"/>
      <c r="AF1662" s="84"/>
      <c r="AG1662" s="108"/>
      <c r="AH1662" s="84"/>
      <c r="AI1662" s="108"/>
      <c r="AJ1662" s="130"/>
      <c r="AK1662" s="130"/>
      <c r="AL1662" s="108"/>
      <c r="AM1662" s="130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130"/>
      <c r="AC1663" s="108"/>
      <c r="AD1663" s="84"/>
      <c r="AE1663" s="84"/>
      <c r="AF1663" s="84"/>
      <c r="AG1663" s="108"/>
      <c r="AH1663" s="84"/>
      <c r="AI1663" s="108"/>
      <c r="AJ1663" s="130"/>
      <c r="AK1663" s="130"/>
      <c r="AL1663" s="108"/>
      <c r="AM1663" s="130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130"/>
      <c r="AC1664" s="108"/>
      <c r="AD1664" s="84"/>
      <c r="AE1664" s="84"/>
      <c r="AF1664" s="84"/>
      <c r="AG1664" s="108"/>
      <c r="AH1664" s="84"/>
      <c r="AI1664" s="108"/>
      <c r="AJ1664" s="130"/>
      <c r="AK1664" s="130"/>
      <c r="AL1664" s="108"/>
      <c r="AM1664" s="130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130"/>
      <c r="AC1665" s="108"/>
      <c r="AD1665" s="84"/>
      <c r="AE1665" s="84"/>
      <c r="AF1665" s="84"/>
      <c r="AG1665" s="108"/>
      <c r="AH1665" s="84"/>
      <c r="AI1665" s="108"/>
      <c r="AJ1665" s="130"/>
      <c r="AK1665" s="130"/>
      <c r="AL1665" s="108"/>
      <c r="AM1665" s="130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130"/>
      <c r="AC1666" s="108"/>
      <c r="AD1666" s="84"/>
      <c r="AE1666" s="84"/>
      <c r="AF1666" s="84"/>
      <c r="AG1666" s="108"/>
      <c r="AH1666" s="84"/>
      <c r="AI1666" s="108"/>
      <c r="AJ1666" s="130"/>
      <c r="AK1666" s="130"/>
      <c r="AL1666" s="108"/>
      <c r="AM1666" s="130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130"/>
      <c r="AC1667" s="108"/>
      <c r="AD1667" s="84"/>
      <c r="AE1667" s="84"/>
      <c r="AF1667" s="84"/>
      <c r="AG1667" s="108"/>
      <c r="AH1667" s="84"/>
      <c r="AI1667" s="108"/>
      <c r="AJ1667" s="130"/>
      <c r="AK1667" s="130"/>
      <c r="AL1667" s="108"/>
      <c r="AM1667" s="130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130"/>
      <c r="AC1668" s="108"/>
      <c r="AD1668" s="84"/>
      <c r="AE1668" s="84"/>
      <c r="AF1668" s="84"/>
      <c r="AG1668" s="108"/>
      <c r="AH1668" s="84"/>
      <c r="AI1668" s="108"/>
      <c r="AJ1668" s="130"/>
      <c r="AK1668" s="130"/>
      <c r="AL1668" s="108"/>
      <c r="AM1668" s="130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130"/>
      <c r="AC1669" s="108"/>
      <c r="AD1669" s="84"/>
      <c r="AE1669" s="84"/>
      <c r="AF1669" s="84"/>
      <c r="AG1669" s="108"/>
      <c r="AH1669" s="84"/>
      <c r="AI1669" s="108"/>
      <c r="AJ1669" s="130"/>
      <c r="AK1669" s="130"/>
      <c r="AL1669" s="108"/>
      <c r="AM1669" s="130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130"/>
      <c r="AC1670" s="108"/>
      <c r="AD1670" s="84"/>
      <c r="AE1670" s="84"/>
      <c r="AF1670" s="84"/>
      <c r="AG1670" s="108"/>
      <c r="AH1670" s="84"/>
      <c r="AI1670" s="108"/>
      <c r="AJ1670" s="130"/>
      <c r="AK1670" s="130"/>
      <c r="AL1670" s="108"/>
      <c r="AM1670" s="130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130"/>
      <c r="AC1671" s="108"/>
      <c r="AD1671" s="84"/>
      <c r="AE1671" s="84"/>
      <c r="AF1671" s="84"/>
      <c r="AG1671" s="108"/>
      <c r="AH1671" s="84"/>
      <c r="AI1671" s="108"/>
      <c r="AJ1671" s="130"/>
      <c r="AK1671" s="130"/>
      <c r="AL1671" s="108"/>
      <c r="AM1671" s="130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130"/>
      <c r="AC1672" s="108"/>
      <c r="AD1672" s="84"/>
      <c r="AE1672" s="84"/>
      <c r="AF1672" s="84"/>
      <c r="AG1672" s="108"/>
      <c r="AH1672" s="84"/>
      <c r="AI1672" s="108"/>
      <c r="AJ1672" s="130"/>
      <c r="AK1672" s="130"/>
      <c r="AL1672" s="108"/>
      <c r="AM1672" s="130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130"/>
      <c r="AC1673" s="108"/>
      <c r="AD1673" s="84"/>
      <c r="AE1673" s="84"/>
      <c r="AF1673" s="84"/>
      <c r="AG1673" s="108"/>
      <c r="AH1673" s="84"/>
      <c r="AI1673" s="108"/>
      <c r="AJ1673" s="130"/>
      <c r="AK1673" s="130"/>
      <c r="AL1673" s="108"/>
      <c r="AM1673" s="130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130"/>
      <c r="AC1674" s="108"/>
      <c r="AD1674" s="84"/>
      <c r="AE1674" s="84"/>
      <c r="AF1674" s="84"/>
      <c r="AG1674" s="108"/>
      <c r="AH1674" s="84"/>
      <c r="AI1674" s="108"/>
      <c r="AJ1674" s="130"/>
      <c r="AK1674" s="130"/>
      <c r="AL1674" s="108"/>
      <c r="AM1674" s="130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130"/>
      <c r="AC1675" s="108"/>
      <c r="AD1675" s="84"/>
      <c r="AE1675" s="84"/>
      <c r="AF1675" s="84"/>
      <c r="AG1675" s="108"/>
      <c r="AH1675" s="84"/>
      <c r="AI1675" s="108"/>
      <c r="AJ1675" s="130"/>
      <c r="AK1675" s="130"/>
      <c r="AL1675" s="108"/>
      <c r="AM1675" s="130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130"/>
      <c r="AC1676" s="108"/>
      <c r="AD1676" s="84"/>
      <c r="AE1676" s="84"/>
      <c r="AF1676" s="84"/>
      <c r="AG1676" s="108"/>
      <c r="AH1676" s="84"/>
      <c r="AI1676" s="108"/>
      <c r="AJ1676" s="130"/>
      <c r="AK1676" s="130"/>
      <c r="AL1676" s="108"/>
      <c r="AM1676" s="130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130"/>
      <c r="AC1677" s="108"/>
      <c r="AD1677" s="84"/>
      <c r="AE1677" s="84"/>
      <c r="AF1677" s="84"/>
      <c r="AG1677" s="108"/>
      <c r="AH1677" s="84"/>
      <c r="AI1677" s="108"/>
      <c r="AJ1677" s="130"/>
      <c r="AK1677" s="130"/>
      <c r="AL1677" s="108"/>
      <c r="AM1677" s="130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130"/>
      <c r="AC1678" s="108"/>
      <c r="AD1678" s="84"/>
      <c r="AE1678" s="84"/>
      <c r="AF1678" s="84"/>
      <c r="AG1678" s="108"/>
      <c r="AH1678" s="84"/>
      <c r="AI1678" s="108"/>
      <c r="AJ1678" s="130"/>
      <c r="AK1678" s="130"/>
      <c r="AL1678" s="108"/>
      <c r="AM1678" s="130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130"/>
      <c r="AC1679" s="108"/>
      <c r="AD1679" s="84"/>
      <c r="AE1679" s="84"/>
      <c r="AF1679" s="84"/>
      <c r="AG1679" s="108"/>
      <c r="AH1679" s="84"/>
      <c r="AI1679" s="108"/>
      <c r="AJ1679" s="130"/>
      <c r="AK1679" s="130"/>
      <c r="AL1679" s="108"/>
      <c r="AM1679" s="130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130"/>
      <c r="AC1680" s="108"/>
      <c r="AD1680" s="84"/>
      <c r="AE1680" s="84"/>
      <c r="AF1680" s="84"/>
      <c r="AG1680" s="108"/>
      <c r="AH1680" s="84"/>
      <c r="AI1680" s="108"/>
      <c r="AJ1680" s="130"/>
      <c r="AK1680" s="130"/>
      <c r="AL1680" s="108"/>
      <c r="AM1680" s="130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130"/>
      <c r="AC1681" s="108"/>
      <c r="AD1681" s="84"/>
      <c r="AE1681" s="84"/>
      <c r="AF1681" s="84"/>
      <c r="AG1681" s="108"/>
      <c r="AH1681" s="84"/>
      <c r="AI1681" s="108"/>
      <c r="AJ1681" s="130"/>
      <c r="AK1681" s="130"/>
      <c r="AL1681" s="108"/>
      <c r="AM1681" s="130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130"/>
      <c r="AC1682" s="108"/>
      <c r="AD1682" s="84"/>
      <c r="AE1682" s="84"/>
      <c r="AF1682" s="84"/>
      <c r="AG1682" s="108"/>
      <c r="AH1682" s="84"/>
      <c r="AI1682" s="108"/>
      <c r="AJ1682" s="130"/>
      <c r="AK1682" s="130"/>
      <c r="AL1682" s="108"/>
      <c r="AM1682" s="130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130"/>
      <c r="AC1683" s="108"/>
      <c r="AD1683" s="84"/>
      <c r="AE1683" s="84"/>
      <c r="AF1683" s="84"/>
      <c r="AG1683" s="108"/>
      <c r="AH1683" s="84"/>
      <c r="AI1683" s="108"/>
      <c r="AJ1683" s="130"/>
      <c r="AK1683" s="130"/>
      <c r="AL1683" s="108"/>
      <c r="AM1683" s="130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130"/>
      <c r="AC1684" s="108"/>
      <c r="AD1684" s="84"/>
      <c r="AE1684" s="84"/>
      <c r="AF1684" s="84"/>
      <c r="AG1684" s="108"/>
      <c r="AH1684" s="84"/>
      <c r="AI1684" s="108"/>
      <c r="AJ1684" s="130"/>
      <c r="AK1684" s="130"/>
      <c r="AL1684" s="108"/>
      <c r="AM1684" s="130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130"/>
      <c r="AC1685" s="108"/>
      <c r="AD1685" s="84"/>
      <c r="AE1685" s="84"/>
      <c r="AF1685" s="84"/>
      <c r="AG1685" s="108"/>
      <c r="AH1685" s="84"/>
      <c r="AI1685" s="108"/>
      <c r="AJ1685" s="130"/>
      <c r="AK1685" s="130"/>
      <c r="AL1685" s="108"/>
      <c r="AM1685" s="130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130"/>
      <c r="AC1686" s="108"/>
      <c r="AD1686" s="84"/>
      <c r="AE1686" s="84"/>
      <c r="AF1686" s="84"/>
      <c r="AG1686" s="108"/>
      <c r="AH1686" s="84"/>
      <c r="AI1686" s="108"/>
      <c r="AJ1686" s="130"/>
      <c r="AK1686" s="130"/>
      <c r="AL1686" s="108"/>
      <c r="AM1686" s="130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130"/>
      <c r="AC1687" s="108"/>
      <c r="AD1687" s="84"/>
      <c r="AE1687" s="84"/>
      <c r="AF1687" s="84"/>
      <c r="AG1687" s="108"/>
      <c r="AH1687" s="84"/>
      <c r="AI1687" s="108"/>
      <c r="AJ1687" s="130"/>
      <c r="AK1687" s="130"/>
      <c r="AL1687" s="108"/>
      <c r="AM1687" s="130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130"/>
      <c r="AC1688" s="108"/>
      <c r="AD1688" s="84"/>
      <c r="AE1688" s="84"/>
      <c r="AF1688" s="84"/>
      <c r="AG1688" s="108"/>
      <c r="AH1688" s="84"/>
      <c r="AI1688" s="108"/>
      <c r="AJ1688" s="130"/>
      <c r="AK1688" s="130"/>
      <c r="AL1688" s="108"/>
      <c r="AM1688" s="130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130"/>
      <c r="AC1689" s="108"/>
      <c r="AD1689" s="84"/>
      <c r="AE1689" s="84"/>
      <c r="AF1689" s="84"/>
      <c r="AG1689" s="108"/>
      <c r="AH1689" s="84"/>
      <c r="AI1689" s="108"/>
      <c r="AJ1689" s="130"/>
      <c r="AK1689" s="130"/>
      <c r="AL1689" s="108"/>
      <c r="AM1689" s="130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130"/>
      <c r="AC1690" s="108"/>
      <c r="AD1690" s="84"/>
      <c r="AE1690" s="84"/>
      <c r="AF1690" s="84"/>
      <c r="AG1690" s="108"/>
      <c r="AH1690" s="84"/>
      <c r="AI1690" s="108"/>
      <c r="AJ1690" s="130"/>
      <c r="AK1690" s="130"/>
      <c r="AL1690" s="108"/>
      <c r="AM1690" s="130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130"/>
      <c r="AC1691" s="108"/>
      <c r="AD1691" s="84"/>
      <c r="AE1691" s="84"/>
      <c r="AF1691" s="84"/>
      <c r="AG1691" s="108"/>
      <c r="AH1691" s="84"/>
      <c r="AI1691" s="108"/>
      <c r="AJ1691" s="130"/>
      <c r="AK1691" s="130"/>
      <c r="AL1691" s="108"/>
      <c r="AM1691" s="130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130"/>
      <c r="AC1692" s="108"/>
      <c r="AD1692" s="84"/>
      <c r="AE1692" s="84"/>
      <c r="AF1692" s="84"/>
      <c r="AG1692" s="108"/>
      <c r="AH1692" s="84"/>
      <c r="AI1692" s="108"/>
      <c r="AJ1692" s="130"/>
      <c r="AK1692" s="130"/>
      <c r="AL1692" s="108"/>
      <c r="AM1692" s="130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130"/>
      <c r="AC1693" s="108"/>
      <c r="AD1693" s="84"/>
      <c r="AE1693" s="84"/>
      <c r="AF1693" s="84"/>
      <c r="AG1693" s="108"/>
      <c r="AH1693" s="84"/>
      <c r="AI1693" s="108"/>
      <c r="AJ1693" s="130"/>
      <c r="AK1693" s="130"/>
      <c r="AL1693" s="108"/>
      <c r="AM1693" s="130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130"/>
      <c r="AC1694" s="108"/>
      <c r="AD1694" s="84"/>
      <c r="AE1694" s="84"/>
      <c r="AF1694" s="84"/>
      <c r="AG1694" s="108"/>
      <c r="AH1694" s="84"/>
      <c r="AI1694" s="108"/>
      <c r="AJ1694" s="130"/>
      <c r="AK1694" s="130"/>
      <c r="AL1694" s="108"/>
      <c r="AM1694" s="130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130"/>
      <c r="AC1695" s="108"/>
      <c r="AD1695" s="84"/>
      <c r="AE1695" s="84"/>
      <c r="AF1695" s="84"/>
      <c r="AG1695" s="108"/>
      <c r="AH1695" s="84"/>
      <c r="AI1695" s="108"/>
      <c r="AJ1695" s="130"/>
      <c r="AK1695" s="130"/>
      <c r="AL1695" s="108"/>
      <c r="AM1695" s="130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130"/>
      <c r="AC1696" s="108"/>
      <c r="AD1696" s="84"/>
      <c r="AE1696" s="84"/>
      <c r="AF1696" s="84"/>
      <c r="AG1696" s="108"/>
      <c r="AH1696" s="84"/>
      <c r="AI1696" s="108"/>
      <c r="AJ1696" s="130"/>
      <c r="AK1696" s="130"/>
      <c r="AL1696" s="108"/>
      <c r="AM1696" s="130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130"/>
      <c r="AC1697" s="108"/>
      <c r="AD1697" s="84"/>
      <c r="AE1697" s="84"/>
      <c r="AF1697" s="84"/>
      <c r="AG1697" s="108"/>
      <c r="AH1697" s="84"/>
      <c r="AI1697" s="108"/>
      <c r="AJ1697" s="130"/>
      <c r="AK1697" s="130"/>
      <c r="AL1697" s="108"/>
      <c r="AM1697" s="130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130"/>
      <c r="AC1698" s="108"/>
      <c r="AD1698" s="84"/>
      <c r="AE1698" s="84"/>
      <c r="AF1698" s="84"/>
      <c r="AG1698" s="108"/>
      <c r="AH1698" s="84"/>
      <c r="AI1698" s="108"/>
      <c r="AJ1698" s="130"/>
      <c r="AK1698" s="130"/>
      <c r="AL1698" s="108"/>
      <c r="AM1698" s="130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130"/>
      <c r="AC1699" s="108"/>
      <c r="AD1699" s="84"/>
      <c r="AE1699" s="84"/>
      <c r="AF1699" s="84"/>
      <c r="AG1699" s="108"/>
      <c r="AH1699" s="84"/>
      <c r="AI1699" s="108"/>
      <c r="AJ1699" s="130"/>
      <c r="AK1699" s="130"/>
      <c r="AL1699" s="108"/>
      <c r="AM1699" s="130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130"/>
      <c r="AC1700" s="108"/>
      <c r="AD1700" s="84"/>
      <c r="AE1700" s="84"/>
      <c r="AF1700" s="84"/>
      <c r="AG1700" s="108"/>
      <c r="AH1700" s="84"/>
      <c r="AI1700" s="108"/>
      <c r="AJ1700" s="130"/>
      <c r="AK1700" s="130"/>
      <c r="AL1700" s="108"/>
      <c r="AM1700" s="130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130"/>
      <c r="AC1701" s="108"/>
      <c r="AD1701" s="84"/>
      <c r="AE1701" s="84"/>
      <c r="AF1701" s="84"/>
      <c r="AG1701" s="108"/>
      <c r="AH1701" s="84"/>
      <c r="AI1701" s="108"/>
      <c r="AJ1701" s="130"/>
      <c r="AK1701" s="130"/>
      <c r="AL1701" s="108"/>
      <c r="AM1701" s="130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130"/>
      <c r="AC1702" s="108"/>
      <c r="AD1702" s="84"/>
      <c r="AE1702" s="84"/>
      <c r="AF1702" s="84"/>
      <c r="AG1702" s="108"/>
      <c r="AH1702" s="84"/>
      <c r="AI1702" s="108"/>
      <c r="AJ1702" s="130"/>
      <c r="AK1702" s="130"/>
      <c r="AL1702" s="108"/>
      <c r="AM1702" s="130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130"/>
      <c r="AC1703" s="108"/>
      <c r="AD1703" s="84"/>
      <c r="AE1703" s="84"/>
      <c r="AF1703" s="84"/>
      <c r="AG1703" s="108"/>
      <c r="AH1703" s="84"/>
      <c r="AI1703" s="108"/>
      <c r="AJ1703" s="130"/>
      <c r="AK1703" s="130"/>
      <c r="AL1703" s="108"/>
      <c r="AM1703" s="130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130"/>
      <c r="AC1704" s="108"/>
      <c r="AD1704" s="84"/>
      <c r="AE1704" s="84"/>
      <c r="AF1704" s="84"/>
      <c r="AG1704" s="108"/>
      <c r="AH1704" s="84"/>
      <c r="AI1704" s="108"/>
      <c r="AJ1704" s="130"/>
      <c r="AK1704" s="130"/>
      <c r="AL1704" s="108"/>
      <c r="AM1704" s="130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130"/>
      <c r="AC1705" s="108"/>
      <c r="AD1705" s="84"/>
      <c r="AE1705" s="84"/>
      <c r="AF1705" s="84"/>
      <c r="AG1705" s="108"/>
      <c r="AH1705" s="84"/>
      <c r="AI1705" s="108"/>
      <c r="AJ1705" s="130"/>
      <c r="AK1705" s="130"/>
      <c r="AL1705" s="108"/>
      <c r="AM1705" s="130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130"/>
      <c r="AC1706" s="108"/>
      <c r="AD1706" s="84"/>
      <c r="AE1706" s="84"/>
      <c r="AF1706" s="84"/>
      <c r="AG1706" s="108"/>
      <c r="AH1706" s="84"/>
      <c r="AI1706" s="108"/>
      <c r="AJ1706" s="130"/>
      <c r="AK1706" s="130"/>
      <c r="AL1706" s="108"/>
      <c r="AM1706" s="130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130"/>
      <c r="AC1707" s="108"/>
      <c r="AD1707" s="84"/>
      <c r="AE1707" s="84"/>
      <c r="AF1707" s="84"/>
      <c r="AG1707" s="108"/>
      <c r="AH1707" s="84"/>
      <c r="AI1707" s="108"/>
      <c r="AJ1707" s="130"/>
      <c r="AK1707" s="130"/>
      <c r="AL1707" s="108"/>
      <c r="AM1707" s="130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130"/>
      <c r="AC1708" s="108"/>
      <c r="AD1708" s="84"/>
      <c r="AE1708" s="84"/>
      <c r="AF1708" s="84"/>
      <c r="AG1708" s="108"/>
      <c r="AH1708" s="84"/>
      <c r="AI1708" s="108"/>
      <c r="AJ1708" s="130"/>
      <c r="AK1708" s="130"/>
      <c r="AL1708" s="108"/>
      <c r="AM1708" s="130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130"/>
      <c r="AC1709" s="108"/>
      <c r="AD1709" s="84"/>
      <c r="AE1709" s="84"/>
      <c r="AF1709" s="84"/>
      <c r="AG1709" s="108"/>
      <c r="AH1709" s="84"/>
      <c r="AI1709" s="108"/>
      <c r="AJ1709" s="130"/>
      <c r="AK1709" s="130"/>
      <c r="AL1709" s="108"/>
      <c r="AM1709" s="130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130"/>
      <c r="AC1710" s="108"/>
      <c r="AD1710" s="84"/>
      <c r="AE1710" s="84"/>
      <c r="AF1710" s="84"/>
      <c r="AG1710" s="108"/>
      <c r="AH1710" s="84"/>
      <c r="AI1710" s="108"/>
      <c r="AJ1710" s="130"/>
      <c r="AK1710" s="130"/>
      <c r="AL1710" s="108"/>
      <c r="AM1710" s="130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130"/>
      <c r="AC1711" s="108"/>
      <c r="AD1711" s="84"/>
      <c r="AE1711" s="84"/>
      <c r="AF1711" s="84"/>
      <c r="AG1711" s="108"/>
      <c r="AH1711" s="84"/>
      <c r="AI1711" s="108"/>
      <c r="AJ1711" s="130"/>
      <c r="AK1711" s="130"/>
      <c r="AL1711" s="108"/>
      <c r="AM1711" s="130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130"/>
      <c r="AC1712" s="108"/>
      <c r="AD1712" s="84"/>
      <c r="AE1712" s="84"/>
      <c r="AF1712" s="84"/>
      <c r="AG1712" s="108"/>
      <c r="AH1712" s="84"/>
      <c r="AI1712" s="108"/>
      <c r="AJ1712" s="130"/>
      <c r="AK1712" s="130"/>
      <c r="AL1712" s="108"/>
      <c r="AM1712" s="130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130"/>
      <c r="AC1713" s="108"/>
      <c r="AD1713" s="84"/>
      <c r="AE1713" s="84"/>
      <c r="AF1713" s="84"/>
      <c r="AG1713" s="108"/>
      <c r="AH1713" s="84"/>
      <c r="AI1713" s="108"/>
      <c r="AJ1713" s="130"/>
      <c r="AK1713" s="130"/>
      <c r="AL1713" s="108"/>
      <c r="AM1713" s="130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130"/>
      <c r="AC1714" s="108"/>
      <c r="AD1714" s="84"/>
      <c r="AE1714" s="84"/>
      <c r="AF1714" s="84"/>
      <c r="AG1714" s="108"/>
      <c r="AH1714" s="84"/>
      <c r="AI1714" s="108"/>
      <c r="AJ1714" s="130"/>
      <c r="AK1714" s="130"/>
      <c r="AL1714" s="108"/>
      <c r="AM1714" s="130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130"/>
      <c r="AC1715" s="108"/>
      <c r="AD1715" s="84"/>
      <c r="AE1715" s="84"/>
      <c r="AF1715" s="84"/>
      <c r="AG1715" s="108"/>
      <c r="AH1715" s="84"/>
      <c r="AI1715" s="108"/>
      <c r="AJ1715" s="130"/>
      <c r="AK1715" s="130"/>
      <c r="AL1715" s="108"/>
      <c r="AM1715" s="130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130"/>
      <c r="AC1716" s="108"/>
      <c r="AD1716" s="84"/>
      <c r="AE1716" s="84"/>
      <c r="AF1716" s="84"/>
      <c r="AG1716" s="108"/>
      <c r="AH1716" s="84"/>
      <c r="AI1716" s="108"/>
      <c r="AJ1716" s="130"/>
      <c r="AK1716" s="130"/>
      <c r="AL1716" s="108"/>
      <c r="AM1716" s="130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130"/>
      <c r="AC1717" s="108"/>
      <c r="AD1717" s="84"/>
      <c r="AE1717" s="84"/>
      <c r="AF1717" s="84"/>
      <c r="AG1717" s="108"/>
      <c r="AH1717" s="84"/>
      <c r="AI1717" s="108"/>
      <c r="AJ1717" s="130"/>
      <c r="AK1717" s="130"/>
      <c r="AL1717" s="108"/>
      <c r="AM1717" s="130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130"/>
      <c r="AC1718" s="108"/>
      <c r="AD1718" s="84"/>
      <c r="AE1718" s="84"/>
      <c r="AF1718" s="84"/>
      <c r="AG1718" s="108"/>
      <c r="AH1718" s="84"/>
      <c r="AI1718" s="108"/>
      <c r="AJ1718" s="130"/>
      <c r="AK1718" s="130"/>
      <c r="AL1718" s="108"/>
      <c r="AM1718" s="130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130"/>
      <c r="AC1719" s="108"/>
      <c r="AD1719" s="84"/>
      <c r="AE1719" s="84"/>
      <c r="AF1719" s="84"/>
      <c r="AG1719" s="108"/>
      <c r="AH1719" s="84"/>
      <c r="AI1719" s="108"/>
      <c r="AJ1719" s="130"/>
      <c r="AK1719" s="130"/>
      <c r="AL1719" s="108"/>
      <c r="AM1719" s="130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130"/>
      <c r="AC1720" s="108"/>
      <c r="AD1720" s="84"/>
      <c r="AE1720" s="84"/>
      <c r="AF1720" s="84"/>
      <c r="AG1720" s="108"/>
      <c r="AH1720" s="84"/>
      <c r="AI1720" s="108"/>
      <c r="AJ1720" s="130"/>
      <c r="AK1720" s="130"/>
      <c r="AL1720" s="108"/>
      <c r="AM1720" s="130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130"/>
      <c r="AC1721" s="108"/>
      <c r="AD1721" s="84"/>
      <c r="AE1721" s="84"/>
      <c r="AF1721" s="84"/>
      <c r="AG1721" s="108"/>
      <c r="AH1721" s="84"/>
      <c r="AI1721" s="108"/>
      <c r="AJ1721" s="130"/>
      <c r="AK1721" s="130"/>
      <c r="AL1721" s="108"/>
      <c r="AM1721" s="130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130"/>
      <c r="AC1722" s="108"/>
      <c r="AD1722" s="84"/>
      <c r="AE1722" s="84"/>
      <c r="AF1722" s="84"/>
      <c r="AG1722" s="108"/>
      <c r="AH1722" s="84"/>
      <c r="AI1722" s="108"/>
      <c r="AJ1722" s="130"/>
      <c r="AK1722" s="130"/>
      <c r="AL1722" s="108"/>
      <c r="AM1722" s="130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130"/>
      <c r="AC1723" s="108"/>
      <c r="AD1723" s="84"/>
      <c r="AE1723" s="84"/>
      <c r="AF1723" s="84"/>
      <c r="AG1723" s="108"/>
      <c r="AH1723" s="84"/>
      <c r="AI1723" s="108"/>
      <c r="AJ1723" s="130"/>
      <c r="AK1723" s="130"/>
      <c r="AL1723" s="108"/>
      <c r="AM1723" s="130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130"/>
      <c r="AC1724" s="108"/>
      <c r="AD1724" s="84"/>
      <c r="AE1724" s="84"/>
      <c r="AF1724" s="84"/>
      <c r="AG1724" s="108"/>
      <c r="AH1724" s="84"/>
      <c r="AI1724" s="108"/>
      <c r="AJ1724" s="130"/>
      <c r="AK1724" s="130"/>
      <c r="AL1724" s="108"/>
      <c r="AM1724" s="130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130"/>
      <c r="AC1725" s="108"/>
      <c r="AD1725" s="84"/>
      <c r="AE1725" s="84"/>
      <c r="AF1725" s="84"/>
      <c r="AG1725" s="108"/>
      <c r="AH1725" s="84"/>
      <c r="AI1725" s="108"/>
      <c r="AJ1725" s="130"/>
      <c r="AK1725" s="130"/>
      <c r="AL1725" s="108"/>
      <c r="AM1725" s="130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130"/>
      <c r="AC1726" s="108"/>
      <c r="AD1726" s="84"/>
      <c r="AE1726" s="84"/>
      <c r="AF1726" s="84"/>
      <c r="AG1726" s="108"/>
      <c r="AH1726" s="84"/>
      <c r="AI1726" s="108"/>
      <c r="AJ1726" s="130"/>
      <c r="AK1726" s="130"/>
      <c r="AL1726" s="108"/>
      <c r="AM1726" s="130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130"/>
      <c r="AC1727" s="108"/>
      <c r="AD1727" s="84"/>
      <c r="AE1727" s="84"/>
      <c r="AF1727" s="84"/>
      <c r="AG1727" s="108"/>
      <c r="AH1727" s="84"/>
      <c r="AI1727" s="108"/>
      <c r="AJ1727" s="130"/>
      <c r="AK1727" s="130"/>
      <c r="AL1727" s="108"/>
      <c r="AM1727" s="130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130"/>
      <c r="AC1728" s="108"/>
      <c r="AD1728" s="84"/>
      <c r="AE1728" s="84"/>
      <c r="AF1728" s="84"/>
      <c r="AG1728" s="108"/>
      <c r="AH1728" s="84"/>
      <c r="AI1728" s="108"/>
      <c r="AJ1728" s="130"/>
      <c r="AK1728" s="130"/>
      <c r="AL1728" s="108"/>
      <c r="AM1728" s="130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130"/>
      <c r="AC1729" s="108"/>
      <c r="AD1729" s="84"/>
      <c r="AE1729" s="84"/>
      <c r="AF1729" s="84"/>
      <c r="AG1729" s="108"/>
      <c r="AH1729" s="84"/>
      <c r="AI1729" s="108"/>
      <c r="AJ1729" s="130"/>
      <c r="AK1729" s="130"/>
      <c r="AL1729" s="108"/>
      <c r="AM1729" s="130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130"/>
      <c r="AC1730" s="108"/>
      <c r="AD1730" s="84"/>
      <c r="AE1730" s="84"/>
      <c r="AF1730" s="84"/>
      <c r="AG1730" s="108"/>
      <c r="AH1730" s="84"/>
      <c r="AI1730" s="108"/>
      <c r="AJ1730" s="130"/>
      <c r="AK1730" s="130"/>
      <c r="AL1730" s="108"/>
      <c r="AM1730" s="130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130"/>
      <c r="AC1731" s="108"/>
      <c r="AD1731" s="84"/>
      <c r="AE1731" s="84"/>
      <c r="AF1731" s="84"/>
      <c r="AG1731" s="108"/>
      <c r="AH1731" s="84"/>
      <c r="AI1731" s="108"/>
      <c r="AJ1731" s="130"/>
      <c r="AK1731" s="130"/>
      <c r="AL1731" s="108"/>
      <c r="AM1731" s="130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130"/>
      <c r="AC1732" s="108"/>
      <c r="AD1732" s="84"/>
      <c r="AE1732" s="84"/>
      <c r="AF1732" s="84"/>
      <c r="AG1732" s="108"/>
      <c r="AH1732" s="84"/>
      <c r="AI1732" s="108"/>
      <c r="AJ1732" s="130"/>
      <c r="AK1732" s="130"/>
      <c r="AL1732" s="108"/>
      <c r="AM1732" s="130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130"/>
      <c r="AC1733" s="108"/>
      <c r="AD1733" s="84"/>
      <c r="AE1733" s="84"/>
      <c r="AF1733" s="84"/>
      <c r="AG1733" s="108"/>
      <c r="AH1733" s="84"/>
      <c r="AI1733" s="108"/>
      <c r="AJ1733" s="130"/>
      <c r="AK1733" s="130"/>
      <c r="AL1733" s="108"/>
      <c r="AM1733" s="130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130"/>
      <c r="AC1734" s="108"/>
      <c r="AD1734" s="84"/>
      <c r="AE1734" s="84"/>
      <c r="AF1734" s="84"/>
      <c r="AG1734" s="108"/>
      <c r="AH1734" s="84"/>
      <c r="AI1734" s="108"/>
      <c r="AJ1734" s="130"/>
      <c r="AK1734" s="130"/>
      <c r="AL1734" s="108"/>
      <c r="AM1734" s="130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130"/>
      <c r="AC1735" s="108"/>
      <c r="AD1735" s="84"/>
      <c r="AE1735" s="84"/>
      <c r="AF1735" s="84"/>
      <c r="AG1735" s="108"/>
      <c r="AH1735" s="84"/>
      <c r="AI1735" s="108"/>
      <c r="AJ1735" s="130"/>
      <c r="AK1735" s="130"/>
      <c r="AL1735" s="108"/>
      <c r="AM1735" s="130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130"/>
      <c r="AC1736" s="108"/>
      <c r="AD1736" s="84"/>
      <c r="AE1736" s="84"/>
      <c r="AF1736" s="84"/>
      <c r="AG1736" s="108"/>
      <c r="AH1736" s="84"/>
      <c r="AI1736" s="108"/>
      <c r="AJ1736" s="130"/>
      <c r="AK1736" s="130"/>
      <c r="AL1736" s="108"/>
      <c r="AM1736" s="130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130"/>
      <c r="AC1737" s="108"/>
      <c r="AD1737" s="84"/>
      <c r="AE1737" s="84"/>
      <c r="AF1737" s="84"/>
      <c r="AG1737" s="108"/>
      <c r="AH1737" s="84"/>
      <c r="AI1737" s="108"/>
      <c r="AJ1737" s="130"/>
      <c r="AK1737" s="130"/>
      <c r="AL1737" s="108"/>
      <c r="AM1737" s="130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130"/>
      <c r="AC1738" s="108"/>
      <c r="AD1738" s="84"/>
      <c r="AE1738" s="84"/>
      <c r="AF1738" s="84"/>
      <c r="AG1738" s="108"/>
      <c r="AH1738" s="84"/>
      <c r="AI1738" s="108"/>
      <c r="AJ1738" s="130"/>
      <c r="AK1738" s="130"/>
      <c r="AL1738" s="108"/>
      <c r="AM1738" s="130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130"/>
      <c r="AC1739" s="108"/>
      <c r="AD1739" s="84"/>
      <c r="AE1739" s="84"/>
      <c r="AF1739" s="84"/>
      <c r="AG1739" s="108"/>
      <c r="AH1739" s="84"/>
      <c r="AI1739" s="108"/>
      <c r="AJ1739" s="130"/>
      <c r="AK1739" s="130"/>
      <c r="AL1739" s="108"/>
      <c r="AM1739" s="130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130"/>
      <c r="AC1740" s="108"/>
      <c r="AD1740" s="84"/>
      <c r="AE1740" s="84"/>
      <c r="AF1740" s="84"/>
      <c r="AG1740" s="108"/>
      <c r="AH1740" s="84"/>
      <c r="AI1740" s="108"/>
      <c r="AJ1740" s="130"/>
      <c r="AK1740" s="130"/>
      <c r="AL1740" s="108"/>
      <c r="AM1740" s="130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130"/>
      <c r="AC1741" s="108"/>
      <c r="AD1741" s="84"/>
      <c r="AE1741" s="84"/>
      <c r="AF1741" s="84"/>
      <c r="AG1741" s="108"/>
      <c r="AH1741" s="84"/>
      <c r="AI1741" s="108"/>
      <c r="AJ1741" s="130"/>
      <c r="AK1741" s="130"/>
      <c r="AL1741" s="108"/>
      <c r="AM1741" s="130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130"/>
      <c r="AC1742" s="108"/>
      <c r="AD1742" s="84"/>
      <c r="AE1742" s="84"/>
      <c r="AF1742" s="84"/>
      <c r="AG1742" s="108"/>
      <c r="AH1742" s="84"/>
      <c r="AI1742" s="108"/>
      <c r="AJ1742" s="130"/>
      <c r="AK1742" s="130"/>
      <c r="AL1742" s="108"/>
      <c r="AM1742" s="130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130"/>
      <c r="AC1743" s="108"/>
      <c r="AD1743" s="84"/>
      <c r="AE1743" s="84"/>
      <c r="AF1743" s="84"/>
      <c r="AG1743" s="108"/>
      <c r="AH1743" s="84"/>
      <c r="AI1743" s="108"/>
      <c r="AJ1743" s="130"/>
      <c r="AK1743" s="130"/>
      <c r="AL1743" s="108"/>
      <c r="AM1743" s="130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130"/>
      <c r="AC1744" s="108"/>
      <c r="AD1744" s="84"/>
      <c r="AE1744" s="84"/>
      <c r="AF1744" s="84"/>
      <c r="AG1744" s="108"/>
      <c r="AH1744" s="84"/>
      <c r="AI1744" s="108"/>
      <c r="AJ1744" s="130"/>
      <c r="AK1744" s="130"/>
      <c r="AL1744" s="108"/>
      <c r="AM1744" s="130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130"/>
      <c r="AC1745" s="108"/>
      <c r="AD1745" s="84"/>
      <c r="AE1745" s="84"/>
      <c r="AF1745" s="84"/>
      <c r="AG1745" s="108"/>
      <c r="AH1745" s="84"/>
      <c r="AI1745" s="108"/>
      <c r="AJ1745" s="130"/>
      <c r="AK1745" s="130"/>
      <c r="AL1745" s="108"/>
      <c r="AM1745" s="130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130"/>
      <c r="AC1746" s="108"/>
      <c r="AD1746" s="84"/>
      <c r="AE1746" s="84"/>
      <c r="AF1746" s="84"/>
      <c r="AG1746" s="108"/>
      <c r="AH1746" s="84"/>
      <c r="AI1746" s="108"/>
      <c r="AJ1746" s="130"/>
      <c r="AK1746" s="130"/>
      <c r="AL1746" s="108"/>
      <c r="AM1746" s="130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130"/>
      <c r="AC1747" s="108"/>
      <c r="AD1747" s="84"/>
      <c r="AE1747" s="84"/>
      <c r="AF1747" s="84"/>
      <c r="AG1747" s="108"/>
      <c r="AH1747" s="84"/>
      <c r="AI1747" s="108"/>
      <c r="AJ1747" s="130"/>
      <c r="AK1747" s="130"/>
      <c r="AL1747" s="108"/>
      <c r="AM1747" s="130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130"/>
      <c r="AC1748" s="108"/>
      <c r="AD1748" s="84"/>
      <c r="AE1748" s="84"/>
      <c r="AF1748" s="84"/>
      <c r="AG1748" s="108"/>
      <c r="AH1748" s="84"/>
      <c r="AI1748" s="108"/>
      <c r="AJ1748" s="130"/>
      <c r="AK1748" s="130"/>
      <c r="AL1748" s="108"/>
      <c r="AM1748" s="130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130"/>
      <c r="AC1749" s="108"/>
      <c r="AD1749" s="84"/>
      <c r="AE1749" s="84"/>
      <c r="AF1749" s="84"/>
      <c r="AG1749" s="108"/>
      <c r="AH1749" s="84"/>
      <c r="AI1749" s="108"/>
      <c r="AJ1749" s="130"/>
      <c r="AK1749" s="130"/>
      <c r="AL1749" s="108"/>
      <c r="AM1749" s="130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130"/>
      <c r="AC1750" s="108"/>
      <c r="AD1750" s="84"/>
      <c r="AE1750" s="84"/>
      <c r="AF1750" s="84"/>
      <c r="AG1750" s="108"/>
      <c r="AH1750" s="84"/>
      <c r="AI1750" s="108"/>
      <c r="AJ1750" s="130"/>
      <c r="AK1750" s="130"/>
      <c r="AL1750" s="108"/>
      <c r="AM1750" s="130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130"/>
      <c r="AC1751" s="108"/>
      <c r="AD1751" s="84"/>
      <c r="AE1751" s="84"/>
      <c r="AF1751" s="84"/>
      <c r="AG1751" s="108"/>
      <c r="AH1751" s="84"/>
      <c r="AI1751" s="108"/>
      <c r="AJ1751" s="130"/>
      <c r="AK1751" s="130"/>
      <c r="AL1751" s="108"/>
      <c r="AM1751" s="130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130"/>
      <c r="AC1752" s="108"/>
      <c r="AD1752" s="84"/>
      <c r="AE1752" s="84"/>
      <c r="AF1752" s="84"/>
      <c r="AG1752" s="108"/>
      <c r="AH1752" s="84"/>
      <c r="AI1752" s="108"/>
      <c r="AJ1752" s="130"/>
      <c r="AK1752" s="130"/>
      <c r="AL1752" s="108"/>
      <c r="AM1752" s="130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130"/>
      <c r="AC1753" s="108"/>
      <c r="AD1753" s="84"/>
      <c r="AE1753" s="84"/>
      <c r="AF1753" s="84"/>
      <c r="AG1753" s="108"/>
      <c r="AH1753" s="84"/>
      <c r="AI1753" s="108"/>
      <c r="AJ1753" s="130"/>
      <c r="AK1753" s="130"/>
      <c r="AL1753" s="108"/>
      <c r="AM1753" s="130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130"/>
      <c r="AC1754" s="108"/>
      <c r="AD1754" s="84"/>
      <c r="AE1754" s="84"/>
      <c r="AF1754" s="84"/>
      <c r="AG1754" s="108"/>
      <c r="AH1754" s="84"/>
      <c r="AI1754" s="108"/>
      <c r="AJ1754" s="130"/>
      <c r="AK1754" s="130"/>
      <c r="AL1754" s="108"/>
      <c r="AM1754" s="130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130"/>
      <c r="AC1755" s="108"/>
      <c r="AD1755" s="84"/>
      <c r="AE1755" s="84"/>
      <c r="AF1755" s="84"/>
      <c r="AG1755" s="108"/>
      <c r="AH1755" s="84"/>
      <c r="AI1755" s="108"/>
      <c r="AJ1755" s="130"/>
      <c r="AK1755" s="130"/>
      <c r="AL1755" s="108"/>
      <c r="AM1755" s="130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130"/>
      <c r="AC1756" s="108"/>
      <c r="AD1756" s="84"/>
      <c r="AE1756" s="84"/>
      <c r="AF1756" s="84"/>
      <c r="AG1756" s="108"/>
      <c r="AH1756" s="84"/>
      <c r="AI1756" s="108"/>
      <c r="AJ1756" s="130"/>
      <c r="AK1756" s="130"/>
      <c r="AL1756" s="108"/>
      <c r="AM1756" s="130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130"/>
      <c r="AC1757" s="108"/>
      <c r="AD1757" s="84"/>
      <c r="AE1757" s="84"/>
      <c r="AF1757" s="84"/>
      <c r="AG1757" s="108"/>
      <c r="AH1757" s="84"/>
      <c r="AI1757" s="108"/>
      <c r="AJ1757" s="130"/>
      <c r="AK1757" s="130"/>
      <c r="AL1757" s="108"/>
      <c r="AM1757" s="130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130"/>
      <c r="AC1758" s="108"/>
      <c r="AD1758" s="84"/>
      <c r="AE1758" s="84"/>
      <c r="AF1758" s="84"/>
      <c r="AG1758" s="108"/>
      <c r="AH1758" s="84"/>
      <c r="AI1758" s="108"/>
      <c r="AJ1758" s="130"/>
      <c r="AK1758" s="130"/>
      <c r="AL1758" s="108"/>
      <c r="AM1758" s="130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130"/>
      <c r="AC1759" s="108"/>
      <c r="AD1759" s="84"/>
      <c r="AE1759" s="84"/>
      <c r="AF1759" s="84"/>
      <c r="AG1759" s="108"/>
      <c r="AH1759" s="84"/>
      <c r="AI1759" s="108"/>
      <c r="AJ1759" s="130"/>
      <c r="AK1759" s="130"/>
      <c r="AL1759" s="108"/>
      <c r="AM1759" s="130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130"/>
      <c r="AC1760" s="108"/>
      <c r="AD1760" s="84"/>
      <c r="AE1760" s="84"/>
      <c r="AF1760" s="84"/>
      <c r="AG1760" s="108"/>
      <c r="AH1760" s="84"/>
      <c r="AI1760" s="108"/>
      <c r="AJ1760" s="130"/>
      <c r="AK1760" s="130"/>
      <c r="AL1760" s="108"/>
      <c r="AM1760" s="130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130"/>
      <c r="AC1761" s="108"/>
      <c r="AD1761" s="84"/>
      <c r="AE1761" s="84"/>
      <c r="AF1761" s="84"/>
      <c r="AG1761" s="108"/>
      <c r="AH1761" s="84"/>
      <c r="AI1761" s="108"/>
      <c r="AJ1761" s="130"/>
      <c r="AK1761" s="130"/>
      <c r="AL1761" s="108"/>
      <c r="AM1761" s="130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130"/>
      <c r="AC1762" s="108"/>
      <c r="AD1762" s="84"/>
      <c r="AE1762" s="84"/>
      <c r="AF1762" s="84"/>
      <c r="AG1762" s="108"/>
      <c r="AH1762" s="84"/>
      <c r="AI1762" s="108"/>
      <c r="AJ1762" s="130"/>
      <c r="AK1762" s="130"/>
      <c r="AL1762" s="108"/>
      <c r="AM1762" s="130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130"/>
      <c r="AC1763" s="108"/>
      <c r="AD1763" s="84"/>
      <c r="AE1763" s="84"/>
      <c r="AF1763" s="84"/>
      <c r="AG1763" s="108"/>
      <c r="AH1763" s="84"/>
      <c r="AI1763" s="108"/>
      <c r="AJ1763" s="130"/>
      <c r="AK1763" s="130"/>
      <c r="AL1763" s="108"/>
      <c r="AM1763" s="130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130"/>
      <c r="AC1764" s="108"/>
      <c r="AD1764" s="84"/>
      <c r="AE1764" s="84"/>
      <c r="AF1764" s="84"/>
      <c r="AG1764" s="108"/>
      <c r="AH1764" s="84"/>
      <c r="AI1764" s="108"/>
      <c r="AJ1764" s="130"/>
      <c r="AK1764" s="130"/>
      <c r="AL1764" s="108"/>
      <c r="AM1764" s="130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130"/>
      <c r="AC1765" s="108"/>
      <c r="AD1765" s="84"/>
      <c r="AE1765" s="84"/>
      <c r="AF1765" s="84"/>
      <c r="AG1765" s="108"/>
      <c r="AH1765" s="84"/>
      <c r="AI1765" s="108"/>
      <c r="AJ1765" s="130"/>
      <c r="AK1765" s="130"/>
      <c r="AL1765" s="108"/>
      <c r="AM1765" s="130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130"/>
      <c r="AC1766" s="108"/>
      <c r="AD1766" s="84"/>
      <c r="AE1766" s="84"/>
      <c r="AF1766" s="84"/>
      <c r="AG1766" s="108"/>
      <c r="AH1766" s="84"/>
      <c r="AI1766" s="108"/>
      <c r="AJ1766" s="130"/>
      <c r="AK1766" s="130"/>
      <c r="AL1766" s="108"/>
      <c r="AM1766" s="130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130"/>
      <c r="AC1767" s="108"/>
      <c r="AD1767" s="84"/>
      <c r="AE1767" s="84"/>
      <c r="AF1767" s="84"/>
      <c r="AG1767" s="108"/>
      <c r="AH1767" s="84"/>
      <c r="AI1767" s="108"/>
      <c r="AJ1767" s="130"/>
      <c r="AK1767" s="130"/>
      <c r="AL1767" s="108"/>
      <c r="AM1767" s="130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130"/>
      <c r="AC1768" s="108"/>
      <c r="AD1768" s="84"/>
      <c r="AE1768" s="84"/>
      <c r="AF1768" s="84"/>
      <c r="AG1768" s="108"/>
      <c r="AH1768" s="84"/>
      <c r="AI1768" s="108"/>
      <c r="AJ1768" s="130"/>
      <c r="AK1768" s="130"/>
      <c r="AL1768" s="108"/>
      <c r="AM1768" s="130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130"/>
      <c r="AC1769" s="108"/>
      <c r="AD1769" s="84"/>
      <c r="AE1769" s="84"/>
      <c r="AF1769" s="84"/>
      <c r="AG1769" s="108"/>
      <c r="AH1769" s="84"/>
      <c r="AI1769" s="108"/>
      <c r="AJ1769" s="130"/>
      <c r="AK1769" s="130"/>
      <c r="AL1769" s="108"/>
      <c r="AM1769" s="130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130"/>
      <c r="AC1770" s="108"/>
      <c r="AD1770" s="84"/>
      <c r="AE1770" s="84"/>
      <c r="AF1770" s="84"/>
      <c r="AG1770" s="108"/>
      <c r="AH1770" s="84"/>
      <c r="AI1770" s="108"/>
      <c r="AJ1770" s="130"/>
      <c r="AK1770" s="130"/>
      <c r="AL1770" s="108"/>
      <c r="AM1770" s="130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130"/>
      <c r="AC1771" s="108"/>
      <c r="AD1771" s="84"/>
      <c r="AE1771" s="84"/>
      <c r="AF1771" s="84"/>
      <c r="AG1771" s="108"/>
      <c r="AH1771" s="84"/>
      <c r="AI1771" s="108"/>
      <c r="AJ1771" s="130"/>
      <c r="AK1771" s="130"/>
      <c r="AL1771" s="108"/>
      <c r="AM1771" s="130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130"/>
      <c r="AC1772" s="108"/>
      <c r="AD1772" s="84"/>
      <c r="AE1772" s="84"/>
      <c r="AF1772" s="84"/>
      <c r="AG1772" s="108"/>
      <c r="AH1772" s="84"/>
      <c r="AI1772" s="108"/>
      <c r="AJ1772" s="130"/>
      <c r="AK1772" s="130"/>
      <c r="AL1772" s="108"/>
      <c r="AM1772" s="130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130"/>
      <c r="AC1773" s="108"/>
      <c r="AD1773" s="84"/>
      <c r="AE1773" s="84"/>
      <c r="AF1773" s="84"/>
      <c r="AG1773" s="108"/>
      <c r="AH1773" s="84"/>
      <c r="AI1773" s="108"/>
      <c r="AJ1773" s="130"/>
      <c r="AK1773" s="130"/>
      <c r="AL1773" s="108"/>
      <c r="AM1773" s="130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130"/>
      <c r="AC1774" s="108"/>
      <c r="AD1774" s="84"/>
      <c r="AE1774" s="84"/>
      <c r="AF1774" s="84"/>
      <c r="AG1774" s="108"/>
      <c r="AH1774" s="84"/>
      <c r="AI1774" s="108"/>
      <c r="AJ1774" s="130"/>
      <c r="AK1774" s="130"/>
      <c r="AL1774" s="108"/>
      <c r="AM1774" s="130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130"/>
      <c r="AC1775" s="108"/>
      <c r="AD1775" s="84"/>
      <c r="AE1775" s="84"/>
      <c r="AF1775" s="84"/>
      <c r="AG1775" s="108"/>
      <c r="AH1775" s="84"/>
      <c r="AI1775" s="108"/>
      <c r="AJ1775" s="130"/>
      <c r="AK1775" s="130"/>
      <c r="AL1775" s="108"/>
      <c r="AM1775" s="130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130"/>
      <c r="AC1776" s="108"/>
      <c r="AD1776" s="84"/>
      <c r="AE1776" s="84"/>
      <c r="AF1776" s="84"/>
      <c r="AG1776" s="108"/>
      <c r="AH1776" s="84"/>
      <c r="AI1776" s="108"/>
      <c r="AJ1776" s="130"/>
      <c r="AK1776" s="130"/>
      <c r="AL1776" s="108"/>
      <c r="AM1776" s="130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130"/>
      <c r="AC1777" s="108"/>
      <c r="AD1777" s="84"/>
      <c r="AE1777" s="84"/>
      <c r="AF1777" s="84"/>
      <c r="AG1777" s="108"/>
      <c r="AH1777" s="84"/>
      <c r="AI1777" s="108"/>
      <c r="AJ1777" s="130"/>
      <c r="AK1777" s="130"/>
      <c r="AL1777" s="108"/>
      <c r="AM1777" s="130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130"/>
      <c r="AC1778" s="108"/>
      <c r="AD1778" s="84"/>
      <c r="AE1778" s="84"/>
      <c r="AF1778" s="84"/>
      <c r="AG1778" s="108"/>
      <c r="AH1778" s="84"/>
      <c r="AI1778" s="108"/>
      <c r="AJ1778" s="130"/>
      <c r="AK1778" s="130"/>
      <c r="AL1778" s="108"/>
      <c r="AM1778" s="130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130"/>
      <c r="AC1779" s="108"/>
      <c r="AD1779" s="84"/>
      <c r="AE1779" s="84"/>
      <c r="AF1779" s="84"/>
      <c r="AG1779" s="108"/>
      <c r="AH1779" s="84"/>
      <c r="AI1779" s="108"/>
      <c r="AJ1779" s="130"/>
      <c r="AK1779" s="130"/>
      <c r="AL1779" s="108"/>
      <c r="AM1779" s="130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130"/>
      <c r="AC1780" s="108"/>
      <c r="AD1780" s="84"/>
      <c r="AE1780" s="84"/>
      <c r="AF1780" s="84"/>
      <c r="AG1780" s="108"/>
      <c r="AH1780" s="84"/>
      <c r="AI1780" s="108"/>
      <c r="AJ1780" s="130"/>
      <c r="AK1780" s="130"/>
      <c r="AL1780" s="108"/>
      <c r="AM1780" s="130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130"/>
      <c r="AC1781" s="108"/>
      <c r="AD1781" s="84"/>
      <c r="AE1781" s="84"/>
      <c r="AF1781" s="84"/>
      <c r="AG1781" s="108"/>
      <c r="AH1781" s="84"/>
      <c r="AI1781" s="108"/>
      <c r="AJ1781" s="130"/>
      <c r="AK1781" s="130"/>
      <c r="AL1781" s="108"/>
      <c r="AM1781" s="130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130"/>
      <c r="AC1782" s="108"/>
      <c r="AD1782" s="84"/>
      <c r="AE1782" s="84"/>
      <c r="AF1782" s="84"/>
      <c r="AG1782" s="108"/>
      <c r="AH1782" s="84"/>
      <c r="AI1782" s="108"/>
      <c r="AJ1782" s="130"/>
      <c r="AK1782" s="130"/>
      <c r="AL1782" s="108"/>
      <c r="AM1782" s="130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130"/>
      <c r="AC1783" s="108"/>
      <c r="AD1783" s="84"/>
      <c r="AE1783" s="84"/>
      <c r="AF1783" s="84"/>
      <c r="AG1783" s="108"/>
      <c r="AH1783" s="84"/>
      <c r="AI1783" s="108"/>
      <c r="AJ1783" s="130"/>
      <c r="AK1783" s="130"/>
      <c r="AL1783" s="108"/>
      <c r="AM1783" s="130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130"/>
      <c r="AC1784" s="108"/>
      <c r="AD1784" s="84"/>
      <c r="AE1784" s="84"/>
      <c r="AF1784" s="84"/>
      <c r="AG1784" s="108"/>
      <c r="AH1784" s="84"/>
      <c r="AI1784" s="108"/>
      <c r="AJ1784" s="130"/>
      <c r="AK1784" s="130"/>
      <c r="AL1784" s="108"/>
      <c r="AM1784" s="130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130"/>
      <c r="AC1785" s="108"/>
      <c r="AD1785" s="84"/>
      <c r="AE1785" s="84"/>
      <c r="AF1785" s="84"/>
      <c r="AG1785" s="108"/>
      <c r="AH1785" s="84"/>
      <c r="AI1785" s="108"/>
      <c r="AJ1785" s="130"/>
      <c r="AK1785" s="130"/>
      <c r="AL1785" s="108"/>
      <c r="AM1785" s="130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130"/>
      <c r="AC1786" s="108"/>
      <c r="AD1786" s="84"/>
      <c r="AE1786" s="84"/>
      <c r="AF1786" s="84"/>
      <c r="AG1786" s="108"/>
      <c r="AH1786" s="84"/>
      <c r="AI1786" s="108"/>
      <c r="AJ1786" s="130"/>
      <c r="AK1786" s="130"/>
      <c r="AL1786" s="108"/>
      <c r="AM1786" s="130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130"/>
      <c r="AC1787" s="108"/>
      <c r="AD1787" s="84"/>
      <c r="AE1787" s="84"/>
      <c r="AF1787" s="84"/>
      <c r="AG1787" s="108"/>
      <c r="AH1787" s="84"/>
      <c r="AI1787" s="108"/>
      <c r="AJ1787" s="130"/>
      <c r="AK1787" s="130"/>
      <c r="AL1787" s="108"/>
      <c r="AM1787" s="130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130"/>
      <c r="AC1788" s="108"/>
      <c r="AD1788" s="84"/>
      <c r="AE1788" s="84"/>
      <c r="AF1788" s="84"/>
      <c r="AG1788" s="108"/>
      <c r="AH1788" s="84"/>
      <c r="AI1788" s="108"/>
      <c r="AJ1788" s="130"/>
      <c r="AK1788" s="130"/>
      <c r="AL1788" s="108"/>
      <c r="AM1788" s="130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130"/>
      <c r="AC1789" s="108"/>
      <c r="AD1789" s="84"/>
      <c r="AE1789" s="84"/>
      <c r="AF1789" s="84"/>
      <c r="AG1789" s="108"/>
      <c r="AH1789" s="84"/>
      <c r="AI1789" s="108"/>
      <c r="AJ1789" s="130"/>
      <c r="AK1789" s="130"/>
      <c r="AL1789" s="108"/>
      <c r="AM1789" s="130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130"/>
      <c r="AC1790" s="108"/>
      <c r="AD1790" s="84"/>
      <c r="AE1790" s="84"/>
      <c r="AF1790" s="84"/>
      <c r="AG1790" s="108"/>
      <c r="AH1790" s="84"/>
      <c r="AI1790" s="108"/>
      <c r="AJ1790" s="130"/>
      <c r="AK1790" s="130"/>
      <c r="AL1790" s="108"/>
      <c r="AM1790" s="130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130"/>
      <c r="AC1791" s="108"/>
      <c r="AD1791" s="84"/>
      <c r="AE1791" s="84"/>
      <c r="AF1791" s="84"/>
      <c r="AG1791" s="108"/>
      <c r="AH1791" s="84"/>
      <c r="AI1791" s="108"/>
      <c r="AJ1791" s="130"/>
      <c r="AK1791" s="130"/>
      <c r="AL1791" s="108"/>
      <c r="AM1791" s="130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130"/>
      <c r="AC1792" s="108"/>
      <c r="AD1792" s="84"/>
      <c r="AE1792" s="84"/>
      <c r="AF1792" s="84"/>
      <c r="AG1792" s="108"/>
      <c r="AH1792" s="84"/>
      <c r="AI1792" s="108"/>
      <c r="AJ1792" s="130"/>
      <c r="AK1792" s="130"/>
      <c r="AL1792" s="108"/>
      <c r="AM1792" s="130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130"/>
      <c r="AC1793" s="108"/>
      <c r="AD1793" s="84"/>
      <c r="AE1793" s="84"/>
      <c r="AF1793" s="84"/>
      <c r="AG1793" s="108"/>
      <c r="AH1793" s="84"/>
      <c r="AI1793" s="108"/>
      <c r="AJ1793" s="130"/>
      <c r="AK1793" s="130"/>
      <c r="AL1793" s="108"/>
      <c r="AM1793" s="130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130"/>
      <c r="AC1794" s="108"/>
      <c r="AD1794" s="84"/>
      <c r="AE1794" s="84"/>
      <c r="AF1794" s="84"/>
      <c r="AG1794" s="108"/>
      <c r="AH1794" s="84"/>
      <c r="AI1794" s="108"/>
      <c r="AJ1794" s="130"/>
      <c r="AK1794" s="130"/>
      <c r="AL1794" s="108"/>
      <c r="AM1794" s="130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130"/>
      <c r="AC1795" s="108"/>
      <c r="AD1795" s="84"/>
      <c r="AE1795" s="84"/>
      <c r="AF1795" s="84"/>
      <c r="AG1795" s="108"/>
      <c r="AH1795" s="84"/>
      <c r="AI1795" s="108"/>
      <c r="AJ1795" s="130"/>
      <c r="AK1795" s="130"/>
      <c r="AL1795" s="108"/>
      <c r="AM1795" s="130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130"/>
      <c r="AC1796" s="108"/>
      <c r="AD1796" s="84"/>
      <c r="AE1796" s="84"/>
      <c r="AF1796" s="84"/>
      <c r="AG1796" s="108"/>
      <c r="AH1796" s="84"/>
      <c r="AI1796" s="108"/>
      <c r="AJ1796" s="130"/>
      <c r="AK1796" s="130"/>
      <c r="AL1796" s="108"/>
      <c r="AM1796" s="130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130"/>
      <c r="AC1797" s="108"/>
      <c r="AD1797" s="84"/>
      <c r="AE1797" s="84"/>
      <c r="AF1797" s="84"/>
      <c r="AG1797" s="108"/>
      <c r="AH1797" s="84"/>
      <c r="AI1797" s="108"/>
      <c r="AJ1797" s="130"/>
      <c r="AK1797" s="130"/>
      <c r="AL1797" s="108"/>
      <c r="AM1797" s="130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130"/>
      <c r="AC1798" s="108"/>
      <c r="AD1798" s="84"/>
      <c r="AE1798" s="84"/>
      <c r="AF1798" s="84"/>
      <c r="AG1798" s="108"/>
      <c r="AH1798" s="84"/>
      <c r="AI1798" s="108"/>
      <c r="AJ1798" s="130"/>
      <c r="AK1798" s="130"/>
      <c r="AL1798" s="108"/>
      <c r="AM1798" s="130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130"/>
      <c r="AC1799" s="108"/>
      <c r="AD1799" s="84"/>
      <c r="AE1799" s="84"/>
      <c r="AF1799" s="84"/>
      <c r="AG1799" s="108"/>
      <c r="AH1799" s="84"/>
      <c r="AI1799" s="108"/>
      <c r="AJ1799" s="130"/>
      <c r="AK1799" s="130"/>
      <c r="AL1799" s="108"/>
      <c r="AM1799" s="130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130"/>
      <c r="AC1800" s="108"/>
      <c r="AD1800" s="84"/>
      <c r="AE1800" s="84"/>
      <c r="AF1800" s="84"/>
      <c r="AG1800" s="108"/>
      <c r="AH1800" s="84"/>
      <c r="AI1800" s="108"/>
      <c r="AJ1800" s="130"/>
      <c r="AK1800" s="130"/>
      <c r="AL1800" s="108"/>
      <c r="AM1800" s="130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130"/>
      <c r="AC1801" s="108"/>
      <c r="AD1801" s="84"/>
      <c r="AE1801" s="84"/>
      <c r="AF1801" s="84"/>
      <c r="AG1801" s="108"/>
      <c r="AH1801" s="84"/>
      <c r="AI1801" s="108"/>
      <c r="AJ1801" s="130"/>
      <c r="AK1801" s="130"/>
      <c r="AL1801" s="108"/>
      <c r="AM1801" s="130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130"/>
      <c r="AC1802" s="108"/>
      <c r="AD1802" s="84"/>
      <c r="AE1802" s="84"/>
      <c r="AF1802" s="84"/>
      <c r="AG1802" s="108"/>
      <c r="AH1802" s="84"/>
      <c r="AI1802" s="108"/>
      <c r="AJ1802" s="130"/>
      <c r="AK1802" s="130"/>
      <c r="AL1802" s="108"/>
      <c r="AM1802" s="130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130"/>
      <c r="AC1803" s="108"/>
      <c r="AD1803" s="84"/>
      <c r="AE1803" s="84"/>
      <c r="AF1803" s="84"/>
      <c r="AG1803" s="108"/>
      <c r="AH1803" s="84"/>
      <c r="AI1803" s="108"/>
      <c r="AJ1803" s="130"/>
      <c r="AK1803" s="130"/>
      <c r="AL1803" s="108"/>
      <c r="AM1803" s="130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130"/>
      <c r="AC1804" s="108"/>
      <c r="AD1804" s="84"/>
      <c r="AE1804" s="84"/>
      <c r="AF1804" s="84"/>
      <c r="AG1804" s="108"/>
      <c r="AH1804" s="84"/>
      <c r="AI1804" s="108"/>
      <c r="AJ1804" s="130"/>
      <c r="AK1804" s="130"/>
      <c r="AL1804" s="108"/>
      <c r="AM1804" s="130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130"/>
      <c r="AC1805" s="108"/>
      <c r="AD1805" s="84"/>
      <c r="AE1805" s="84"/>
      <c r="AF1805" s="84"/>
      <c r="AG1805" s="108"/>
      <c r="AH1805" s="84"/>
      <c r="AI1805" s="108"/>
      <c r="AJ1805" s="130"/>
      <c r="AK1805" s="130"/>
      <c r="AL1805" s="108"/>
      <c r="AM1805" s="130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130"/>
      <c r="AC1806" s="108"/>
      <c r="AD1806" s="84"/>
      <c r="AE1806" s="84"/>
      <c r="AF1806" s="84"/>
      <c r="AG1806" s="108"/>
      <c r="AH1806" s="84"/>
      <c r="AI1806" s="108"/>
      <c r="AJ1806" s="130"/>
      <c r="AK1806" s="130"/>
      <c r="AL1806" s="108"/>
      <c r="AM1806" s="130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130"/>
      <c r="AC1807" s="108"/>
      <c r="AD1807" s="84"/>
      <c r="AE1807" s="84"/>
      <c r="AF1807" s="84"/>
      <c r="AG1807" s="108"/>
      <c r="AH1807" s="84"/>
      <c r="AI1807" s="108"/>
      <c r="AJ1807" s="130"/>
      <c r="AK1807" s="130"/>
      <c r="AL1807" s="108"/>
      <c r="AM1807" s="130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130"/>
      <c r="AC1808" s="108"/>
      <c r="AD1808" s="84"/>
      <c r="AE1808" s="84"/>
      <c r="AF1808" s="84"/>
      <c r="AG1808" s="108"/>
      <c r="AH1808" s="84"/>
      <c r="AI1808" s="108"/>
      <c r="AJ1808" s="130"/>
      <c r="AK1808" s="130"/>
      <c r="AL1808" s="108"/>
      <c r="AM1808" s="130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130"/>
      <c r="AC1809" s="108"/>
      <c r="AD1809" s="84"/>
      <c r="AE1809" s="84"/>
      <c r="AF1809" s="84"/>
      <c r="AG1809" s="108"/>
      <c r="AH1809" s="84"/>
      <c r="AI1809" s="108"/>
      <c r="AJ1809" s="130"/>
      <c r="AK1809" s="130"/>
      <c r="AL1809" s="108"/>
      <c r="AM1809" s="130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130"/>
      <c r="AC1810" s="108"/>
      <c r="AD1810" s="84"/>
      <c r="AE1810" s="84"/>
      <c r="AF1810" s="84"/>
      <c r="AG1810" s="108"/>
      <c r="AH1810" s="84"/>
      <c r="AI1810" s="108"/>
      <c r="AJ1810" s="130"/>
      <c r="AK1810" s="130"/>
      <c r="AL1810" s="108"/>
      <c r="AM1810" s="130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130"/>
      <c r="AC1811" s="108"/>
      <c r="AD1811" s="84"/>
      <c r="AE1811" s="84"/>
      <c r="AF1811" s="84"/>
      <c r="AG1811" s="108"/>
      <c r="AH1811" s="84"/>
      <c r="AI1811" s="108"/>
      <c r="AJ1811" s="130"/>
      <c r="AK1811" s="130"/>
      <c r="AL1811" s="108"/>
      <c r="AM1811" s="130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130"/>
      <c r="AC1812" s="108"/>
      <c r="AD1812" s="84"/>
      <c r="AE1812" s="84"/>
      <c r="AF1812" s="84"/>
      <c r="AG1812" s="108"/>
      <c r="AH1812" s="84"/>
      <c r="AI1812" s="108"/>
      <c r="AJ1812" s="130"/>
      <c r="AK1812" s="130"/>
      <c r="AL1812" s="108"/>
      <c r="AM1812" s="130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130"/>
      <c r="AC1813" s="108"/>
      <c r="AD1813" s="84"/>
      <c r="AE1813" s="84"/>
      <c r="AF1813" s="84"/>
      <c r="AG1813" s="108"/>
      <c r="AH1813" s="84"/>
      <c r="AI1813" s="108"/>
      <c r="AJ1813" s="130"/>
      <c r="AK1813" s="130"/>
      <c r="AL1813" s="108"/>
      <c r="AM1813" s="130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130"/>
      <c r="AC1814" s="108"/>
      <c r="AD1814" s="84"/>
      <c r="AE1814" s="84"/>
      <c r="AF1814" s="84"/>
      <c r="AG1814" s="108"/>
      <c r="AH1814" s="84"/>
      <c r="AI1814" s="108"/>
      <c r="AJ1814" s="130"/>
      <c r="AK1814" s="130"/>
      <c r="AL1814" s="108"/>
      <c r="AM1814" s="130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130"/>
      <c r="AC1815" s="108"/>
      <c r="AD1815" s="84"/>
      <c r="AE1815" s="84"/>
      <c r="AF1815" s="84"/>
      <c r="AG1815" s="108"/>
      <c r="AH1815" s="84"/>
      <c r="AI1815" s="108"/>
      <c r="AJ1815" s="130"/>
      <c r="AK1815" s="130"/>
      <c r="AL1815" s="108"/>
      <c r="AM1815" s="130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130"/>
      <c r="AC1816" s="108"/>
      <c r="AD1816" s="84"/>
      <c r="AE1816" s="84"/>
      <c r="AF1816" s="84"/>
      <c r="AG1816" s="108"/>
      <c r="AH1816" s="84"/>
      <c r="AI1816" s="108"/>
      <c r="AJ1816" s="130"/>
      <c r="AK1816" s="130"/>
      <c r="AL1816" s="108"/>
      <c r="AM1816" s="130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130"/>
      <c r="AC1817" s="108"/>
      <c r="AD1817" s="84"/>
      <c r="AE1817" s="84"/>
      <c r="AF1817" s="84"/>
      <c r="AG1817" s="108"/>
      <c r="AH1817" s="84"/>
      <c r="AI1817" s="108"/>
      <c r="AJ1817" s="130"/>
      <c r="AK1817" s="130"/>
      <c r="AL1817" s="108"/>
      <c r="AM1817" s="130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130"/>
      <c r="AC1818" s="108"/>
      <c r="AD1818" s="84"/>
      <c r="AE1818" s="84"/>
      <c r="AF1818" s="84"/>
      <c r="AG1818" s="108"/>
      <c r="AH1818" s="84"/>
      <c r="AI1818" s="108"/>
      <c r="AJ1818" s="130"/>
      <c r="AK1818" s="130"/>
      <c r="AL1818" s="108"/>
      <c r="AM1818" s="130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130"/>
      <c r="AC1819" s="108"/>
      <c r="AD1819" s="84"/>
      <c r="AE1819" s="84"/>
      <c r="AF1819" s="84"/>
      <c r="AG1819" s="108"/>
      <c r="AH1819" s="84"/>
      <c r="AI1819" s="108"/>
      <c r="AJ1819" s="130"/>
      <c r="AK1819" s="130"/>
      <c r="AL1819" s="108"/>
      <c r="AM1819" s="130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130"/>
      <c r="AC1820" s="108"/>
      <c r="AD1820" s="84"/>
      <c r="AE1820" s="84"/>
      <c r="AF1820" s="84"/>
      <c r="AG1820" s="108"/>
      <c r="AH1820" s="84"/>
      <c r="AI1820" s="108"/>
      <c r="AJ1820" s="130"/>
      <c r="AK1820" s="130"/>
      <c r="AL1820" s="108"/>
      <c r="AM1820" s="130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130"/>
      <c r="AC1821" s="108"/>
      <c r="AD1821" s="84"/>
      <c r="AE1821" s="84"/>
      <c r="AF1821" s="84"/>
      <c r="AG1821" s="108"/>
      <c r="AH1821" s="84"/>
      <c r="AI1821" s="108"/>
      <c r="AJ1821" s="130"/>
      <c r="AK1821" s="130"/>
      <c r="AL1821" s="108"/>
      <c r="AM1821" s="130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130"/>
      <c r="AC1822" s="108"/>
      <c r="AD1822" s="84"/>
      <c r="AE1822" s="84"/>
      <c r="AF1822" s="84"/>
      <c r="AG1822" s="108"/>
      <c r="AH1822" s="84"/>
      <c r="AI1822" s="108"/>
      <c r="AJ1822" s="130"/>
      <c r="AK1822" s="130"/>
      <c r="AL1822" s="108"/>
      <c r="AM1822" s="130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130"/>
      <c r="AC1823" s="108"/>
      <c r="AD1823" s="84"/>
      <c r="AE1823" s="84"/>
      <c r="AF1823" s="84"/>
      <c r="AG1823" s="108"/>
      <c r="AH1823" s="84"/>
      <c r="AI1823" s="108"/>
      <c r="AJ1823" s="130"/>
      <c r="AK1823" s="130"/>
      <c r="AL1823" s="108"/>
      <c r="AM1823" s="130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130"/>
      <c r="AC1824" s="108"/>
      <c r="AD1824" s="84"/>
      <c r="AE1824" s="84"/>
      <c r="AF1824" s="84"/>
      <c r="AG1824" s="108"/>
      <c r="AH1824" s="84"/>
      <c r="AI1824" s="108"/>
      <c r="AJ1824" s="130"/>
      <c r="AK1824" s="130"/>
      <c r="AL1824" s="108"/>
      <c r="AM1824" s="130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130"/>
      <c r="AC1825" s="108"/>
      <c r="AD1825" s="84"/>
      <c r="AE1825" s="84"/>
      <c r="AF1825" s="84"/>
      <c r="AG1825" s="108"/>
      <c r="AH1825" s="84"/>
      <c r="AI1825" s="108"/>
      <c r="AJ1825" s="130"/>
      <c r="AK1825" s="130"/>
      <c r="AL1825" s="108"/>
      <c r="AM1825" s="130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130"/>
      <c r="AC1826" s="108"/>
      <c r="AD1826" s="84"/>
      <c r="AE1826" s="84"/>
      <c r="AF1826" s="84"/>
      <c r="AG1826" s="108"/>
      <c r="AH1826" s="84"/>
      <c r="AI1826" s="108"/>
      <c r="AJ1826" s="130"/>
      <c r="AK1826" s="130"/>
      <c r="AL1826" s="108"/>
      <c r="AM1826" s="130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130"/>
      <c r="AC1827" s="108"/>
      <c r="AD1827" s="84"/>
      <c r="AE1827" s="84"/>
      <c r="AF1827" s="84"/>
      <c r="AG1827" s="108"/>
      <c r="AH1827" s="84"/>
      <c r="AI1827" s="108"/>
      <c r="AJ1827" s="130"/>
      <c r="AK1827" s="130"/>
      <c r="AL1827" s="108"/>
      <c r="AM1827" s="130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130"/>
      <c r="AC1828" s="108"/>
      <c r="AD1828" s="84"/>
      <c r="AE1828" s="84"/>
      <c r="AF1828" s="84"/>
      <c r="AG1828" s="108"/>
      <c r="AH1828" s="84"/>
      <c r="AI1828" s="108"/>
      <c r="AJ1828" s="130"/>
      <c r="AK1828" s="130"/>
      <c r="AL1828" s="108"/>
      <c r="AM1828" s="130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130"/>
      <c r="AC1829" s="108"/>
      <c r="AD1829" s="84"/>
      <c r="AE1829" s="84"/>
      <c r="AF1829" s="84"/>
      <c r="AG1829" s="108"/>
      <c r="AH1829" s="84"/>
      <c r="AI1829" s="108"/>
      <c r="AJ1829" s="130"/>
      <c r="AK1829" s="130"/>
      <c r="AL1829" s="108"/>
      <c r="AM1829" s="130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130"/>
      <c r="AC1830" s="108"/>
      <c r="AD1830" s="84"/>
      <c r="AE1830" s="84"/>
      <c r="AF1830" s="84"/>
      <c r="AG1830" s="108"/>
      <c r="AH1830" s="84"/>
      <c r="AI1830" s="108"/>
      <c r="AJ1830" s="130"/>
      <c r="AK1830" s="130"/>
      <c r="AL1830" s="108"/>
      <c r="AM1830" s="130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130"/>
      <c r="AC1831" s="108"/>
      <c r="AD1831" s="84"/>
      <c r="AE1831" s="84"/>
      <c r="AF1831" s="84"/>
      <c r="AG1831" s="108"/>
      <c r="AH1831" s="84"/>
      <c r="AI1831" s="108"/>
      <c r="AJ1831" s="130"/>
      <c r="AK1831" s="130"/>
      <c r="AL1831" s="108"/>
      <c r="AM1831" s="130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130"/>
      <c r="AC1832" s="108"/>
      <c r="AD1832" s="84"/>
      <c r="AE1832" s="84"/>
      <c r="AF1832" s="84"/>
      <c r="AG1832" s="108"/>
      <c r="AH1832" s="84"/>
      <c r="AI1832" s="108"/>
      <c r="AJ1832" s="130"/>
      <c r="AK1832" s="130"/>
      <c r="AL1832" s="108"/>
      <c r="AM1832" s="130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130"/>
      <c r="AC1833" s="108"/>
      <c r="AD1833" s="84"/>
      <c r="AE1833" s="84"/>
      <c r="AF1833" s="84"/>
      <c r="AG1833" s="108"/>
      <c r="AH1833" s="84"/>
      <c r="AI1833" s="108"/>
      <c r="AJ1833" s="130"/>
      <c r="AK1833" s="130"/>
      <c r="AL1833" s="108"/>
      <c r="AM1833" s="130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130"/>
      <c r="AC1834" s="108"/>
      <c r="AD1834" s="84"/>
      <c r="AE1834" s="84"/>
      <c r="AF1834" s="84"/>
      <c r="AG1834" s="108"/>
      <c r="AH1834" s="84"/>
      <c r="AI1834" s="108"/>
      <c r="AJ1834" s="130"/>
      <c r="AK1834" s="130"/>
      <c r="AL1834" s="108"/>
      <c r="AM1834" s="130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130"/>
      <c r="AC1835" s="108"/>
      <c r="AD1835" s="84"/>
      <c r="AE1835" s="84"/>
      <c r="AF1835" s="84"/>
      <c r="AG1835" s="108"/>
      <c r="AH1835" s="84"/>
      <c r="AI1835" s="108"/>
      <c r="AJ1835" s="130"/>
      <c r="AK1835" s="130"/>
      <c r="AL1835" s="108"/>
      <c r="AM1835" s="130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130"/>
      <c r="AC1836" s="108"/>
      <c r="AD1836" s="84"/>
      <c r="AE1836" s="84"/>
      <c r="AF1836" s="84"/>
      <c r="AG1836" s="108"/>
      <c r="AH1836" s="84"/>
      <c r="AI1836" s="108"/>
      <c r="AJ1836" s="130"/>
      <c r="AK1836" s="130"/>
      <c r="AL1836" s="108"/>
      <c r="AM1836" s="130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130"/>
      <c r="AC1837" s="108"/>
      <c r="AD1837" s="84"/>
      <c r="AE1837" s="84"/>
      <c r="AF1837" s="84"/>
      <c r="AG1837" s="108"/>
      <c r="AH1837" s="84"/>
      <c r="AI1837" s="108"/>
      <c r="AJ1837" s="130"/>
      <c r="AK1837" s="130"/>
      <c r="AL1837" s="108"/>
      <c r="AM1837" s="130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130"/>
      <c r="AC1838" s="108"/>
      <c r="AD1838" s="84"/>
      <c r="AE1838" s="84"/>
      <c r="AF1838" s="84"/>
      <c r="AG1838" s="108"/>
      <c r="AH1838" s="84"/>
      <c r="AI1838" s="108"/>
      <c r="AJ1838" s="130"/>
      <c r="AK1838" s="130"/>
      <c r="AL1838" s="108"/>
      <c r="AM1838" s="130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130"/>
      <c r="AC1839" s="108"/>
      <c r="AD1839" s="84"/>
      <c r="AE1839" s="84"/>
      <c r="AF1839" s="84"/>
      <c r="AG1839" s="108"/>
      <c r="AH1839" s="84"/>
      <c r="AI1839" s="108"/>
      <c r="AJ1839" s="130"/>
      <c r="AK1839" s="130"/>
      <c r="AL1839" s="108"/>
      <c r="AM1839" s="130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130"/>
      <c r="AC1840" s="108"/>
      <c r="AD1840" s="84"/>
      <c r="AE1840" s="84"/>
      <c r="AF1840" s="84"/>
      <c r="AG1840" s="108"/>
      <c r="AH1840" s="84"/>
      <c r="AI1840" s="108"/>
      <c r="AJ1840" s="130"/>
      <c r="AK1840" s="130"/>
      <c r="AL1840" s="108"/>
      <c r="AM1840" s="130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130"/>
      <c r="AC1841" s="108"/>
      <c r="AD1841" s="84"/>
      <c r="AE1841" s="84"/>
      <c r="AF1841" s="84"/>
      <c r="AG1841" s="108"/>
      <c r="AH1841" s="84"/>
      <c r="AI1841" s="108"/>
      <c r="AJ1841" s="130"/>
      <c r="AK1841" s="130"/>
      <c r="AL1841" s="108"/>
      <c r="AM1841" s="130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130"/>
      <c r="AC1842" s="108"/>
      <c r="AD1842" s="84"/>
      <c r="AE1842" s="84"/>
      <c r="AF1842" s="84"/>
      <c r="AG1842" s="108"/>
      <c r="AH1842" s="84"/>
      <c r="AI1842" s="108"/>
      <c r="AJ1842" s="130"/>
      <c r="AK1842" s="130"/>
      <c r="AL1842" s="108"/>
      <c r="AM1842" s="130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130"/>
      <c r="AC1843" s="108"/>
      <c r="AD1843" s="84"/>
      <c r="AE1843" s="84"/>
      <c r="AF1843" s="84"/>
      <c r="AG1843" s="108"/>
      <c r="AH1843" s="84"/>
      <c r="AI1843" s="108"/>
      <c r="AJ1843" s="130"/>
      <c r="AK1843" s="130"/>
      <c r="AL1843" s="108"/>
      <c r="AM1843" s="130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130"/>
      <c r="AC1844" s="108"/>
      <c r="AD1844" s="84"/>
      <c r="AE1844" s="84"/>
      <c r="AF1844" s="84"/>
      <c r="AG1844" s="108"/>
      <c r="AH1844" s="84"/>
      <c r="AI1844" s="108"/>
      <c r="AJ1844" s="130"/>
      <c r="AK1844" s="130"/>
      <c r="AL1844" s="108"/>
      <c r="AM1844" s="130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130"/>
      <c r="AC1845" s="108"/>
      <c r="AD1845" s="84"/>
      <c r="AE1845" s="84"/>
      <c r="AF1845" s="84"/>
      <c r="AG1845" s="108"/>
      <c r="AH1845" s="84"/>
      <c r="AI1845" s="108"/>
      <c r="AJ1845" s="130"/>
      <c r="AK1845" s="130"/>
      <c r="AL1845" s="108"/>
      <c r="AM1845" s="130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130"/>
      <c r="AC1846" s="108"/>
      <c r="AD1846" s="84"/>
      <c r="AE1846" s="84"/>
      <c r="AF1846" s="84"/>
      <c r="AG1846" s="108"/>
      <c r="AH1846" s="84"/>
      <c r="AI1846" s="108"/>
      <c r="AJ1846" s="130"/>
      <c r="AK1846" s="130"/>
      <c r="AL1846" s="108"/>
      <c r="AM1846" s="130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130"/>
      <c r="AC1847" s="108"/>
      <c r="AD1847" s="84"/>
      <c r="AE1847" s="84"/>
      <c r="AF1847" s="84"/>
      <c r="AG1847" s="108"/>
      <c r="AH1847" s="84"/>
      <c r="AI1847" s="108"/>
      <c r="AJ1847" s="130"/>
      <c r="AK1847" s="130"/>
      <c r="AL1847" s="108"/>
      <c r="AM1847" s="130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130"/>
      <c r="AC1848" s="108"/>
      <c r="AD1848" s="84"/>
      <c r="AE1848" s="84"/>
      <c r="AF1848" s="84"/>
      <c r="AG1848" s="108"/>
      <c r="AH1848" s="84"/>
      <c r="AI1848" s="108"/>
      <c r="AJ1848" s="130"/>
      <c r="AK1848" s="130"/>
      <c r="AL1848" s="108"/>
      <c r="AM1848" s="130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130"/>
      <c r="AC1849" s="108"/>
      <c r="AD1849" s="84"/>
      <c r="AE1849" s="84"/>
      <c r="AF1849" s="84"/>
      <c r="AG1849" s="108"/>
      <c r="AH1849" s="84"/>
      <c r="AI1849" s="108"/>
      <c r="AJ1849" s="130"/>
      <c r="AK1849" s="130"/>
      <c r="AL1849" s="108"/>
      <c r="AM1849" s="130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130"/>
      <c r="AC1850" s="108"/>
      <c r="AD1850" s="84"/>
      <c r="AE1850" s="84"/>
      <c r="AF1850" s="84"/>
      <c r="AG1850" s="108"/>
      <c r="AH1850" s="84"/>
      <c r="AI1850" s="108"/>
      <c r="AJ1850" s="130"/>
      <c r="AK1850" s="130"/>
      <c r="AL1850" s="108"/>
      <c r="AM1850" s="130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130"/>
      <c r="AC1851" s="108"/>
      <c r="AD1851" s="84"/>
      <c r="AE1851" s="84"/>
      <c r="AF1851" s="84"/>
      <c r="AG1851" s="108"/>
      <c r="AH1851" s="84"/>
      <c r="AI1851" s="108"/>
      <c r="AJ1851" s="130"/>
      <c r="AK1851" s="130"/>
      <c r="AL1851" s="108"/>
      <c r="AM1851" s="130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130"/>
      <c r="AC1852" s="108"/>
      <c r="AD1852" s="84"/>
      <c r="AE1852" s="84"/>
      <c r="AF1852" s="84"/>
      <c r="AG1852" s="108"/>
      <c r="AH1852" s="84"/>
      <c r="AI1852" s="108"/>
      <c r="AJ1852" s="130"/>
      <c r="AK1852" s="130"/>
      <c r="AL1852" s="108"/>
      <c r="AM1852" s="130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130"/>
      <c r="AC1853" s="108"/>
      <c r="AD1853" s="84"/>
      <c r="AE1853" s="84"/>
      <c r="AF1853" s="84"/>
      <c r="AG1853" s="108"/>
      <c r="AH1853" s="84"/>
      <c r="AI1853" s="108"/>
      <c r="AJ1853" s="130"/>
      <c r="AK1853" s="130"/>
      <c r="AL1853" s="108"/>
      <c r="AM1853" s="130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130"/>
      <c r="AC1854" s="108"/>
      <c r="AD1854" s="84"/>
      <c r="AE1854" s="84"/>
      <c r="AF1854" s="84"/>
      <c r="AG1854" s="108"/>
      <c r="AH1854" s="84"/>
      <c r="AI1854" s="108"/>
      <c r="AJ1854" s="130"/>
      <c r="AK1854" s="130"/>
      <c r="AL1854" s="108"/>
      <c r="AM1854" s="130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130"/>
      <c r="AC1855" s="108"/>
      <c r="AD1855" s="84"/>
      <c r="AE1855" s="84"/>
      <c r="AF1855" s="84"/>
      <c r="AG1855" s="108"/>
      <c r="AH1855" s="84"/>
      <c r="AI1855" s="108"/>
      <c r="AJ1855" s="130"/>
      <c r="AK1855" s="130"/>
      <c r="AL1855" s="108"/>
      <c r="AM1855" s="130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130"/>
      <c r="AC1856" s="108"/>
      <c r="AD1856" s="84"/>
      <c r="AE1856" s="84"/>
      <c r="AF1856" s="84"/>
      <c r="AG1856" s="108"/>
      <c r="AH1856" s="84"/>
      <c r="AI1856" s="108"/>
      <c r="AJ1856" s="130"/>
      <c r="AK1856" s="130"/>
      <c r="AL1856" s="108"/>
      <c r="AM1856" s="130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130"/>
      <c r="AC1857" s="108"/>
      <c r="AD1857" s="84"/>
      <c r="AE1857" s="84"/>
      <c r="AF1857" s="84"/>
      <c r="AG1857" s="108"/>
      <c r="AH1857" s="84"/>
      <c r="AI1857" s="108"/>
      <c r="AJ1857" s="130"/>
      <c r="AK1857" s="130"/>
      <c r="AL1857" s="108"/>
      <c r="AM1857" s="130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130"/>
      <c r="AC1858" s="108"/>
      <c r="AD1858" s="84"/>
      <c r="AE1858" s="84"/>
      <c r="AF1858" s="84"/>
      <c r="AG1858" s="108"/>
      <c r="AH1858" s="84"/>
      <c r="AI1858" s="108"/>
      <c r="AJ1858" s="130"/>
      <c r="AK1858" s="130"/>
      <c r="AL1858" s="108"/>
      <c r="AM1858" s="130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130"/>
      <c r="AC1859" s="108"/>
      <c r="AD1859" s="84"/>
      <c r="AE1859" s="84"/>
      <c r="AF1859" s="84"/>
      <c r="AG1859" s="108"/>
      <c r="AH1859" s="84"/>
      <c r="AI1859" s="108"/>
      <c r="AJ1859" s="130"/>
      <c r="AK1859" s="130"/>
      <c r="AL1859" s="108"/>
      <c r="AM1859" s="130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130"/>
      <c r="AC1860" s="108"/>
      <c r="AD1860" s="84"/>
      <c r="AE1860" s="84"/>
      <c r="AF1860" s="84"/>
      <c r="AG1860" s="108"/>
      <c r="AH1860" s="84"/>
      <c r="AI1860" s="108"/>
      <c r="AJ1860" s="130"/>
      <c r="AK1860" s="130"/>
      <c r="AL1860" s="108"/>
      <c r="AM1860" s="130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130"/>
      <c r="AC1861" s="108"/>
      <c r="AD1861" s="84"/>
      <c r="AE1861" s="84"/>
      <c r="AF1861" s="84"/>
      <c r="AG1861" s="108"/>
      <c r="AH1861" s="84"/>
      <c r="AI1861" s="108"/>
      <c r="AJ1861" s="130"/>
      <c r="AK1861" s="130"/>
      <c r="AL1861" s="108"/>
      <c r="AM1861" s="130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130"/>
      <c r="AC1862" s="108"/>
      <c r="AD1862" s="84"/>
      <c r="AE1862" s="84"/>
      <c r="AF1862" s="84"/>
      <c r="AG1862" s="108"/>
      <c r="AH1862" s="84"/>
      <c r="AI1862" s="108"/>
      <c r="AJ1862" s="130"/>
      <c r="AK1862" s="130"/>
      <c r="AL1862" s="108"/>
      <c r="AM1862" s="130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130"/>
      <c r="AC1863" s="108"/>
      <c r="AD1863" s="84"/>
      <c r="AE1863" s="84"/>
      <c r="AF1863" s="84"/>
      <c r="AG1863" s="108"/>
      <c r="AH1863" s="84"/>
      <c r="AI1863" s="108"/>
      <c r="AJ1863" s="130"/>
      <c r="AK1863" s="130"/>
      <c r="AL1863" s="108"/>
      <c r="AM1863" s="130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130"/>
      <c r="AC1864" s="108"/>
      <c r="AD1864" s="84"/>
      <c r="AE1864" s="84"/>
      <c r="AF1864" s="84"/>
      <c r="AG1864" s="108"/>
      <c r="AH1864" s="84"/>
      <c r="AI1864" s="108"/>
      <c r="AJ1864" s="130"/>
      <c r="AK1864" s="130"/>
      <c r="AL1864" s="108"/>
      <c r="AM1864" s="130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130"/>
      <c r="AC1865" s="108"/>
      <c r="AD1865" s="84"/>
      <c r="AE1865" s="84"/>
      <c r="AF1865" s="84"/>
      <c r="AG1865" s="108"/>
      <c r="AH1865" s="84"/>
      <c r="AI1865" s="108"/>
      <c r="AJ1865" s="130"/>
      <c r="AK1865" s="130"/>
      <c r="AL1865" s="108"/>
      <c r="AM1865" s="130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130"/>
      <c r="AC1866" s="108"/>
      <c r="AD1866" s="84"/>
      <c r="AE1866" s="84"/>
      <c r="AF1866" s="84"/>
      <c r="AG1866" s="108"/>
      <c r="AH1866" s="84"/>
      <c r="AI1866" s="108"/>
      <c r="AJ1866" s="130"/>
      <c r="AK1866" s="130"/>
      <c r="AL1866" s="108"/>
      <c r="AM1866" s="130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130"/>
      <c r="AC1867" s="108"/>
      <c r="AD1867" s="84"/>
      <c r="AE1867" s="84"/>
      <c r="AF1867" s="84"/>
      <c r="AG1867" s="108"/>
      <c r="AH1867" s="84"/>
      <c r="AI1867" s="108"/>
      <c r="AJ1867" s="130"/>
      <c r="AK1867" s="130"/>
      <c r="AL1867" s="108"/>
      <c r="AM1867" s="130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130"/>
      <c r="AC1868" s="108"/>
      <c r="AD1868" s="84"/>
      <c r="AE1868" s="84"/>
      <c r="AF1868" s="84"/>
      <c r="AG1868" s="108"/>
      <c r="AH1868" s="84"/>
      <c r="AI1868" s="108"/>
      <c r="AJ1868" s="130"/>
      <c r="AK1868" s="130"/>
      <c r="AL1868" s="108"/>
      <c r="AM1868" s="130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130"/>
      <c r="AC1869" s="108"/>
      <c r="AD1869" s="84"/>
      <c r="AE1869" s="84"/>
      <c r="AF1869" s="84"/>
      <c r="AG1869" s="108"/>
      <c r="AH1869" s="84"/>
      <c r="AI1869" s="108"/>
      <c r="AJ1869" s="130"/>
      <c r="AK1869" s="130"/>
      <c r="AL1869" s="108"/>
      <c r="AM1869" s="130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130"/>
      <c r="AC1870" s="108"/>
      <c r="AD1870" s="84"/>
      <c r="AE1870" s="84"/>
      <c r="AF1870" s="84"/>
      <c r="AG1870" s="108"/>
      <c r="AH1870" s="84"/>
      <c r="AI1870" s="108"/>
      <c r="AJ1870" s="130"/>
      <c r="AK1870" s="130"/>
      <c r="AL1870" s="108"/>
      <c r="AM1870" s="130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130"/>
      <c r="AC1871" s="108"/>
      <c r="AD1871" s="84"/>
      <c r="AE1871" s="84"/>
      <c r="AF1871" s="84"/>
      <c r="AG1871" s="108"/>
      <c r="AH1871" s="84"/>
      <c r="AI1871" s="108"/>
      <c r="AJ1871" s="130"/>
      <c r="AK1871" s="130"/>
      <c r="AL1871" s="108"/>
      <c r="AM1871" s="130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130"/>
      <c r="AC1872" s="108"/>
      <c r="AD1872" s="84"/>
      <c r="AE1872" s="84"/>
      <c r="AF1872" s="84"/>
      <c r="AG1872" s="108"/>
      <c r="AH1872" s="84"/>
      <c r="AI1872" s="108"/>
      <c r="AJ1872" s="130"/>
      <c r="AK1872" s="130"/>
      <c r="AL1872" s="108"/>
      <c r="AM1872" s="130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130"/>
      <c r="AC1873" s="108"/>
      <c r="AD1873" s="84"/>
      <c r="AE1873" s="84"/>
      <c r="AF1873" s="84"/>
      <c r="AG1873" s="108"/>
      <c r="AH1873" s="84"/>
      <c r="AI1873" s="108"/>
      <c r="AJ1873" s="130"/>
      <c r="AK1873" s="130"/>
      <c r="AL1873" s="108"/>
      <c r="AM1873" s="130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130"/>
      <c r="AC1874" s="108"/>
      <c r="AD1874" s="84"/>
      <c r="AE1874" s="84"/>
      <c r="AF1874" s="84"/>
      <c r="AG1874" s="108"/>
      <c r="AH1874" s="84"/>
      <c r="AI1874" s="108"/>
      <c r="AJ1874" s="130"/>
      <c r="AK1874" s="130"/>
      <c r="AL1874" s="108"/>
      <c r="AM1874" s="130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130"/>
      <c r="AC1875" s="108"/>
      <c r="AD1875" s="84"/>
      <c r="AE1875" s="84"/>
      <c r="AF1875" s="84"/>
      <c r="AG1875" s="108"/>
      <c r="AH1875" s="84"/>
      <c r="AI1875" s="108"/>
      <c r="AJ1875" s="130"/>
      <c r="AK1875" s="130"/>
      <c r="AL1875" s="108"/>
      <c r="AM1875" s="130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130"/>
      <c r="AC1876" s="108"/>
      <c r="AD1876" s="84"/>
      <c r="AE1876" s="84"/>
      <c r="AF1876" s="84"/>
      <c r="AG1876" s="108"/>
      <c r="AH1876" s="84"/>
      <c r="AI1876" s="108"/>
      <c r="AJ1876" s="130"/>
      <c r="AK1876" s="130"/>
      <c r="AL1876" s="108"/>
      <c r="AM1876" s="130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130"/>
      <c r="AC1877" s="108"/>
      <c r="AD1877" s="84"/>
      <c r="AE1877" s="84"/>
      <c r="AF1877" s="84"/>
      <c r="AG1877" s="108"/>
      <c r="AH1877" s="84"/>
      <c r="AI1877" s="108"/>
      <c r="AJ1877" s="130"/>
      <c r="AK1877" s="130"/>
      <c r="AL1877" s="108"/>
      <c r="AM1877" s="130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130"/>
      <c r="AC1878" s="108"/>
      <c r="AD1878" s="84"/>
      <c r="AE1878" s="84"/>
      <c r="AF1878" s="84"/>
      <c r="AG1878" s="108"/>
      <c r="AH1878" s="84"/>
      <c r="AI1878" s="108"/>
      <c r="AJ1878" s="130"/>
      <c r="AK1878" s="130"/>
      <c r="AL1878" s="108"/>
      <c r="AM1878" s="130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130"/>
      <c r="AC1879" s="108"/>
      <c r="AD1879" s="84"/>
      <c r="AE1879" s="84"/>
      <c r="AF1879" s="84"/>
      <c r="AG1879" s="108"/>
      <c r="AH1879" s="84"/>
      <c r="AI1879" s="108"/>
      <c r="AJ1879" s="130"/>
      <c r="AK1879" s="130"/>
      <c r="AL1879" s="108"/>
      <c r="AM1879" s="130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130"/>
      <c r="AC1880" s="108"/>
      <c r="AD1880" s="84"/>
      <c r="AE1880" s="84"/>
      <c r="AF1880" s="84"/>
      <c r="AG1880" s="108"/>
      <c r="AH1880" s="84"/>
      <c r="AI1880" s="108"/>
      <c r="AJ1880" s="130"/>
      <c r="AK1880" s="130"/>
      <c r="AL1880" s="108"/>
      <c r="AM1880" s="130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130"/>
      <c r="AC1881" s="108"/>
      <c r="AD1881" s="84"/>
      <c r="AE1881" s="84"/>
      <c r="AF1881" s="84"/>
      <c r="AG1881" s="108"/>
      <c r="AH1881" s="84"/>
      <c r="AI1881" s="108"/>
      <c r="AJ1881" s="130"/>
      <c r="AK1881" s="130"/>
      <c r="AL1881" s="108"/>
      <c r="AM1881" s="130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130"/>
      <c r="AC1882" s="108"/>
      <c r="AD1882" s="84"/>
      <c r="AE1882" s="84"/>
      <c r="AF1882" s="84"/>
      <c r="AG1882" s="108"/>
      <c r="AH1882" s="84"/>
      <c r="AI1882" s="108"/>
      <c r="AJ1882" s="130"/>
      <c r="AK1882" s="130"/>
      <c r="AL1882" s="108"/>
      <c r="AM1882" s="130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130"/>
      <c r="AC1883" s="108"/>
      <c r="AD1883" s="84"/>
      <c r="AE1883" s="84"/>
      <c r="AF1883" s="84"/>
      <c r="AG1883" s="108"/>
      <c r="AH1883" s="84"/>
      <c r="AI1883" s="108"/>
      <c r="AJ1883" s="130"/>
      <c r="AK1883" s="130"/>
      <c r="AL1883" s="108"/>
      <c r="AM1883" s="130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130"/>
      <c r="AC1884" s="108"/>
      <c r="AD1884" s="84"/>
      <c r="AE1884" s="84"/>
      <c r="AF1884" s="84"/>
      <c r="AG1884" s="108"/>
      <c r="AH1884" s="84"/>
      <c r="AI1884" s="108"/>
      <c r="AJ1884" s="130"/>
      <c r="AK1884" s="130"/>
      <c r="AL1884" s="108"/>
      <c r="AM1884" s="130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130"/>
      <c r="AC1885" s="108"/>
      <c r="AD1885" s="84"/>
      <c r="AE1885" s="84"/>
      <c r="AF1885" s="84"/>
      <c r="AG1885" s="108"/>
      <c r="AH1885" s="84"/>
      <c r="AI1885" s="108"/>
      <c r="AJ1885" s="130"/>
      <c r="AK1885" s="130"/>
      <c r="AL1885" s="108"/>
      <c r="AM1885" s="130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130"/>
      <c r="AC1886" s="108"/>
      <c r="AD1886" s="84"/>
      <c r="AE1886" s="84"/>
      <c r="AF1886" s="84"/>
      <c r="AG1886" s="108"/>
      <c r="AH1886" s="84"/>
      <c r="AI1886" s="108"/>
      <c r="AJ1886" s="130"/>
      <c r="AK1886" s="130"/>
      <c r="AL1886" s="108"/>
      <c r="AM1886" s="130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130"/>
      <c r="AC1887" s="108"/>
      <c r="AD1887" s="84"/>
      <c r="AE1887" s="84"/>
      <c r="AF1887" s="84"/>
      <c r="AG1887" s="108"/>
      <c r="AH1887" s="84"/>
      <c r="AI1887" s="108"/>
      <c r="AJ1887" s="130"/>
      <c r="AK1887" s="130"/>
      <c r="AL1887" s="108"/>
      <c r="AM1887" s="130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130"/>
      <c r="AC1888" s="108"/>
      <c r="AD1888" s="84"/>
      <c r="AE1888" s="84"/>
      <c r="AF1888" s="84"/>
      <c r="AG1888" s="108"/>
      <c r="AH1888" s="84"/>
      <c r="AI1888" s="108"/>
      <c r="AJ1888" s="130"/>
      <c r="AK1888" s="130"/>
      <c r="AL1888" s="108"/>
      <c r="AM1888" s="130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130"/>
      <c r="AC1889" s="108"/>
      <c r="AD1889" s="84"/>
      <c r="AE1889" s="84"/>
      <c r="AF1889" s="84"/>
      <c r="AG1889" s="108"/>
      <c r="AH1889" s="84"/>
      <c r="AI1889" s="108"/>
      <c r="AJ1889" s="130"/>
      <c r="AK1889" s="130"/>
      <c r="AL1889" s="108"/>
      <c r="AM1889" s="130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130"/>
      <c r="AC1890" s="108"/>
      <c r="AD1890" s="84"/>
      <c r="AE1890" s="84"/>
      <c r="AF1890" s="84"/>
      <c r="AG1890" s="108"/>
      <c r="AH1890" s="84"/>
      <c r="AI1890" s="108"/>
      <c r="AJ1890" s="130"/>
      <c r="AK1890" s="130"/>
      <c r="AL1890" s="108"/>
      <c r="AM1890" s="130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130"/>
      <c r="AC1891" s="108"/>
      <c r="AD1891" s="84"/>
      <c r="AE1891" s="84"/>
      <c r="AF1891" s="84"/>
      <c r="AG1891" s="108"/>
      <c r="AH1891" s="84"/>
      <c r="AI1891" s="108"/>
      <c r="AJ1891" s="130"/>
      <c r="AK1891" s="130"/>
      <c r="AL1891" s="108"/>
      <c r="AM1891" s="130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130"/>
      <c r="AC1892" s="108"/>
      <c r="AD1892" s="84"/>
      <c r="AE1892" s="84"/>
      <c r="AF1892" s="84"/>
      <c r="AG1892" s="108"/>
      <c r="AH1892" s="84"/>
      <c r="AI1892" s="108"/>
      <c r="AJ1892" s="130"/>
      <c r="AK1892" s="130"/>
      <c r="AL1892" s="108"/>
      <c r="AM1892" s="130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130"/>
      <c r="AC1893" s="108"/>
      <c r="AD1893" s="84"/>
      <c r="AE1893" s="84"/>
      <c r="AF1893" s="84"/>
      <c r="AG1893" s="108"/>
      <c r="AH1893" s="84"/>
      <c r="AI1893" s="108"/>
      <c r="AJ1893" s="130"/>
      <c r="AK1893" s="130"/>
      <c r="AL1893" s="108"/>
      <c r="AM1893" s="130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130"/>
      <c r="AC1894" s="108"/>
      <c r="AD1894" s="84"/>
      <c r="AE1894" s="84"/>
      <c r="AF1894" s="84"/>
      <c r="AG1894" s="108"/>
      <c r="AH1894" s="84"/>
      <c r="AI1894" s="108"/>
      <c r="AJ1894" s="130"/>
      <c r="AK1894" s="130"/>
      <c r="AL1894" s="108"/>
      <c r="AM1894" s="130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130"/>
      <c r="AC1895" s="108"/>
      <c r="AD1895" s="84"/>
      <c r="AE1895" s="84"/>
      <c r="AF1895" s="84"/>
      <c r="AG1895" s="108"/>
      <c r="AH1895" s="84"/>
      <c r="AI1895" s="108"/>
      <c r="AJ1895" s="130"/>
      <c r="AK1895" s="130"/>
      <c r="AL1895" s="108"/>
      <c r="AM1895" s="130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130"/>
      <c r="AC1896" s="108"/>
      <c r="AD1896" s="84"/>
      <c r="AE1896" s="84"/>
      <c r="AF1896" s="84"/>
      <c r="AG1896" s="108"/>
      <c r="AH1896" s="84"/>
      <c r="AI1896" s="108"/>
      <c r="AJ1896" s="130"/>
      <c r="AK1896" s="130"/>
      <c r="AL1896" s="108"/>
      <c r="AM1896" s="130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130"/>
      <c r="AC1897" s="108"/>
      <c r="AD1897" s="84"/>
      <c r="AE1897" s="84"/>
      <c r="AF1897" s="84"/>
      <c r="AG1897" s="108"/>
      <c r="AH1897" s="84"/>
      <c r="AI1897" s="108"/>
      <c r="AJ1897" s="130"/>
      <c r="AK1897" s="130"/>
      <c r="AL1897" s="108"/>
      <c r="AM1897" s="130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130"/>
      <c r="AC1898" s="108"/>
      <c r="AD1898" s="84"/>
      <c r="AE1898" s="84"/>
      <c r="AF1898" s="84"/>
      <c r="AG1898" s="108"/>
      <c r="AH1898" s="84"/>
      <c r="AI1898" s="108"/>
      <c r="AJ1898" s="130"/>
      <c r="AK1898" s="130"/>
      <c r="AL1898" s="108"/>
      <c r="AM1898" s="130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130"/>
      <c r="AC1899" s="108"/>
      <c r="AD1899" s="84"/>
      <c r="AE1899" s="84"/>
      <c r="AF1899" s="84"/>
      <c r="AG1899" s="108"/>
      <c r="AH1899" s="84"/>
      <c r="AI1899" s="108"/>
      <c r="AJ1899" s="130"/>
      <c r="AK1899" s="130"/>
      <c r="AL1899" s="108"/>
      <c r="AM1899" s="130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130"/>
      <c r="AC1900" s="108"/>
      <c r="AD1900" s="84"/>
      <c r="AE1900" s="84"/>
      <c r="AF1900" s="84"/>
      <c r="AG1900" s="108"/>
      <c r="AH1900" s="84"/>
      <c r="AI1900" s="108"/>
      <c r="AJ1900" s="130"/>
      <c r="AK1900" s="130"/>
      <c r="AL1900" s="108"/>
      <c r="AM1900" s="130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130"/>
      <c r="AC1901" s="108"/>
      <c r="AD1901" s="84"/>
      <c r="AE1901" s="84"/>
      <c r="AF1901" s="84"/>
      <c r="AG1901" s="108"/>
      <c r="AH1901" s="84"/>
      <c r="AI1901" s="108"/>
      <c r="AJ1901" s="130"/>
      <c r="AK1901" s="130"/>
      <c r="AL1901" s="108"/>
      <c r="AM1901" s="130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130"/>
      <c r="AC1902" s="108"/>
      <c r="AD1902" s="84"/>
      <c r="AE1902" s="84"/>
      <c r="AF1902" s="84"/>
      <c r="AG1902" s="108"/>
      <c r="AH1902" s="84"/>
      <c r="AI1902" s="108"/>
      <c r="AJ1902" s="130"/>
      <c r="AK1902" s="130"/>
      <c r="AL1902" s="108"/>
      <c r="AM1902" s="130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130"/>
      <c r="AC1903" s="108"/>
      <c r="AD1903" s="84"/>
      <c r="AE1903" s="84"/>
      <c r="AF1903" s="84"/>
      <c r="AG1903" s="108"/>
      <c r="AH1903" s="84"/>
      <c r="AI1903" s="108"/>
      <c r="AJ1903" s="130"/>
      <c r="AK1903" s="130"/>
      <c r="AL1903" s="108"/>
      <c r="AM1903" s="130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130"/>
      <c r="AC1904" s="108"/>
      <c r="AD1904" s="84"/>
      <c r="AE1904" s="84"/>
      <c r="AF1904" s="84"/>
      <c r="AG1904" s="108"/>
      <c r="AH1904" s="84"/>
      <c r="AI1904" s="108"/>
      <c r="AJ1904" s="130"/>
      <c r="AK1904" s="130"/>
      <c r="AL1904" s="108"/>
      <c r="AM1904" s="130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130"/>
      <c r="AC1905" s="108"/>
      <c r="AD1905" s="84"/>
      <c r="AE1905" s="84"/>
      <c r="AF1905" s="84"/>
      <c r="AG1905" s="108"/>
      <c r="AH1905" s="84"/>
      <c r="AI1905" s="108"/>
      <c r="AJ1905" s="130"/>
      <c r="AK1905" s="130"/>
      <c r="AL1905" s="108"/>
      <c r="AM1905" s="130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130"/>
      <c r="AC1906" s="108"/>
      <c r="AD1906" s="84"/>
      <c r="AE1906" s="84"/>
      <c r="AF1906" s="84"/>
      <c r="AG1906" s="108"/>
      <c r="AH1906" s="84"/>
      <c r="AI1906" s="108"/>
      <c r="AJ1906" s="130"/>
      <c r="AK1906" s="130"/>
      <c r="AL1906" s="108"/>
      <c r="AM1906" s="130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130"/>
      <c r="AC1907" s="108"/>
      <c r="AD1907" s="84"/>
      <c r="AE1907" s="84"/>
      <c r="AF1907" s="84"/>
      <c r="AG1907" s="108"/>
      <c r="AH1907" s="84"/>
      <c r="AI1907" s="108"/>
      <c r="AJ1907" s="130"/>
      <c r="AK1907" s="130"/>
      <c r="AL1907" s="108"/>
      <c r="AM1907" s="130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130"/>
      <c r="AC1908" s="108"/>
      <c r="AD1908" s="84"/>
      <c r="AE1908" s="84"/>
      <c r="AF1908" s="84"/>
      <c r="AG1908" s="108"/>
      <c r="AH1908" s="84"/>
      <c r="AI1908" s="108"/>
      <c r="AJ1908" s="130"/>
      <c r="AK1908" s="130"/>
      <c r="AL1908" s="108"/>
      <c r="AM1908" s="130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130"/>
      <c r="AC1909" s="108"/>
      <c r="AD1909" s="84"/>
      <c r="AE1909" s="84"/>
      <c r="AF1909" s="84"/>
      <c r="AG1909" s="108"/>
      <c r="AH1909" s="84"/>
      <c r="AI1909" s="108"/>
      <c r="AJ1909" s="130"/>
      <c r="AK1909" s="130"/>
      <c r="AL1909" s="108"/>
      <c r="AM1909" s="130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130"/>
      <c r="AC1910" s="108"/>
      <c r="AD1910" s="84"/>
      <c r="AE1910" s="84"/>
      <c r="AF1910" s="84"/>
      <c r="AG1910" s="108"/>
      <c r="AH1910" s="84"/>
      <c r="AI1910" s="108"/>
      <c r="AJ1910" s="130"/>
      <c r="AK1910" s="130"/>
      <c r="AL1910" s="108"/>
      <c r="AM1910" s="130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130"/>
      <c r="AC1911" s="108"/>
      <c r="AD1911" s="84"/>
      <c r="AE1911" s="84"/>
      <c r="AF1911" s="84"/>
      <c r="AG1911" s="108"/>
      <c r="AH1911" s="84"/>
      <c r="AI1911" s="108"/>
      <c r="AJ1911" s="130"/>
      <c r="AK1911" s="130"/>
      <c r="AL1911" s="108"/>
      <c r="AM1911" s="130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130"/>
      <c r="AC1912" s="108"/>
      <c r="AD1912" s="84"/>
      <c r="AE1912" s="84"/>
      <c r="AF1912" s="84"/>
      <c r="AG1912" s="108"/>
      <c r="AH1912" s="84"/>
      <c r="AI1912" s="108"/>
      <c r="AJ1912" s="130"/>
      <c r="AK1912" s="130"/>
      <c r="AL1912" s="108"/>
      <c r="AM1912" s="130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130"/>
      <c r="AC1913" s="108"/>
      <c r="AD1913" s="84"/>
      <c r="AE1913" s="84"/>
      <c r="AF1913" s="84"/>
      <c r="AG1913" s="108"/>
      <c r="AH1913" s="84"/>
      <c r="AI1913" s="108"/>
      <c r="AJ1913" s="130"/>
      <c r="AK1913" s="130"/>
      <c r="AL1913" s="108"/>
      <c r="AM1913" s="130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130"/>
      <c r="AC1914" s="108"/>
      <c r="AD1914" s="84"/>
      <c r="AE1914" s="84"/>
      <c r="AF1914" s="84"/>
      <c r="AG1914" s="108"/>
      <c r="AH1914" s="84"/>
      <c r="AI1914" s="108"/>
      <c r="AJ1914" s="130"/>
      <c r="AK1914" s="130"/>
      <c r="AL1914" s="108"/>
      <c r="AM1914" s="130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130"/>
      <c r="AC1915" s="108"/>
      <c r="AD1915" s="84"/>
      <c r="AE1915" s="84"/>
      <c r="AF1915" s="84"/>
      <c r="AG1915" s="108"/>
      <c r="AH1915" s="84"/>
      <c r="AI1915" s="108"/>
      <c r="AJ1915" s="130"/>
      <c r="AK1915" s="130"/>
      <c r="AL1915" s="108"/>
      <c r="AM1915" s="130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130"/>
      <c r="AC1916" s="108"/>
      <c r="AD1916" s="84"/>
      <c r="AE1916" s="84"/>
      <c r="AF1916" s="84"/>
      <c r="AG1916" s="108"/>
      <c r="AH1916" s="84"/>
      <c r="AI1916" s="108"/>
      <c r="AJ1916" s="130"/>
      <c r="AK1916" s="130"/>
      <c r="AL1916" s="108"/>
      <c r="AM1916" s="130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130"/>
      <c r="AC1917" s="108"/>
      <c r="AD1917" s="84"/>
      <c r="AE1917" s="84"/>
      <c r="AF1917" s="84"/>
      <c r="AG1917" s="108"/>
      <c r="AH1917" s="84"/>
      <c r="AI1917" s="108"/>
      <c r="AJ1917" s="130"/>
      <c r="AK1917" s="130"/>
      <c r="AL1917" s="108"/>
      <c r="AM1917" s="130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130"/>
      <c r="AC1918" s="108"/>
      <c r="AD1918" s="84"/>
      <c r="AE1918" s="84"/>
      <c r="AF1918" s="84"/>
      <c r="AG1918" s="108"/>
      <c r="AH1918" s="84"/>
      <c r="AI1918" s="108"/>
      <c r="AJ1918" s="130"/>
      <c r="AK1918" s="130"/>
      <c r="AL1918" s="108"/>
      <c r="AM1918" s="130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130"/>
      <c r="AC1919" s="108"/>
      <c r="AD1919" s="84"/>
      <c r="AE1919" s="84"/>
      <c r="AF1919" s="84"/>
      <c r="AG1919" s="108"/>
      <c r="AH1919" s="84"/>
      <c r="AI1919" s="108"/>
      <c r="AJ1919" s="130"/>
      <c r="AK1919" s="130"/>
      <c r="AL1919" s="108"/>
      <c r="AM1919" s="130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130"/>
      <c r="AC1920" s="108"/>
      <c r="AD1920" s="84"/>
      <c r="AE1920" s="84"/>
      <c r="AF1920" s="84"/>
      <c r="AG1920" s="108"/>
      <c r="AH1920" s="84"/>
      <c r="AI1920" s="108"/>
      <c r="AJ1920" s="130"/>
      <c r="AK1920" s="130"/>
      <c r="AL1920" s="108"/>
      <c r="AM1920" s="130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130"/>
      <c r="AC1921" s="108"/>
      <c r="AD1921" s="84"/>
      <c r="AE1921" s="84"/>
      <c r="AF1921" s="84"/>
      <c r="AG1921" s="108"/>
      <c r="AH1921" s="84"/>
      <c r="AI1921" s="108"/>
      <c r="AJ1921" s="130"/>
      <c r="AK1921" s="130"/>
      <c r="AL1921" s="108"/>
      <c r="AM1921" s="130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130"/>
      <c r="AC1922" s="108"/>
      <c r="AD1922" s="84"/>
      <c r="AE1922" s="84"/>
      <c r="AF1922" s="84"/>
      <c r="AG1922" s="108"/>
      <c r="AH1922" s="84"/>
      <c r="AI1922" s="108"/>
      <c r="AJ1922" s="130"/>
      <c r="AK1922" s="130"/>
      <c r="AL1922" s="108"/>
      <c r="AM1922" s="130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130"/>
      <c r="AC1923" s="108"/>
      <c r="AD1923" s="84"/>
      <c r="AE1923" s="84"/>
      <c r="AF1923" s="84"/>
      <c r="AG1923" s="108"/>
      <c r="AH1923" s="84"/>
      <c r="AI1923" s="108"/>
      <c r="AJ1923" s="130"/>
      <c r="AK1923" s="130"/>
      <c r="AL1923" s="108"/>
      <c r="AM1923" s="130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130"/>
      <c r="AC1924" s="108"/>
      <c r="AD1924" s="84"/>
      <c r="AE1924" s="84"/>
      <c r="AF1924" s="84"/>
      <c r="AG1924" s="108"/>
      <c r="AH1924" s="84"/>
      <c r="AI1924" s="108"/>
      <c r="AJ1924" s="130"/>
      <c r="AK1924" s="130"/>
      <c r="AL1924" s="108"/>
      <c r="AM1924" s="130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130"/>
      <c r="AC1925" s="108"/>
      <c r="AD1925" s="84"/>
      <c r="AE1925" s="84"/>
      <c r="AF1925" s="84"/>
      <c r="AG1925" s="108"/>
      <c r="AH1925" s="84"/>
      <c r="AI1925" s="108"/>
      <c r="AJ1925" s="130"/>
      <c r="AK1925" s="130"/>
      <c r="AL1925" s="108"/>
      <c r="AM1925" s="130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130"/>
      <c r="AC1926" s="108"/>
      <c r="AD1926" s="84"/>
      <c r="AE1926" s="84"/>
      <c r="AF1926" s="84"/>
      <c r="AG1926" s="108"/>
      <c r="AH1926" s="84"/>
      <c r="AI1926" s="108"/>
      <c r="AJ1926" s="130"/>
      <c r="AK1926" s="130"/>
      <c r="AL1926" s="108"/>
      <c r="AM1926" s="130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130"/>
      <c r="AC1927" s="108"/>
      <c r="AD1927" s="84"/>
      <c r="AE1927" s="84"/>
      <c r="AF1927" s="84"/>
      <c r="AG1927" s="108"/>
      <c r="AH1927" s="84"/>
      <c r="AI1927" s="108"/>
      <c r="AJ1927" s="130"/>
      <c r="AK1927" s="130"/>
      <c r="AL1927" s="108"/>
      <c r="AM1927" s="130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130"/>
      <c r="AC1928" s="108"/>
      <c r="AD1928" s="84"/>
      <c r="AE1928" s="84"/>
      <c r="AF1928" s="84"/>
      <c r="AG1928" s="108"/>
      <c r="AH1928" s="84"/>
      <c r="AI1928" s="108"/>
      <c r="AJ1928" s="130"/>
      <c r="AK1928" s="130"/>
      <c r="AL1928" s="108"/>
      <c r="AM1928" s="130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130"/>
      <c r="AC1929" s="108"/>
      <c r="AD1929" s="84"/>
      <c r="AE1929" s="84"/>
      <c r="AF1929" s="84"/>
      <c r="AG1929" s="108"/>
      <c r="AH1929" s="84"/>
      <c r="AI1929" s="108"/>
      <c r="AJ1929" s="130"/>
      <c r="AK1929" s="130"/>
      <c r="AL1929" s="108"/>
      <c r="AM1929" s="130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130"/>
      <c r="AC1930" s="108"/>
      <c r="AD1930" s="84"/>
      <c r="AE1930" s="84"/>
      <c r="AF1930" s="84"/>
      <c r="AG1930" s="108"/>
      <c r="AH1930" s="84"/>
      <c r="AI1930" s="108"/>
      <c r="AJ1930" s="130"/>
      <c r="AK1930" s="130"/>
      <c r="AL1930" s="108"/>
      <c r="AM1930" s="130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130"/>
      <c r="AC1931" s="108"/>
      <c r="AD1931" s="84"/>
      <c r="AE1931" s="84"/>
      <c r="AF1931" s="84"/>
      <c r="AG1931" s="108"/>
      <c r="AH1931" s="84"/>
      <c r="AI1931" s="108"/>
      <c r="AJ1931" s="130"/>
      <c r="AK1931" s="130"/>
      <c r="AL1931" s="108"/>
      <c r="AM1931" s="130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130"/>
      <c r="AC1932" s="108"/>
      <c r="AD1932" s="84"/>
      <c r="AE1932" s="84"/>
      <c r="AF1932" s="84"/>
      <c r="AG1932" s="108"/>
      <c r="AH1932" s="84"/>
      <c r="AI1932" s="108"/>
      <c r="AJ1932" s="130"/>
      <c r="AK1932" s="130"/>
      <c r="AL1932" s="108"/>
      <c r="AM1932" s="130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130"/>
      <c r="AC1933" s="108"/>
      <c r="AD1933" s="84"/>
      <c r="AE1933" s="84"/>
      <c r="AF1933" s="84"/>
      <c r="AG1933" s="108"/>
      <c r="AH1933" s="84"/>
      <c r="AI1933" s="108"/>
      <c r="AJ1933" s="130"/>
      <c r="AK1933" s="130"/>
      <c r="AL1933" s="108"/>
      <c r="AM1933" s="130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130"/>
      <c r="AC1934" s="108"/>
      <c r="AD1934" s="84"/>
      <c r="AE1934" s="84"/>
      <c r="AF1934" s="84"/>
      <c r="AG1934" s="108"/>
      <c r="AH1934" s="84"/>
      <c r="AI1934" s="108"/>
      <c r="AJ1934" s="130"/>
      <c r="AK1934" s="130"/>
      <c r="AL1934" s="108"/>
      <c r="AM1934" s="130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130"/>
      <c r="AC1935" s="108"/>
      <c r="AD1935" s="84"/>
      <c r="AE1935" s="84"/>
      <c r="AF1935" s="84"/>
      <c r="AG1935" s="108"/>
      <c r="AH1935" s="84"/>
      <c r="AI1935" s="108"/>
      <c r="AJ1935" s="130"/>
      <c r="AK1935" s="130"/>
      <c r="AL1935" s="108"/>
      <c r="AM1935" s="130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130"/>
      <c r="AC1936" s="108"/>
      <c r="AD1936" s="84"/>
      <c r="AE1936" s="84"/>
      <c r="AF1936" s="84"/>
      <c r="AG1936" s="108"/>
      <c r="AH1936" s="84"/>
      <c r="AI1936" s="108"/>
      <c r="AJ1936" s="130"/>
      <c r="AK1936" s="130"/>
      <c r="AL1936" s="108"/>
      <c r="AM1936" s="130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130"/>
      <c r="AC1937" s="108"/>
      <c r="AD1937" s="84"/>
      <c r="AE1937" s="84"/>
      <c r="AF1937" s="84"/>
      <c r="AG1937" s="108"/>
      <c r="AH1937" s="84"/>
      <c r="AI1937" s="108"/>
      <c r="AJ1937" s="130"/>
      <c r="AK1937" s="130"/>
      <c r="AL1937" s="108"/>
      <c r="AM1937" s="130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130"/>
      <c r="AC1938" s="108"/>
      <c r="AD1938" s="84"/>
      <c r="AE1938" s="84"/>
      <c r="AF1938" s="84"/>
      <c r="AG1938" s="108"/>
      <c r="AH1938" s="84"/>
      <c r="AI1938" s="108"/>
      <c r="AJ1938" s="130"/>
      <c r="AK1938" s="130"/>
      <c r="AL1938" s="108"/>
      <c r="AM1938" s="130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130"/>
      <c r="AC1939" s="108"/>
      <c r="AD1939" s="84"/>
      <c r="AE1939" s="84"/>
      <c r="AF1939" s="84"/>
      <c r="AG1939" s="108"/>
      <c r="AH1939" s="84"/>
      <c r="AI1939" s="108"/>
      <c r="AJ1939" s="130"/>
      <c r="AK1939" s="130"/>
      <c r="AL1939" s="108"/>
      <c r="AM1939" s="130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130"/>
      <c r="AC1940" s="108"/>
      <c r="AD1940" s="84"/>
      <c r="AE1940" s="84"/>
      <c r="AF1940" s="84"/>
      <c r="AG1940" s="108"/>
      <c r="AH1940" s="84"/>
      <c r="AI1940" s="108"/>
      <c r="AJ1940" s="130"/>
      <c r="AK1940" s="130"/>
      <c r="AL1940" s="108"/>
      <c r="AM1940" s="130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130"/>
      <c r="AC1941" s="108"/>
      <c r="AD1941" s="84"/>
      <c r="AE1941" s="84"/>
      <c r="AF1941" s="84"/>
      <c r="AG1941" s="108"/>
      <c r="AH1941" s="84"/>
      <c r="AI1941" s="108"/>
      <c r="AJ1941" s="130"/>
      <c r="AK1941" s="130"/>
      <c r="AL1941" s="108"/>
      <c r="AM1941" s="130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130"/>
      <c r="AC1942" s="108"/>
      <c r="AD1942" s="84"/>
      <c r="AE1942" s="84"/>
      <c r="AF1942" s="84"/>
      <c r="AG1942" s="108"/>
      <c r="AH1942" s="84"/>
      <c r="AI1942" s="108"/>
      <c r="AJ1942" s="130"/>
      <c r="AK1942" s="130"/>
      <c r="AL1942" s="108"/>
      <c r="AM1942" s="130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130"/>
      <c r="AC1943" s="108"/>
      <c r="AD1943" s="84"/>
      <c r="AE1943" s="84"/>
      <c r="AF1943" s="84"/>
      <c r="AG1943" s="108"/>
      <c r="AH1943" s="84"/>
      <c r="AI1943" s="108"/>
      <c r="AJ1943" s="130"/>
      <c r="AK1943" s="130"/>
      <c r="AL1943" s="108"/>
      <c r="AM1943" s="130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130"/>
      <c r="AC1944" s="108"/>
      <c r="AD1944" s="84"/>
      <c r="AE1944" s="84"/>
      <c r="AF1944" s="84"/>
      <c r="AG1944" s="108"/>
      <c r="AH1944" s="84"/>
      <c r="AI1944" s="108"/>
      <c r="AJ1944" s="130"/>
      <c r="AK1944" s="130"/>
      <c r="AL1944" s="108"/>
      <c r="AM1944" s="130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130"/>
      <c r="AC1945" s="108"/>
      <c r="AD1945" s="84"/>
      <c r="AE1945" s="84"/>
      <c r="AF1945" s="84"/>
      <c r="AG1945" s="108"/>
      <c r="AH1945" s="84"/>
      <c r="AI1945" s="108"/>
      <c r="AJ1945" s="130"/>
      <c r="AK1945" s="130"/>
      <c r="AL1945" s="108"/>
      <c r="AM1945" s="130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130"/>
      <c r="AC1946" s="108"/>
      <c r="AD1946" s="84"/>
      <c r="AE1946" s="84"/>
      <c r="AF1946" s="84"/>
      <c r="AG1946" s="108"/>
      <c r="AH1946" s="84"/>
      <c r="AI1946" s="108"/>
      <c r="AJ1946" s="130"/>
      <c r="AK1946" s="130"/>
      <c r="AL1946" s="108"/>
      <c r="AM1946" s="130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130"/>
      <c r="AC1947" s="108"/>
      <c r="AD1947" s="84"/>
      <c r="AE1947" s="84"/>
      <c r="AF1947" s="84"/>
      <c r="AG1947" s="108"/>
      <c r="AH1947" s="84"/>
      <c r="AI1947" s="108"/>
      <c r="AJ1947" s="130"/>
      <c r="AK1947" s="130"/>
      <c r="AL1947" s="108"/>
      <c r="AM1947" s="130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130"/>
      <c r="AC1948" s="108"/>
      <c r="AD1948" s="84"/>
      <c r="AE1948" s="84"/>
      <c r="AF1948" s="84"/>
      <c r="AG1948" s="108"/>
      <c r="AH1948" s="84"/>
      <c r="AI1948" s="108"/>
      <c r="AJ1948" s="130"/>
      <c r="AK1948" s="130"/>
      <c r="AL1948" s="108"/>
      <c r="AM1948" s="130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130"/>
      <c r="AC1949" s="108"/>
      <c r="AD1949" s="84"/>
      <c r="AE1949" s="84"/>
      <c r="AF1949" s="84"/>
      <c r="AG1949" s="108"/>
      <c r="AH1949" s="84"/>
      <c r="AI1949" s="108"/>
      <c r="AJ1949" s="130"/>
      <c r="AK1949" s="130"/>
      <c r="AL1949" s="108"/>
      <c r="AM1949" s="130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130"/>
      <c r="AC1950" s="108"/>
      <c r="AD1950" s="84"/>
      <c r="AE1950" s="84"/>
      <c r="AF1950" s="84"/>
      <c r="AG1950" s="108"/>
      <c r="AH1950" s="84"/>
      <c r="AI1950" s="108"/>
      <c r="AJ1950" s="130"/>
      <c r="AK1950" s="130"/>
      <c r="AL1950" s="108"/>
      <c r="AM1950" s="130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130"/>
      <c r="AC1951" s="108"/>
      <c r="AD1951" s="84"/>
      <c r="AE1951" s="84"/>
      <c r="AF1951" s="84"/>
      <c r="AG1951" s="108"/>
      <c r="AH1951" s="84"/>
      <c r="AI1951" s="108"/>
      <c r="AJ1951" s="130"/>
      <c r="AK1951" s="130"/>
      <c r="AL1951" s="108"/>
      <c r="AM1951" s="130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130"/>
      <c r="AC1952" s="108"/>
      <c r="AD1952" s="84"/>
      <c r="AE1952" s="84"/>
      <c r="AF1952" s="84"/>
      <c r="AG1952" s="108"/>
      <c r="AH1952" s="84"/>
      <c r="AI1952" s="108"/>
      <c r="AJ1952" s="130"/>
      <c r="AK1952" s="130"/>
      <c r="AL1952" s="108"/>
      <c r="AM1952" s="130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130"/>
      <c r="AC1953" s="108"/>
      <c r="AD1953" s="84"/>
      <c r="AE1953" s="84"/>
      <c r="AF1953" s="84"/>
      <c r="AG1953" s="108"/>
      <c r="AH1953" s="84"/>
      <c r="AI1953" s="108"/>
      <c r="AJ1953" s="130"/>
      <c r="AK1953" s="130"/>
      <c r="AL1953" s="108"/>
      <c r="AM1953" s="130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130"/>
      <c r="AC1954" s="108"/>
      <c r="AD1954" s="84"/>
      <c r="AE1954" s="84"/>
      <c r="AF1954" s="84"/>
      <c r="AG1954" s="108"/>
      <c r="AH1954" s="84"/>
      <c r="AI1954" s="108"/>
      <c r="AJ1954" s="130"/>
      <c r="AK1954" s="130"/>
      <c r="AL1954" s="108"/>
      <c r="AM1954" s="130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130"/>
      <c r="AC1955" s="108"/>
      <c r="AD1955" s="84"/>
      <c r="AE1955" s="84"/>
      <c r="AF1955" s="84"/>
      <c r="AG1955" s="108"/>
      <c r="AH1955" s="84"/>
      <c r="AI1955" s="108"/>
      <c r="AJ1955" s="130"/>
      <c r="AK1955" s="130"/>
      <c r="AL1955" s="108"/>
      <c r="AM1955" s="130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130"/>
      <c r="AC1956" s="108"/>
      <c r="AD1956" s="84"/>
      <c r="AE1956" s="84"/>
      <c r="AF1956" s="84"/>
      <c r="AG1956" s="108"/>
      <c r="AH1956" s="84"/>
      <c r="AI1956" s="108"/>
      <c r="AJ1956" s="130"/>
      <c r="AK1956" s="130"/>
      <c r="AL1956" s="108"/>
      <c r="AM1956" s="130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130"/>
      <c r="AC1957" s="108"/>
      <c r="AD1957" s="84"/>
      <c r="AE1957" s="84"/>
      <c r="AF1957" s="84"/>
      <c r="AG1957" s="108"/>
      <c r="AH1957" s="84"/>
      <c r="AI1957" s="108"/>
      <c r="AJ1957" s="130"/>
      <c r="AK1957" s="130"/>
      <c r="AL1957" s="108"/>
      <c r="AM1957" s="130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130"/>
      <c r="AC1958" s="108"/>
      <c r="AD1958" s="84"/>
      <c r="AE1958" s="84"/>
      <c r="AF1958" s="84"/>
      <c r="AG1958" s="108"/>
      <c r="AH1958" s="84"/>
      <c r="AI1958" s="108"/>
      <c r="AJ1958" s="130"/>
      <c r="AK1958" s="130"/>
      <c r="AL1958" s="108"/>
      <c r="AM1958" s="130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130"/>
      <c r="AC1959" s="108"/>
      <c r="AD1959" s="84"/>
      <c r="AE1959" s="84"/>
      <c r="AF1959" s="84"/>
      <c r="AG1959" s="108"/>
      <c r="AH1959" s="84"/>
      <c r="AI1959" s="108"/>
      <c r="AJ1959" s="130"/>
      <c r="AK1959" s="130"/>
      <c r="AL1959" s="108"/>
      <c r="AM1959" s="130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130"/>
      <c r="AC1960" s="108"/>
      <c r="AD1960" s="84"/>
      <c r="AE1960" s="84"/>
      <c r="AF1960" s="84"/>
      <c r="AG1960" s="108"/>
      <c r="AH1960" s="84"/>
      <c r="AI1960" s="108"/>
      <c r="AJ1960" s="130"/>
      <c r="AK1960" s="130"/>
      <c r="AL1960" s="108"/>
      <c r="AM1960" s="130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130"/>
      <c r="AC1961" s="108"/>
      <c r="AD1961" s="84"/>
      <c r="AE1961" s="84"/>
      <c r="AF1961" s="84"/>
      <c r="AG1961" s="108"/>
      <c r="AH1961" s="84"/>
      <c r="AI1961" s="108"/>
      <c r="AJ1961" s="130"/>
      <c r="AK1961" s="130"/>
      <c r="AL1961" s="108"/>
      <c r="AM1961" s="130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130"/>
      <c r="AC1962" s="108"/>
      <c r="AD1962" s="84"/>
      <c r="AE1962" s="84"/>
      <c r="AF1962" s="84"/>
      <c r="AG1962" s="108"/>
      <c r="AH1962" s="84"/>
      <c r="AI1962" s="108"/>
      <c r="AJ1962" s="130"/>
      <c r="AK1962" s="130"/>
      <c r="AL1962" s="108"/>
      <c r="AM1962" s="130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130"/>
      <c r="AC1963" s="108"/>
      <c r="AD1963" s="84"/>
      <c r="AE1963" s="84"/>
      <c r="AF1963" s="84"/>
      <c r="AG1963" s="108"/>
      <c r="AH1963" s="84"/>
      <c r="AI1963" s="108"/>
      <c r="AJ1963" s="130"/>
      <c r="AK1963" s="130"/>
      <c r="AL1963" s="108"/>
      <c r="AM1963" s="130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130"/>
      <c r="AC1964" s="108"/>
      <c r="AD1964" s="84"/>
      <c r="AE1964" s="84"/>
      <c r="AF1964" s="84"/>
      <c r="AG1964" s="108"/>
      <c r="AH1964" s="84"/>
      <c r="AI1964" s="108"/>
      <c r="AJ1964" s="130"/>
      <c r="AK1964" s="130"/>
      <c r="AL1964" s="108"/>
      <c r="AM1964" s="130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130"/>
      <c r="AC1965" s="108"/>
      <c r="AD1965" s="84"/>
      <c r="AE1965" s="84"/>
      <c r="AF1965" s="84"/>
      <c r="AG1965" s="108"/>
      <c r="AH1965" s="84"/>
      <c r="AI1965" s="108"/>
      <c r="AJ1965" s="130"/>
      <c r="AK1965" s="130"/>
      <c r="AL1965" s="108"/>
      <c r="AM1965" s="130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130"/>
      <c r="AC1966" s="108"/>
      <c r="AD1966" s="84"/>
      <c r="AE1966" s="84"/>
      <c r="AF1966" s="84"/>
      <c r="AG1966" s="108"/>
      <c r="AH1966" s="84"/>
      <c r="AI1966" s="108"/>
      <c r="AJ1966" s="130"/>
      <c r="AK1966" s="130"/>
      <c r="AL1966" s="108"/>
      <c r="AM1966" s="130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130"/>
      <c r="AC1967" s="108"/>
      <c r="AD1967" s="84"/>
      <c r="AE1967" s="84"/>
      <c r="AF1967" s="84"/>
      <c r="AG1967" s="108"/>
      <c r="AH1967" s="84"/>
      <c r="AI1967" s="108"/>
      <c r="AJ1967" s="130"/>
      <c r="AK1967" s="130"/>
      <c r="AL1967" s="108"/>
      <c r="AM1967" s="130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130"/>
      <c r="AC1968" s="108"/>
      <c r="AD1968" s="84"/>
      <c r="AE1968" s="84"/>
      <c r="AF1968" s="84"/>
      <c r="AG1968" s="108"/>
      <c r="AH1968" s="84"/>
      <c r="AI1968" s="108"/>
      <c r="AJ1968" s="130"/>
      <c r="AK1968" s="130"/>
      <c r="AL1968" s="108"/>
      <c r="AM1968" s="130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130"/>
      <c r="AC1969" s="108"/>
      <c r="AD1969" s="84"/>
      <c r="AE1969" s="84"/>
      <c r="AF1969" s="84"/>
      <c r="AG1969" s="108"/>
      <c r="AH1969" s="84"/>
      <c r="AI1969" s="108"/>
      <c r="AJ1969" s="130"/>
      <c r="AK1969" s="130"/>
      <c r="AL1969" s="108"/>
      <c r="AM1969" s="130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130"/>
      <c r="AC1970" s="108"/>
      <c r="AD1970" s="84"/>
      <c r="AE1970" s="84"/>
      <c r="AF1970" s="84"/>
      <c r="AG1970" s="108"/>
      <c r="AH1970" s="84"/>
      <c r="AI1970" s="108"/>
      <c r="AJ1970" s="130"/>
      <c r="AK1970" s="130"/>
      <c r="AL1970" s="108"/>
      <c r="AM1970" s="130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130"/>
      <c r="AC1971" s="108"/>
      <c r="AD1971" s="84"/>
      <c r="AE1971" s="84"/>
      <c r="AF1971" s="84"/>
      <c r="AG1971" s="108"/>
      <c r="AH1971" s="84"/>
      <c r="AI1971" s="108"/>
      <c r="AJ1971" s="130"/>
      <c r="AK1971" s="130"/>
      <c r="AL1971" s="108"/>
      <c r="AM1971" s="130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130"/>
      <c r="AC1972" s="108"/>
      <c r="AD1972" s="84"/>
      <c r="AE1972" s="84"/>
      <c r="AF1972" s="84"/>
      <c r="AG1972" s="108"/>
      <c r="AH1972" s="84"/>
      <c r="AI1972" s="108"/>
      <c r="AJ1972" s="130"/>
      <c r="AK1972" s="130"/>
      <c r="AL1972" s="108"/>
      <c r="AM1972" s="130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130"/>
      <c r="AC1973" s="108"/>
      <c r="AD1973" s="84"/>
      <c r="AE1973" s="84"/>
      <c r="AF1973" s="84"/>
      <c r="AG1973" s="108"/>
      <c r="AH1973" s="84"/>
      <c r="AI1973" s="108"/>
      <c r="AJ1973" s="130"/>
      <c r="AK1973" s="130"/>
      <c r="AL1973" s="108"/>
      <c r="AM1973" s="130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130"/>
      <c r="AC1974" s="108"/>
      <c r="AD1974" s="84"/>
      <c r="AE1974" s="84"/>
      <c r="AF1974" s="84"/>
      <c r="AG1974" s="108"/>
      <c r="AH1974" s="84"/>
      <c r="AI1974" s="108"/>
      <c r="AJ1974" s="130"/>
      <c r="AK1974" s="130"/>
      <c r="AL1974" s="108"/>
      <c r="AM1974" s="130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130"/>
      <c r="AC1975" s="108"/>
      <c r="AD1975" s="84"/>
      <c r="AE1975" s="84"/>
      <c r="AF1975" s="84"/>
      <c r="AG1975" s="108"/>
      <c r="AH1975" s="84"/>
      <c r="AI1975" s="108"/>
      <c r="AJ1975" s="130"/>
      <c r="AK1975" s="130"/>
      <c r="AL1975" s="108"/>
      <c r="AM1975" s="130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130"/>
      <c r="AC1976" s="108"/>
      <c r="AD1976" s="84"/>
      <c r="AE1976" s="84"/>
      <c r="AF1976" s="84"/>
      <c r="AG1976" s="108"/>
      <c r="AH1976" s="84"/>
      <c r="AI1976" s="108"/>
      <c r="AJ1976" s="130"/>
      <c r="AK1976" s="130"/>
      <c r="AL1976" s="108"/>
      <c r="AM1976" s="130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130"/>
      <c r="AC1977" s="108"/>
      <c r="AD1977" s="84"/>
      <c r="AE1977" s="84"/>
      <c r="AF1977" s="84"/>
      <c r="AG1977" s="108"/>
      <c r="AH1977" s="84"/>
      <c r="AI1977" s="108"/>
      <c r="AJ1977" s="130"/>
      <c r="AK1977" s="130"/>
      <c r="AL1977" s="108"/>
      <c r="AM1977" s="130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130"/>
      <c r="AC1978" s="108"/>
      <c r="AD1978" s="84"/>
      <c r="AE1978" s="84"/>
      <c r="AF1978" s="84"/>
      <c r="AG1978" s="108"/>
      <c r="AH1978" s="84"/>
      <c r="AI1978" s="108"/>
      <c r="AJ1978" s="130"/>
      <c r="AK1978" s="130"/>
      <c r="AL1978" s="108"/>
      <c r="AM1978" s="130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130"/>
      <c r="AC1979" s="108"/>
      <c r="AD1979" s="84"/>
      <c r="AE1979" s="84"/>
      <c r="AF1979" s="84"/>
      <c r="AG1979" s="108"/>
      <c r="AH1979" s="84"/>
      <c r="AI1979" s="108"/>
      <c r="AJ1979" s="130"/>
      <c r="AK1979" s="130"/>
      <c r="AL1979" s="108"/>
      <c r="AM1979" s="130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130"/>
      <c r="AC1980" s="108"/>
      <c r="AD1980" s="84"/>
      <c r="AE1980" s="84"/>
      <c r="AF1980" s="84"/>
      <c r="AG1980" s="108"/>
      <c r="AH1980" s="84"/>
      <c r="AI1980" s="108"/>
      <c r="AJ1980" s="130"/>
      <c r="AK1980" s="130"/>
      <c r="AL1980" s="108"/>
      <c r="AM1980" s="130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130"/>
      <c r="AC1981" s="108"/>
      <c r="AD1981" s="84"/>
      <c r="AE1981" s="84"/>
      <c r="AF1981" s="84"/>
      <c r="AG1981" s="108"/>
      <c r="AH1981" s="84"/>
      <c r="AI1981" s="108"/>
      <c r="AJ1981" s="130"/>
      <c r="AK1981" s="130"/>
      <c r="AL1981" s="108"/>
      <c r="AM1981" s="130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130"/>
      <c r="AC1982" s="108"/>
      <c r="AD1982" s="84"/>
      <c r="AE1982" s="84"/>
      <c r="AF1982" s="84"/>
      <c r="AG1982" s="108"/>
      <c r="AH1982" s="84"/>
      <c r="AI1982" s="108"/>
      <c r="AJ1982" s="130"/>
      <c r="AK1982" s="130"/>
      <c r="AL1982" s="108"/>
      <c r="AM1982" s="130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130"/>
      <c r="AC1983" s="108"/>
      <c r="AD1983" s="84"/>
      <c r="AE1983" s="84"/>
      <c r="AF1983" s="84"/>
      <c r="AG1983" s="108"/>
      <c r="AH1983" s="84"/>
      <c r="AI1983" s="108"/>
      <c r="AJ1983" s="130"/>
      <c r="AK1983" s="130"/>
      <c r="AL1983" s="108"/>
      <c r="AM1983" s="130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130"/>
      <c r="AC1984" s="108"/>
      <c r="AD1984" s="84"/>
      <c r="AE1984" s="84"/>
      <c r="AF1984" s="84"/>
      <c r="AG1984" s="108"/>
      <c r="AH1984" s="84"/>
      <c r="AI1984" s="108"/>
      <c r="AJ1984" s="130"/>
      <c r="AK1984" s="130"/>
      <c r="AL1984" s="108"/>
      <c r="AM1984" s="130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130"/>
      <c r="AC1985" s="108"/>
      <c r="AD1985" s="84"/>
      <c r="AE1985" s="84"/>
      <c r="AF1985" s="84"/>
      <c r="AG1985" s="108"/>
      <c r="AH1985" s="84"/>
      <c r="AI1985" s="108"/>
      <c r="AJ1985" s="130"/>
      <c r="AK1985" s="130"/>
      <c r="AL1985" s="108"/>
      <c r="AM1985" s="130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130"/>
      <c r="AC1986" s="108"/>
      <c r="AD1986" s="84"/>
      <c r="AE1986" s="84"/>
      <c r="AF1986" s="84"/>
      <c r="AG1986" s="108"/>
      <c r="AH1986" s="84"/>
      <c r="AI1986" s="108"/>
      <c r="AJ1986" s="130"/>
      <c r="AK1986" s="130"/>
      <c r="AL1986" s="108"/>
      <c r="AM1986" s="130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130"/>
      <c r="AC1987" s="108"/>
      <c r="AD1987" s="84"/>
      <c r="AE1987" s="84"/>
      <c r="AF1987" s="84"/>
      <c r="AG1987" s="108"/>
      <c r="AH1987" s="84"/>
      <c r="AI1987" s="108"/>
      <c r="AJ1987" s="130"/>
      <c r="AK1987" s="130"/>
      <c r="AL1987" s="108"/>
      <c r="AM1987" s="130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130"/>
      <c r="AC1988" s="108"/>
      <c r="AD1988" s="84"/>
      <c r="AE1988" s="84"/>
      <c r="AF1988" s="84"/>
      <c r="AG1988" s="108"/>
      <c r="AH1988" s="84"/>
      <c r="AI1988" s="108"/>
      <c r="AJ1988" s="130"/>
      <c r="AK1988" s="130"/>
      <c r="AL1988" s="108"/>
      <c r="AM1988" s="130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130"/>
      <c r="AC1989" s="108"/>
      <c r="AD1989" s="84"/>
      <c r="AE1989" s="84"/>
      <c r="AF1989" s="84"/>
      <c r="AG1989" s="108"/>
      <c r="AH1989" s="84"/>
      <c r="AI1989" s="108"/>
      <c r="AJ1989" s="130"/>
      <c r="AK1989" s="130"/>
      <c r="AL1989" s="108"/>
      <c r="AM1989" s="130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130"/>
      <c r="AC1990" s="108"/>
      <c r="AD1990" s="84"/>
      <c r="AE1990" s="84"/>
      <c r="AF1990" s="84"/>
      <c r="AG1990" s="108"/>
      <c r="AH1990" s="84"/>
      <c r="AI1990" s="108"/>
      <c r="AJ1990" s="130"/>
      <c r="AK1990" s="130"/>
      <c r="AL1990" s="108"/>
      <c r="AM1990" s="130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130"/>
      <c r="AC1991" s="108"/>
      <c r="AD1991" s="84"/>
      <c r="AE1991" s="84"/>
      <c r="AF1991" s="84"/>
      <c r="AG1991" s="108"/>
      <c r="AH1991" s="84"/>
      <c r="AI1991" s="108"/>
      <c r="AJ1991" s="130"/>
      <c r="AK1991" s="130"/>
      <c r="AL1991" s="108"/>
      <c r="AM1991" s="130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130"/>
      <c r="AC1992" s="108"/>
      <c r="AD1992" s="84"/>
      <c r="AE1992" s="84"/>
      <c r="AF1992" s="84"/>
      <c r="AG1992" s="108"/>
      <c r="AH1992" s="84"/>
      <c r="AI1992" s="108"/>
      <c r="AJ1992" s="130"/>
      <c r="AK1992" s="130"/>
      <c r="AL1992" s="108"/>
      <c r="AM1992" s="130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130"/>
      <c r="AC1993" s="108"/>
      <c r="AD1993" s="84"/>
      <c r="AE1993" s="84"/>
      <c r="AF1993" s="84"/>
      <c r="AG1993" s="108"/>
      <c r="AH1993" s="84"/>
      <c r="AI1993" s="108"/>
      <c r="AJ1993" s="130"/>
      <c r="AK1993" s="130"/>
      <c r="AL1993" s="108"/>
      <c r="AM1993" s="130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130"/>
      <c r="AC1994" s="108"/>
      <c r="AD1994" s="84"/>
      <c r="AE1994" s="84"/>
      <c r="AF1994" s="84"/>
      <c r="AG1994" s="108"/>
      <c r="AH1994" s="84"/>
      <c r="AI1994" s="108"/>
      <c r="AJ1994" s="130"/>
      <c r="AK1994" s="130"/>
      <c r="AL1994" s="108"/>
      <c r="AM1994" s="130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130"/>
      <c r="AC1995" s="108"/>
      <c r="AD1995" s="84"/>
      <c r="AE1995" s="84"/>
      <c r="AF1995" s="84"/>
      <c r="AG1995" s="108"/>
      <c r="AH1995" s="84"/>
      <c r="AI1995" s="108"/>
      <c r="AJ1995" s="130"/>
      <c r="AK1995" s="130"/>
      <c r="AL1995" s="108"/>
      <c r="AM1995" s="130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130"/>
      <c r="AC1996" s="108"/>
      <c r="AD1996" s="84"/>
      <c r="AE1996" s="84"/>
      <c r="AF1996" s="84"/>
      <c r="AG1996" s="108"/>
      <c r="AH1996" s="84"/>
      <c r="AI1996" s="108"/>
      <c r="AJ1996" s="130"/>
      <c r="AK1996" s="130"/>
      <c r="AL1996" s="108"/>
      <c r="AM1996" s="130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130"/>
      <c r="AC1997" s="108"/>
      <c r="AD1997" s="84"/>
      <c r="AE1997" s="84"/>
      <c r="AF1997" s="84"/>
      <c r="AG1997" s="108"/>
      <c r="AH1997" s="84"/>
      <c r="AI1997" s="108"/>
      <c r="AJ1997" s="130"/>
      <c r="AK1997" s="130"/>
      <c r="AL1997" s="108"/>
      <c r="AM1997" s="130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130"/>
      <c r="AC1998" s="108"/>
      <c r="AD1998" s="84"/>
      <c r="AE1998" s="84"/>
      <c r="AF1998" s="84"/>
      <c r="AG1998" s="108"/>
      <c r="AH1998" s="84"/>
      <c r="AI1998" s="108"/>
      <c r="AJ1998" s="130"/>
      <c r="AK1998" s="130"/>
      <c r="AL1998" s="108"/>
      <c r="AM1998" s="130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130"/>
      <c r="AC1999" s="108"/>
      <c r="AD1999" s="84"/>
      <c r="AE1999" s="84"/>
      <c r="AF1999" s="84"/>
      <c r="AG1999" s="108"/>
      <c r="AH1999" s="84"/>
      <c r="AI1999" s="108"/>
      <c r="AJ1999" s="130"/>
      <c r="AK1999" s="130"/>
      <c r="AL1999" s="108"/>
      <c r="AM1999" s="130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130"/>
      <c r="AC2000" s="108"/>
      <c r="AD2000" s="84"/>
      <c r="AE2000" s="84"/>
      <c r="AF2000" s="84"/>
      <c r="AG2000" s="108"/>
      <c r="AH2000" s="84"/>
      <c r="AI2000" s="108"/>
      <c r="AJ2000" s="130"/>
      <c r="AK2000" s="130"/>
      <c r="AL2000" s="108"/>
      <c r="AM2000" s="130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130"/>
      <c r="AC2001" s="108"/>
      <c r="AD2001" s="84"/>
      <c r="AE2001" s="84"/>
      <c r="AF2001" s="84"/>
      <c r="AG2001" s="108"/>
      <c r="AH2001" s="84"/>
      <c r="AI2001" s="108"/>
      <c r="AJ2001" s="130"/>
      <c r="AK2001" s="130"/>
      <c r="AL2001" s="108"/>
      <c r="AM2001" s="130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130"/>
      <c r="AC2002" s="108"/>
      <c r="AD2002" s="84"/>
      <c r="AE2002" s="84"/>
      <c r="AF2002" s="84"/>
      <c r="AG2002" s="108"/>
      <c r="AH2002" s="84"/>
      <c r="AI2002" s="108"/>
      <c r="AJ2002" s="130"/>
      <c r="AK2002" s="130"/>
      <c r="AL2002" s="108"/>
      <c r="AM2002" s="130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130"/>
      <c r="AC2003" s="108"/>
      <c r="AD2003" s="84"/>
      <c r="AE2003" s="84"/>
      <c r="AF2003" s="84"/>
      <c r="AG2003" s="108"/>
      <c r="AH2003" s="84"/>
      <c r="AI2003" s="108"/>
      <c r="AJ2003" s="130"/>
      <c r="AK2003" s="130"/>
      <c r="AL2003" s="108"/>
      <c r="AM2003" s="130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130"/>
      <c r="AC2004" s="108"/>
      <c r="AD2004" s="84"/>
      <c r="AE2004" s="84"/>
      <c r="AF2004" s="84"/>
      <c r="AG2004" s="108"/>
      <c r="AH2004" s="84"/>
      <c r="AI2004" s="108"/>
      <c r="AJ2004" s="130"/>
      <c r="AK2004" s="130"/>
      <c r="AL2004" s="108"/>
      <c r="AM2004" s="130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130"/>
      <c r="AC2005" s="108"/>
      <c r="AD2005" s="84"/>
      <c r="AE2005" s="84"/>
      <c r="AF2005" s="84"/>
      <c r="AG2005" s="108"/>
      <c r="AH2005" s="84"/>
      <c r="AI2005" s="108"/>
      <c r="AJ2005" s="130"/>
      <c r="AK2005" s="130"/>
      <c r="AL2005" s="108"/>
      <c r="AM2005" s="130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130"/>
      <c r="AC2006" s="108"/>
      <c r="AD2006" s="84"/>
      <c r="AE2006" s="84"/>
      <c r="AF2006" s="84"/>
      <c r="AG2006" s="108"/>
      <c r="AH2006" s="84"/>
      <c r="AI2006" s="108"/>
      <c r="AJ2006" s="130"/>
      <c r="AK2006" s="130"/>
      <c r="AL2006" s="108"/>
      <c r="AM2006" s="130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130"/>
      <c r="AC2007" s="108"/>
      <c r="AD2007" s="84"/>
      <c r="AE2007" s="84"/>
      <c r="AF2007" s="84"/>
      <c r="AG2007" s="108"/>
      <c r="AH2007" s="84"/>
      <c r="AI2007" s="108"/>
      <c r="AJ2007" s="130"/>
      <c r="AK2007" s="130"/>
      <c r="AL2007" s="108"/>
      <c r="AM2007" s="130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130"/>
      <c r="AC2008" s="108"/>
      <c r="AD2008" s="84"/>
      <c r="AE2008" s="84"/>
      <c r="AF2008" s="84"/>
      <c r="AG2008" s="108"/>
      <c r="AH2008" s="84"/>
      <c r="AI2008" s="108"/>
      <c r="AJ2008" s="130"/>
      <c r="AK2008" s="130"/>
      <c r="AL2008" s="108"/>
      <c r="AM2008" s="130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130"/>
      <c r="AC2009" s="108"/>
      <c r="AD2009" s="84"/>
      <c r="AE2009" s="84"/>
      <c r="AF2009" s="84"/>
      <c r="AG2009" s="108"/>
      <c r="AH2009" s="84"/>
      <c r="AI2009" s="108"/>
      <c r="AJ2009" s="130"/>
      <c r="AK2009" s="130"/>
      <c r="AL2009" s="108"/>
      <c r="AM2009" s="130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130"/>
      <c r="AC2010" s="108"/>
      <c r="AD2010" s="84"/>
      <c r="AE2010" s="84"/>
      <c r="AF2010" s="84"/>
      <c r="AG2010" s="108"/>
      <c r="AH2010" s="84"/>
      <c r="AI2010" s="108"/>
      <c r="AJ2010" s="130"/>
      <c r="AK2010" s="130"/>
      <c r="AL2010" s="108"/>
      <c r="AM2010" s="130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130"/>
      <c r="AC2011" s="108"/>
      <c r="AD2011" s="84"/>
      <c r="AE2011" s="84"/>
      <c r="AF2011" s="84"/>
      <c r="AG2011" s="108"/>
      <c r="AH2011" s="84"/>
      <c r="AI2011" s="108"/>
      <c r="AJ2011" s="130"/>
      <c r="AK2011" s="130"/>
      <c r="AL2011" s="108"/>
      <c r="AM2011" s="130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130"/>
      <c r="AC2012" s="108"/>
      <c r="AD2012" s="84"/>
      <c r="AE2012" s="84"/>
      <c r="AF2012" s="84"/>
      <c r="AG2012" s="108"/>
      <c r="AH2012" s="84"/>
      <c r="AI2012" s="108"/>
      <c r="AJ2012" s="130"/>
      <c r="AK2012" s="130"/>
      <c r="AL2012" s="108"/>
      <c r="AM2012" s="130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130"/>
      <c r="AC2013" s="108"/>
      <c r="AD2013" s="84"/>
      <c r="AE2013" s="84"/>
      <c r="AF2013" s="84"/>
      <c r="AG2013" s="108"/>
      <c r="AH2013" s="84"/>
      <c r="AI2013" s="108"/>
      <c r="AJ2013" s="130"/>
      <c r="AK2013" s="130"/>
      <c r="AL2013" s="108"/>
      <c r="AM2013" s="130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130"/>
      <c r="AC2014" s="108"/>
      <c r="AD2014" s="84"/>
      <c r="AE2014" s="84"/>
      <c r="AF2014" s="84"/>
      <c r="AG2014" s="108"/>
      <c r="AH2014" s="84"/>
      <c r="AI2014" s="108"/>
      <c r="AJ2014" s="130"/>
      <c r="AK2014" s="130"/>
      <c r="AL2014" s="108"/>
      <c r="AM2014" s="130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130"/>
      <c r="AC2015" s="108"/>
      <c r="AD2015" s="84"/>
      <c r="AE2015" s="84"/>
      <c r="AF2015" s="84"/>
      <c r="AG2015" s="108"/>
      <c r="AH2015" s="84"/>
      <c r="AI2015" s="108"/>
      <c r="AJ2015" s="130"/>
      <c r="AK2015" s="130"/>
      <c r="AL2015" s="108"/>
      <c r="AM2015" s="130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130"/>
      <c r="AC2016" s="108"/>
      <c r="AD2016" s="84"/>
      <c r="AE2016" s="84"/>
      <c r="AF2016" s="84"/>
      <c r="AG2016" s="108"/>
      <c r="AH2016" s="84"/>
      <c r="AI2016" s="108"/>
      <c r="AJ2016" s="130"/>
      <c r="AK2016" s="130"/>
      <c r="AL2016" s="108"/>
      <c r="AM2016" s="130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130"/>
      <c r="AC2017" s="108"/>
      <c r="AD2017" s="84"/>
      <c r="AE2017" s="84"/>
      <c r="AF2017" s="84"/>
      <c r="AG2017" s="108"/>
      <c r="AH2017" s="84"/>
      <c r="AI2017" s="108"/>
      <c r="AJ2017" s="130"/>
      <c r="AK2017" s="130"/>
      <c r="AL2017" s="108"/>
      <c r="AM2017" s="130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130"/>
      <c r="AC2018" s="108"/>
      <c r="AD2018" s="84"/>
      <c r="AE2018" s="84"/>
      <c r="AF2018" s="84"/>
      <c r="AG2018" s="108"/>
      <c r="AH2018" s="84"/>
      <c r="AI2018" s="108"/>
      <c r="AJ2018" s="130"/>
      <c r="AK2018" s="130"/>
      <c r="AL2018" s="108"/>
      <c r="AM2018" s="130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130"/>
      <c r="AC2019" s="108"/>
      <c r="AD2019" s="84"/>
      <c r="AE2019" s="84"/>
      <c r="AF2019" s="84"/>
      <c r="AG2019" s="108"/>
      <c r="AH2019" s="84"/>
      <c r="AI2019" s="108"/>
      <c r="AJ2019" s="130"/>
      <c r="AK2019" s="130"/>
      <c r="AL2019" s="108"/>
      <c r="AM2019" s="130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130"/>
      <c r="AC2020" s="108"/>
      <c r="AD2020" s="84"/>
      <c r="AE2020" s="84"/>
      <c r="AF2020" s="84"/>
      <c r="AG2020" s="108"/>
      <c r="AH2020" s="84"/>
      <c r="AI2020" s="108"/>
      <c r="AJ2020" s="130"/>
      <c r="AK2020" s="130"/>
      <c r="AL2020" s="108"/>
      <c r="AM2020" s="130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130"/>
      <c r="AC2021" s="108"/>
      <c r="AD2021" s="84"/>
      <c r="AE2021" s="84"/>
      <c r="AF2021" s="84"/>
      <c r="AG2021" s="108"/>
      <c r="AH2021" s="84"/>
      <c r="AI2021" s="108"/>
      <c r="AJ2021" s="130"/>
      <c r="AK2021" s="130"/>
      <c r="AL2021" s="108"/>
      <c r="AM2021" s="130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130"/>
      <c r="AC2022" s="108"/>
      <c r="AD2022" s="84"/>
      <c r="AE2022" s="84"/>
      <c r="AF2022" s="84"/>
      <c r="AG2022" s="108"/>
      <c r="AH2022" s="84"/>
      <c r="AI2022" s="108"/>
      <c r="AJ2022" s="130"/>
      <c r="AK2022" s="130"/>
      <c r="AL2022" s="108"/>
      <c r="AM2022" s="130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130"/>
      <c r="AC2023" s="108"/>
      <c r="AD2023" s="84"/>
      <c r="AE2023" s="84"/>
      <c r="AF2023" s="84"/>
      <c r="AG2023" s="108"/>
      <c r="AH2023" s="84"/>
      <c r="AI2023" s="108"/>
      <c r="AJ2023" s="130"/>
      <c r="AK2023" s="130"/>
      <c r="AL2023" s="108"/>
      <c r="AM2023" s="130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130"/>
      <c r="AC2024" s="108"/>
      <c r="AD2024" s="84"/>
      <c r="AE2024" s="84"/>
      <c r="AF2024" s="84"/>
      <c r="AG2024" s="108"/>
      <c r="AH2024" s="84"/>
      <c r="AI2024" s="108"/>
      <c r="AJ2024" s="130"/>
      <c r="AK2024" s="130"/>
      <c r="AL2024" s="108"/>
      <c r="AM2024" s="130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130"/>
      <c r="AC2025" s="108"/>
      <c r="AD2025" s="84"/>
      <c r="AE2025" s="84"/>
      <c r="AF2025" s="84"/>
      <c r="AG2025" s="108"/>
      <c r="AH2025" s="84"/>
      <c r="AI2025" s="108"/>
      <c r="AJ2025" s="130"/>
      <c r="AK2025" s="130"/>
      <c r="AL2025" s="108"/>
      <c r="AM2025" s="130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130"/>
      <c r="AC2026" s="108"/>
      <c r="AD2026" s="84"/>
      <c r="AE2026" s="84"/>
      <c r="AF2026" s="84"/>
      <c r="AG2026" s="108"/>
      <c r="AH2026" s="84"/>
      <c r="AI2026" s="108"/>
      <c r="AJ2026" s="130"/>
      <c r="AK2026" s="130"/>
      <c r="AL2026" s="108"/>
      <c r="AM2026" s="130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130"/>
      <c r="AC2027" s="108"/>
      <c r="AD2027" s="84"/>
      <c r="AE2027" s="84"/>
      <c r="AF2027" s="84"/>
      <c r="AG2027" s="108"/>
      <c r="AH2027" s="84"/>
      <c r="AI2027" s="108"/>
      <c r="AJ2027" s="130"/>
      <c r="AK2027" s="130"/>
      <c r="AL2027" s="108"/>
      <c r="AM2027" s="130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130"/>
      <c r="AC2028" s="108"/>
      <c r="AD2028" s="84"/>
      <c r="AE2028" s="84"/>
      <c r="AF2028" s="84"/>
      <c r="AG2028" s="108"/>
      <c r="AH2028" s="84"/>
      <c r="AI2028" s="108"/>
      <c r="AJ2028" s="130"/>
      <c r="AK2028" s="130"/>
      <c r="AL2028" s="108"/>
      <c r="AM2028" s="130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130"/>
      <c r="AC2029" s="108"/>
      <c r="AD2029" s="84"/>
      <c r="AE2029" s="84"/>
      <c r="AF2029" s="84"/>
      <c r="AG2029" s="108"/>
      <c r="AH2029" s="84"/>
      <c r="AI2029" s="108"/>
      <c r="AJ2029" s="130"/>
      <c r="AK2029" s="130"/>
      <c r="AL2029" s="108"/>
      <c r="AM2029" s="130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130"/>
      <c r="AC2030" s="108"/>
      <c r="AD2030" s="84"/>
      <c r="AE2030" s="84"/>
      <c r="AF2030" s="84"/>
      <c r="AG2030" s="108"/>
      <c r="AH2030" s="84"/>
      <c r="AI2030" s="108"/>
      <c r="AJ2030" s="130"/>
      <c r="AK2030" s="130"/>
      <c r="AL2030" s="108"/>
      <c r="AM2030" s="130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130"/>
      <c r="AC2031" s="108"/>
      <c r="AD2031" s="84"/>
      <c r="AE2031" s="84"/>
      <c r="AF2031" s="84"/>
      <c r="AG2031" s="108"/>
      <c r="AH2031" s="84"/>
      <c r="AI2031" s="108"/>
      <c r="AJ2031" s="130"/>
      <c r="AK2031" s="130"/>
      <c r="AL2031" s="108"/>
      <c r="AM2031" s="130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130"/>
      <c r="AC2032" s="108"/>
      <c r="AD2032" s="84"/>
      <c r="AE2032" s="84"/>
      <c r="AF2032" s="84"/>
      <c r="AG2032" s="108"/>
      <c r="AH2032" s="84"/>
      <c r="AI2032" s="108"/>
      <c r="AJ2032" s="130"/>
      <c r="AK2032" s="130"/>
      <c r="AL2032" s="108"/>
      <c r="AM2032" s="130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130"/>
      <c r="AC2033" s="108"/>
      <c r="AD2033" s="84"/>
      <c r="AE2033" s="84"/>
      <c r="AF2033" s="84"/>
      <c r="AG2033" s="108"/>
      <c r="AH2033" s="84"/>
      <c r="AI2033" s="108"/>
      <c r="AJ2033" s="130"/>
      <c r="AK2033" s="130"/>
      <c r="AL2033" s="108"/>
      <c r="AM2033" s="130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130"/>
      <c r="AC2034" s="108"/>
      <c r="AD2034" s="84"/>
      <c r="AE2034" s="84"/>
      <c r="AF2034" s="84"/>
      <c r="AG2034" s="108"/>
      <c r="AH2034" s="84"/>
      <c r="AI2034" s="108"/>
      <c r="AJ2034" s="130"/>
      <c r="AK2034" s="130"/>
      <c r="AL2034" s="108"/>
      <c r="AM2034" s="130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130"/>
      <c r="AC2035" s="108"/>
      <c r="AD2035" s="84"/>
      <c r="AE2035" s="84"/>
      <c r="AF2035" s="84"/>
      <c r="AG2035" s="108"/>
      <c r="AH2035" s="84"/>
      <c r="AI2035" s="108"/>
      <c r="AJ2035" s="130"/>
      <c r="AK2035" s="130"/>
      <c r="AL2035" s="108"/>
      <c r="AM2035" s="130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130"/>
      <c r="AC2036" s="108"/>
      <c r="AD2036" s="84"/>
      <c r="AE2036" s="84"/>
      <c r="AF2036" s="84"/>
      <c r="AG2036" s="108"/>
      <c r="AH2036" s="84"/>
      <c r="AI2036" s="108"/>
      <c r="AJ2036" s="130"/>
      <c r="AK2036" s="130"/>
      <c r="AL2036" s="108"/>
      <c r="AM2036" s="130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130"/>
      <c r="AC2037" s="108"/>
      <c r="AD2037" s="84"/>
      <c r="AE2037" s="84"/>
      <c r="AF2037" s="84"/>
      <c r="AG2037" s="108"/>
      <c r="AH2037" s="84"/>
      <c r="AI2037" s="108"/>
      <c r="AJ2037" s="130"/>
      <c r="AK2037" s="130"/>
      <c r="AL2037" s="108"/>
      <c r="AM2037" s="130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130"/>
      <c r="AC2038" s="108"/>
      <c r="AD2038" s="84"/>
      <c r="AE2038" s="84"/>
      <c r="AF2038" s="84"/>
      <c r="AG2038" s="108"/>
      <c r="AH2038" s="84"/>
      <c r="AI2038" s="108"/>
      <c r="AJ2038" s="130"/>
      <c r="AK2038" s="130"/>
      <c r="AL2038" s="108"/>
      <c r="AM2038" s="130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130"/>
      <c r="AC2039" s="108"/>
      <c r="AD2039" s="84"/>
      <c r="AE2039" s="84"/>
      <c r="AF2039" s="84"/>
      <c r="AG2039" s="108"/>
      <c r="AH2039" s="84"/>
      <c r="AI2039" s="108"/>
      <c r="AJ2039" s="130"/>
      <c r="AK2039" s="130"/>
      <c r="AL2039" s="108"/>
      <c r="AM2039" s="130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130"/>
      <c r="AC2040" s="108"/>
      <c r="AD2040" s="84"/>
      <c r="AE2040" s="84"/>
      <c r="AF2040" s="84"/>
      <c r="AG2040" s="108"/>
      <c r="AH2040" s="84"/>
      <c r="AI2040" s="108"/>
      <c r="AJ2040" s="130"/>
      <c r="AK2040" s="130"/>
      <c r="AL2040" s="108"/>
      <c r="AM2040" s="130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130"/>
      <c r="AC2041" s="108"/>
      <c r="AD2041" s="84"/>
      <c r="AE2041" s="84"/>
      <c r="AF2041" s="84"/>
      <c r="AG2041" s="108"/>
      <c r="AH2041" s="84"/>
      <c r="AI2041" s="108"/>
      <c r="AJ2041" s="130"/>
      <c r="AK2041" s="130"/>
      <c r="AL2041" s="108"/>
      <c r="AM2041" s="130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130"/>
      <c r="AC2042" s="108"/>
      <c r="AD2042" s="84"/>
      <c r="AE2042" s="84"/>
      <c r="AF2042" s="84"/>
      <c r="AG2042" s="108"/>
      <c r="AH2042" s="84"/>
      <c r="AI2042" s="108"/>
      <c r="AJ2042" s="130"/>
      <c r="AK2042" s="130"/>
      <c r="AL2042" s="108"/>
      <c r="AM2042" s="130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130"/>
      <c r="AC2043" s="108"/>
      <c r="AD2043" s="84"/>
      <c r="AE2043" s="84"/>
      <c r="AF2043" s="84"/>
      <c r="AG2043" s="108"/>
      <c r="AH2043" s="84"/>
      <c r="AI2043" s="108"/>
      <c r="AJ2043" s="130"/>
      <c r="AK2043" s="130"/>
      <c r="AL2043" s="108"/>
      <c r="AM2043" s="130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130"/>
      <c r="AC2044" s="108"/>
      <c r="AD2044" s="84"/>
      <c r="AE2044" s="84"/>
      <c r="AF2044" s="84"/>
      <c r="AG2044" s="108"/>
      <c r="AH2044" s="84"/>
      <c r="AI2044" s="108"/>
      <c r="AJ2044" s="130"/>
      <c r="AK2044" s="130"/>
      <c r="AL2044" s="108"/>
      <c r="AM2044" s="130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130"/>
      <c r="AC2045" s="108"/>
      <c r="AD2045" s="84"/>
      <c r="AE2045" s="84"/>
      <c r="AF2045" s="84"/>
      <c r="AG2045" s="108"/>
      <c r="AH2045" s="84"/>
      <c r="AI2045" s="108"/>
      <c r="AJ2045" s="130"/>
      <c r="AK2045" s="130"/>
      <c r="AL2045" s="108"/>
      <c r="AM2045" s="130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130"/>
      <c r="AC2046" s="108"/>
      <c r="AD2046" s="84"/>
      <c r="AE2046" s="84"/>
      <c r="AF2046" s="84"/>
      <c r="AG2046" s="108"/>
      <c r="AH2046" s="84"/>
      <c r="AI2046" s="108"/>
      <c r="AJ2046" s="130"/>
      <c r="AK2046" s="130"/>
      <c r="AL2046" s="108"/>
      <c r="AM2046" s="130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130"/>
      <c r="AC2047" s="108"/>
      <c r="AD2047" s="84"/>
      <c r="AE2047" s="84"/>
      <c r="AF2047" s="84"/>
      <c r="AG2047" s="108"/>
      <c r="AH2047" s="84"/>
      <c r="AI2047" s="108"/>
      <c r="AJ2047" s="130"/>
      <c r="AK2047" s="130"/>
      <c r="AL2047" s="108"/>
      <c r="AM2047" s="130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130"/>
      <c r="AC2048" s="108"/>
      <c r="AD2048" s="84"/>
      <c r="AE2048" s="84"/>
      <c r="AF2048" s="84"/>
      <c r="AG2048" s="108"/>
      <c r="AH2048" s="84"/>
      <c r="AI2048" s="108"/>
      <c r="AJ2048" s="130"/>
      <c r="AK2048" s="130"/>
      <c r="AL2048" s="108"/>
      <c r="AM2048" s="130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130"/>
      <c r="AC2049" s="108"/>
      <c r="AD2049" s="84"/>
      <c r="AE2049" s="84"/>
      <c r="AF2049" s="84"/>
      <c r="AG2049" s="108"/>
      <c r="AH2049" s="84"/>
      <c r="AI2049" s="108"/>
      <c r="AJ2049" s="130"/>
      <c r="AK2049" s="130"/>
      <c r="AL2049" s="108"/>
      <c r="AM2049" s="130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130"/>
      <c r="AC2050" s="108"/>
      <c r="AD2050" s="84"/>
      <c r="AE2050" s="84"/>
      <c r="AF2050" s="84"/>
      <c r="AG2050" s="108"/>
      <c r="AH2050" s="84"/>
      <c r="AI2050" s="108"/>
      <c r="AJ2050" s="130"/>
      <c r="AK2050" s="130"/>
      <c r="AL2050" s="108"/>
      <c r="AM2050" s="130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130"/>
      <c r="AC2051" s="108"/>
      <c r="AD2051" s="84"/>
      <c r="AE2051" s="84"/>
      <c r="AF2051" s="84"/>
      <c r="AG2051" s="108"/>
      <c r="AH2051" s="84"/>
      <c r="AI2051" s="108"/>
      <c r="AJ2051" s="130"/>
      <c r="AK2051" s="130"/>
      <c r="AL2051" s="108"/>
      <c r="AM2051" s="130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130"/>
      <c r="AC2052" s="108"/>
      <c r="AD2052" s="84"/>
      <c r="AE2052" s="84"/>
      <c r="AF2052" s="84"/>
      <c r="AG2052" s="108"/>
      <c r="AH2052" s="84"/>
      <c r="AI2052" s="108"/>
      <c r="AJ2052" s="130"/>
      <c r="AK2052" s="130"/>
      <c r="AL2052" s="108"/>
      <c r="AM2052" s="130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130"/>
      <c r="AC2053" s="108"/>
      <c r="AD2053" s="84"/>
      <c r="AE2053" s="84"/>
      <c r="AF2053" s="84"/>
      <c r="AG2053" s="108"/>
      <c r="AH2053" s="84"/>
      <c r="AI2053" s="108"/>
      <c r="AJ2053" s="130"/>
      <c r="AK2053" s="130"/>
      <c r="AL2053" s="108"/>
      <c r="AM2053" s="130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130"/>
      <c r="AC2054" s="108"/>
      <c r="AD2054" s="84"/>
      <c r="AE2054" s="84"/>
      <c r="AF2054" s="84"/>
      <c r="AG2054" s="108"/>
      <c r="AH2054" s="84"/>
      <c r="AI2054" s="108"/>
      <c r="AJ2054" s="130"/>
      <c r="AK2054" s="130"/>
      <c r="AL2054" s="108"/>
      <c r="AM2054" s="130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130"/>
      <c r="AC2055" s="108"/>
      <c r="AD2055" s="84"/>
      <c r="AE2055" s="84"/>
      <c r="AF2055" s="84"/>
      <c r="AG2055" s="108"/>
      <c r="AH2055" s="84"/>
      <c r="AI2055" s="108"/>
      <c r="AJ2055" s="130"/>
      <c r="AK2055" s="130"/>
      <c r="AL2055" s="108"/>
      <c r="AM2055" s="130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130"/>
      <c r="AC2056" s="108"/>
      <c r="AD2056" s="84"/>
      <c r="AE2056" s="84"/>
      <c r="AF2056" s="84"/>
      <c r="AG2056" s="108"/>
      <c r="AH2056" s="84"/>
      <c r="AI2056" s="108"/>
      <c r="AJ2056" s="130"/>
      <c r="AK2056" s="130"/>
      <c r="AL2056" s="108"/>
      <c r="AM2056" s="130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130"/>
      <c r="AC2057" s="108"/>
      <c r="AD2057" s="84"/>
      <c r="AE2057" s="84"/>
      <c r="AF2057" s="84"/>
      <c r="AG2057" s="108"/>
      <c r="AH2057" s="84"/>
      <c r="AI2057" s="108"/>
      <c r="AJ2057" s="130"/>
      <c r="AK2057" s="130"/>
      <c r="AL2057" s="108"/>
      <c r="AM2057" s="130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130"/>
      <c r="AC2058" s="108"/>
      <c r="AD2058" s="84"/>
      <c r="AE2058" s="84"/>
      <c r="AF2058" s="84"/>
      <c r="AG2058" s="108"/>
      <c r="AH2058" s="84"/>
      <c r="AI2058" s="108"/>
      <c r="AJ2058" s="130"/>
      <c r="AK2058" s="130"/>
      <c r="AL2058" s="108"/>
      <c r="AM2058" s="130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130"/>
      <c r="AC2059" s="108"/>
      <c r="AD2059" s="84"/>
      <c r="AE2059" s="84"/>
      <c r="AF2059" s="84"/>
      <c r="AG2059" s="108"/>
      <c r="AH2059" s="84"/>
      <c r="AI2059" s="108"/>
      <c r="AJ2059" s="130"/>
      <c r="AK2059" s="130"/>
      <c r="AL2059" s="108"/>
      <c r="AM2059" s="130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130"/>
      <c r="AC2060" s="108"/>
      <c r="AD2060" s="84"/>
      <c r="AE2060" s="84"/>
      <c r="AF2060" s="84"/>
      <c r="AG2060" s="108"/>
      <c r="AH2060" s="84"/>
      <c r="AI2060" s="108"/>
      <c r="AJ2060" s="130"/>
      <c r="AK2060" s="130"/>
      <c r="AL2060" s="108"/>
      <c r="AM2060" s="130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130"/>
      <c r="AC2061" s="108"/>
      <c r="AD2061" s="84"/>
      <c r="AE2061" s="84"/>
      <c r="AF2061" s="84"/>
      <c r="AG2061" s="108"/>
      <c r="AH2061" s="84"/>
      <c r="AI2061" s="108"/>
      <c r="AJ2061" s="130"/>
      <c r="AK2061" s="130"/>
      <c r="AL2061" s="108"/>
      <c r="AM2061" s="130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130"/>
      <c r="AC2062" s="108"/>
      <c r="AD2062" s="84"/>
      <c r="AE2062" s="84"/>
      <c r="AF2062" s="84"/>
      <c r="AG2062" s="108"/>
      <c r="AH2062" s="84"/>
      <c r="AI2062" s="108"/>
      <c r="AJ2062" s="130"/>
      <c r="AK2062" s="130"/>
      <c r="AL2062" s="108"/>
      <c r="AM2062" s="130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130"/>
      <c r="AC2063" s="108"/>
      <c r="AD2063" s="84"/>
      <c r="AE2063" s="84"/>
      <c r="AF2063" s="84"/>
      <c r="AG2063" s="108"/>
      <c r="AH2063" s="84"/>
      <c r="AI2063" s="108"/>
      <c r="AJ2063" s="130"/>
      <c r="AK2063" s="130"/>
      <c r="AL2063" s="108"/>
      <c r="AM2063" s="130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130"/>
      <c r="AC2064" s="108"/>
      <c r="AD2064" s="84"/>
      <c r="AE2064" s="84"/>
      <c r="AF2064" s="84"/>
      <c r="AG2064" s="108"/>
      <c r="AH2064" s="84"/>
      <c r="AI2064" s="108"/>
      <c r="AJ2064" s="130"/>
      <c r="AK2064" s="130"/>
      <c r="AL2064" s="108"/>
      <c r="AM2064" s="130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130"/>
      <c r="AC2065" s="108"/>
      <c r="AD2065" s="84"/>
      <c r="AE2065" s="84"/>
      <c r="AF2065" s="84"/>
      <c r="AG2065" s="108"/>
      <c r="AH2065" s="84"/>
      <c r="AI2065" s="108"/>
      <c r="AJ2065" s="130"/>
      <c r="AK2065" s="130"/>
      <c r="AL2065" s="108"/>
      <c r="AM2065" s="130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130"/>
      <c r="AC2066" s="108"/>
      <c r="AD2066" s="84"/>
      <c r="AE2066" s="84"/>
      <c r="AF2066" s="84"/>
      <c r="AG2066" s="108"/>
      <c r="AH2066" s="84"/>
      <c r="AI2066" s="108"/>
      <c r="AJ2066" s="130"/>
      <c r="AK2066" s="130"/>
      <c r="AL2066" s="108"/>
      <c r="AM2066" s="130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130"/>
      <c r="AC2067" s="108"/>
      <c r="AD2067" s="84"/>
      <c r="AE2067" s="84"/>
      <c r="AF2067" s="84"/>
      <c r="AG2067" s="108"/>
      <c r="AH2067" s="84"/>
      <c r="AI2067" s="108"/>
      <c r="AJ2067" s="130"/>
      <c r="AK2067" s="130"/>
      <c r="AL2067" s="108"/>
      <c r="AM2067" s="130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130"/>
      <c r="AC2068" s="108"/>
      <c r="AD2068" s="84"/>
      <c r="AE2068" s="84"/>
      <c r="AF2068" s="84"/>
      <c r="AG2068" s="108"/>
      <c r="AH2068" s="84"/>
      <c r="AI2068" s="108"/>
      <c r="AJ2068" s="130"/>
      <c r="AK2068" s="130"/>
      <c r="AL2068" s="108"/>
      <c r="AM2068" s="130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130"/>
      <c r="AC2069" s="108"/>
      <c r="AD2069" s="84"/>
      <c r="AE2069" s="84"/>
      <c r="AF2069" s="84"/>
      <c r="AG2069" s="108"/>
      <c r="AH2069" s="84"/>
      <c r="AI2069" s="108"/>
      <c r="AJ2069" s="130"/>
      <c r="AK2069" s="130"/>
      <c r="AL2069" s="108"/>
      <c r="AM2069" s="130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130"/>
      <c r="AC2070" s="108"/>
      <c r="AD2070" s="84"/>
      <c r="AE2070" s="84"/>
      <c r="AF2070" s="84"/>
      <c r="AG2070" s="108"/>
      <c r="AH2070" s="84"/>
      <c r="AI2070" s="108"/>
      <c r="AJ2070" s="130"/>
      <c r="AK2070" s="130"/>
      <c r="AL2070" s="108"/>
      <c r="AM2070" s="130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130"/>
      <c r="AC2071" s="108"/>
      <c r="AD2071" s="84"/>
      <c r="AE2071" s="84"/>
      <c r="AF2071" s="84"/>
      <c r="AG2071" s="108"/>
      <c r="AH2071" s="84"/>
      <c r="AI2071" s="108"/>
      <c r="AJ2071" s="130"/>
      <c r="AK2071" s="130"/>
      <c r="AL2071" s="108"/>
      <c r="AM2071" s="130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130"/>
      <c r="AC2072" s="108"/>
      <c r="AD2072" s="84"/>
      <c r="AE2072" s="84"/>
      <c r="AF2072" s="84"/>
      <c r="AG2072" s="108"/>
      <c r="AH2072" s="84"/>
      <c r="AI2072" s="108"/>
      <c r="AJ2072" s="130"/>
      <c r="AK2072" s="130"/>
      <c r="AL2072" s="108"/>
      <c r="AM2072" s="130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130"/>
      <c r="AC2073" s="108"/>
      <c r="AD2073" s="84"/>
      <c r="AE2073" s="84"/>
      <c r="AF2073" s="84"/>
      <c r="AG2073" s="108"/>
      <c r="AH2073" s="84"/>
      <c r="AI2073" s="108"/>
      <c r="AJ2073" s="130"/>
      <c r="AK2073" s="130"/>
      <c r="AL2073" s="108"/>
      <c r="AM2073" s="130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130"/>
      <c r="AC2074" s="108"/>
      <c r="AD2074" s="84"/>
      <c r="AE2074" s="84"/>
      <c r="AF2074" s="84"/>
      <c r="AG2074" s="108"/>
      <c r="AH2074" s="84"/>
      <c r="AI2074" s="108"/>
      <c r="AJ2074" s="130"/>
      <c r="AK2074" s="130"/>
      <c r="AL2074" s="108"/>
      <c r="AM2074" s="130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130"/>
      <c r="AC2075" s="108"/>
      <c r="AD2075" s="84"/>
      <c r="AE2075" s="84"/>
      <c r="AF2075" s="84"/>
      <c r="AG2075" s="108"/>
      <c r="AH2075" s="84"/>
      <c r="AI2075" s="108"/>
      <c r="AJ2075" s="130"/>
      <c r="AK2075" s="130"/>
      <c r="AL2075" s="108"/>
      <c r="AM2075" s="130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130"/>
      <c r="AC2076" s="108"/>
      <c r="AD2076" s="84"/>
      <c r="AE2076" s="84"/>
      <c r="AF2076" s="84"/>
      <c r="AG2076" s="108"/>
      <c r="AH2076" s="84"/>
      <c r="AI2076" s="108"/>
      <c r="AJ2076" s="130"/>
      <c r="AK2076" s="130"/>
      <c r="AL2076" s="108"/>
      <c r="AM2076" s="130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130"/>
      <c r="AC2077" s="108"/>
      <c r="AD2077" s="84"/>
      <c r="AE2077" s="84"/>
      <c r="AF2077" s="84"/>
      <c r="AG2077" s="108"/>
      <c r="AH2077" s="84"/>
      <c r="AI2077" s="108"/>
      <c r="AJ2077" s="130"/>
      <c r="AK2077" s="130"/>
      <c r="AL2077" s="108"/>
      <c r="AM2077" s="130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130"/>
      <c r="AC2078" s="108"/>
      <c r="AD2078" s="84"/>
      <c r="AE2078" s="84"/>
      <c r="AF2078" s="84"/>
      <c r="AG2078" s="108"/>
      <c r="AH2078" s="84"/>
      <c r="AI2078" s="108"/>
      <c r="AJ2078" s="130"/>
      <c r="AK2078" s="130"/>
      <c r="AL2078" s="108"/>
      <c r="AM2078" s="130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130"/>
      <c r="AC2079" s="108"/>
      <c r="AD2079" s="84"/>
      <c r="AE2079" s="84"/>
      <c r="AF2079" s="84"/>
      <c r="AG2079" s="108"/>
      <c r="AH2079" s="84"/>
      <c r="AI2079" s="108"/>
      <c r="AJ2079" s="130"/>
      <c r="AK2079" s="130"/>
      <c r="AL2079" s="108"/>
      <c r="AM2079" s="130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130"/>
      <c r="AC2080" s="108"/>
      <c r="AD2080" s="84"/>
      <c r="AE2080" s="84"/>
      <c r="AF2080" s="84"/>
      <c r="AG2080" s="108"/>
      <c r="AH2080" s="84"/>
      <c r="AI2080" s="108"/>
      <c r="AJ2080" s="130"/>
      <c r="AK2080" s="130"/>
      <c r="AL2080" s="108"/>
      <c r="AM2080" s="130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130"/>
      <c r="AC2081" s="108"/>
      <c r="AD2081" s="84"/>
      <c r="AE2081" s="84"/>
      <c r="AF2081" s="84"/>
      <c r="AG2081" s="108"/>
      <c r="AH2081" s="84"/>
      <c r="AI2081" s="108"/>
      <c r="AJ2081" s="130"/>
      <c r="AK2081" s="130"/>
      <c r="AL2081" s="108"/>
      <c r="AM2081" s="130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130"/>
      <c r="AC2082" s="108"/>
      <c r="AD2082" s="84"/>
      <c r="AE2082" s="84"/>
      <c r="AF2082" s="84"/>
      <c r="AG2082" s="108"/>
      <c r="AH2082" s="84"/>
      <c r="AI2082" s="108"/>
      <c r="AJ2082" s="130"/>
      <c r="AK2082" s="130"/>
      <c r="AL2082" s="108"/>
      <c r="AM2082" s="130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130"/>
      <c r="AC2083" s="108"/>
      <c r="AD2083" s="84"/>
      <c r="AE2083" s="84"/>
      <c r="AF2083" s="84"/>
      <c r="AG2083" s="108"/>
      <c r="AH2083" s="84"/>
      <c r="AI2083" s="108"/>
      <c r="AJ2083" s="130"/>
      <c r="AK2083" s="130"/>
      <c r="AL2083" s="108"/>
      <c r="AM2083" s="130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130"/>
      <c r="AC2084" s="108"/>
      <c r="AD2084" s="84"/>
      <c r="AE2084" s="84"/>
      <c r="AF2084" s="84"/>
      <c r="AG2084" s="108"/>
      <c r="AH2084" s="84"/>
      <c r="AI2084" s="108"/>
      <c r="AJ2084" s="130"/>
      <c r="AK2084" s="130"/>
      <c r="AL2084" s="108"/>
      <c r="AM2084" s="130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130"/>
      <c r="AC2085" s="108"/>
      <c r="AD2085" s="84"/>
      <c r="AE2085" s="84"/>
      <c r="AF2085" s="84"/>
      <c r="AG2085" s="108"/>
      <c r="AH2085" s="84"/>
      <c r="AI2085" s="108"/>
      <c r="AJ2085" s="130"/>
      <c r="AK2085" s="130"/>
      <c r="AL2085" s="108"/>
      <c r="AM2085" s="130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130"/>
      <c r="AC2086" s="108"/>
      <c r="AD2086" s="84"/>
      <c r="AE2086" s="84"/>
      <c r="AF2086" s="84"/>
      <c r="AG2086" s="108"/>
      <c r="AH2086" s="84"/>
      <c r="AI2086" s="108"/>
      <c r="AJ2086" s="130"/>
      <c r="AK2086" s="130"/>
      <c r="AL2086" s="108"/>
      <c r="AM2086" s="130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130"/>
      <c r="AC2087" s="108"/>
      <c r="AD2087" s="84"/>
      <c r="AE2087" s="84"/>
      <c r="AF2087" s="84"/>
      <c r="AG2087" s="108"/>
      <c r="AH2087" s="84"/>
      <c r="AI2087" s="108"/>
      <c r="AJ2087" s="130"/>
      <c r="AK2087" s="130"/>
      <c r="AL2087" s="108"/>
      <c r="AM2087" s="130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130"/>
      <c r="AC2088" s="108"/>
      <c r="AD2088" s="84"/>
      <c r="AE2088" s="84"/>
      <c r="AF2088" s="84"/>
      <c r="AG2088" s="108"/>
      <c r="AH2088" s="84"/>
      <c r="AI2088" s="108"/>
      <c r="AJ2088" s="130"/>
      <c r="AK2088" s="130"/>
      <c r="AL2088" s="108"/>
      <c r="AM2088" s="130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130"/>
      <c r="AC2089" s="108"/>
      <c r="AD2089" s="84"/>
      <c r="AE2089" s="84"/>
      <c r="AF2089" s="84"/>
      <c r="AG2089" s="108"/>
      <c r="AH2089" s="84"/>
      <c r="AI2089" s="108"/>
      <c r="AJ2089" s="130"/>
      <c r="AK2089" s="130"/>
      <c r="AL2089" s="108"/>
      <c r="AM2089" s="130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130"/>
      <c r="AC2090" s="108"/>
      <c r="AD2090" s="84"/>
      <c r="AE2090" s="84"/>
      <c r="AF2090" s="84"/>
      <c r="AG2090" s="108"/>
      <c r="AH2090" s="84"/>
      <c r="AI2090" s="108"/>
      <c r="AJ2090" s="130"/>
      <c r="AK2090" s="130"/>
      <c r="AL2090" s="108"/>
      <c r="AM2090" s="130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130"/>
      <c r="AC2091" s="108"/>
      <c r="AD2091" s="84"/>
      <c r="AE2091" s="84"/>
      <c r="AF2091" s="84"/>
      <c r="AG2091" s="108"/>
      <c r="AH2091" s="84"/>
      <c r="AI2091" s="108"/>
      <c r="AJ2091" s="130"/>
      <c r="AK2091" s="130"/>
      <c r="AL2091" s="108"/>
      <c r="AM2091" s="130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130"/>
      <c r="AC2092" s="108"/>
      <c r="AD2092" s="84"/>
      <c r="AE2092" s="84"/>
      <c r="AF2092" s="84"/>
      <c r="AG2092" s="108"/>
      <c r="AH2092" s="84"/>
      <c r="AI2092" s="108"/>
      <c r="AJ2092" s="130"/>
      <c r="AK2092" s="130"/>
      <c r="AL2092" s="108"/>
      <c r="AM2092" s="130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130"/>
      <c r="AC2093" s="108"/>
      <c r="AD2093" s="84"/>
      <c r="AE2093" s="84"/>
      <c r="AF2093" s="84"/>
      <c r="AG2093" s="108"/>
      <c r="AH2093" s="84"/>
      <c r="AI2093" s="108"/>
      <c r="AJ2093" s="130"/>
      <c r="AK2093" s="130"/>
      <c r="AL2093" s="108"/>
      <c r="AM2093" s="130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130"/>
      <c r="AC2094" s="108"/>
      <c r="AD2094" s="84"/>
      <c r="AE2094" s="84"/>
      <c r="AF2094" s="84"/>
      <c r="AG2094" s="108"/>
      <c r="AH2094" s="84"/>
      <c r="AI2094" s="108"/>
      <c r="AJ2094" s="130"/>
      <c r="AK2094" s="130"/>
      <c r="AL2094" s="108"/>
      <c r="AM2094" s="130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130"/>
      <c r="AC2095" s="108"/>
      <c r="AD2095" s="84"/>
      <c r="AE2095" s="84"/>
      <c r="AF2095" s="84"/>
      <c r="AG2095" s="108"/>
      <c r="AH2095" s="84"/>
      <c r="AI2095" s="108"/>
      <c r="AJ2095" s="130"/>
      <c r="AK2095" s="130"/>
      <c r="AL2095" s="108"/>
      <c r="AM2095" s="130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130"/>
      <c r="AC2096" s="108"/>
      <c r="AD2096" s="84"/>
      <c r="AE2096" s="84"/>
      <c r="AF2096" s="84"/>
      <c r="AG2096" s="108"/>
      <c r="AH2096" s="84"/>
      <c r="AI2096" s="108"/>
      <c r="AJ2096" s="130"/>
      <c r="AK2096" s="130"/>
      <c r="AL2096" s="108"/>
      <c r="AM2096" s="130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130"/>
      <c r="AC2097" s="108"/>
      <c r="AD2097" s="84"/>
      <c r="AE2097" s="84"/>
      <c r="AF2097" s="84"/>
      <c r="AG2097" s="108"/>
      <c r="AH2097" s="84"/>
      <c r="AI2097" s="108"/>
      <c r="AJ2097" s="130"/>
      <c r="AK2097" s="130"/>
      <c r="AL2097" s="108"/>
      <c r="AM2097" s="130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130"/>
      <c r="AC2098" s="108"/>
      <c r="AD2098" s="84"/>
      <c r="AE2098" s="84"/>
      <c r="AF2098" s="84"/>
      <c r="AG2098" s="108"/>
      <c r="AH2098" s="84"/>
      <c r="AI2098" s="108"/>
      <c r="AJ2098" s="130"/>
      <c r="AK2098" s="130"/>
      <c r="AL2098" s="108"/>
      <c r="AM2098" s="130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130"/>
      <c r="AC2099" s="108"/>
      <c r="AD2099" s="84"/>
      <c r="AE2099" s="84"/>
      <c r="AF2099" s="84"/>
      <c r="AG2099" s="108"/>
      <c r="AH2099" s="84"/>
      <c r="AI2099" s="108"/>
      <c r="AJ2099" s="130"/>
      <c r="AK2099" s="130"/>
      <c r="AL2099" s="108"/>
      <c r="AM2099" s="130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130"/>
      <c r="AC2100" s="108"/>
      <c r="AD2100" s="84"/>
      <c r="AE2100" s="84"/>
      <c r="AF2100" s="84"/>
      <c r="AG2100" s="108"/>
      <c r="AH2100" s="84"/>
      <c r="AI2100" s="108"/>
      <c r="AJ2100" s="130"/>
      <c r="AK2100" s="130"/>
      <c r="AL2100" s="108"/>
      <c r="AM2100" s="130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130"/>
      <c r="AC2101" s="108"/>
      <c r="AD2101" s="84"/>
      <c r="AE2101" s="84"/>
      <c r="AF2101" s="84"/>
      <c r="AG2101" s="108"/>
      <c r="AH2101" s="84"/>
      <c r="AI2101" s="108"/>
      <c r="AJ2101" s="130"/>
      <c r="AK2101" s="130"/>
      <c r="AL2101" s="108"/>
      <c r="AM2101" s="130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130"/>
      <c r="AC2102" s="108"/>
      <c r="AD2102" s="84"/>
      <c r="AE2102" s="84"/>
      <c r="AF2102" s="84"/>
      <c r="AG2102" s="108"/>
      <c r="AH2102" s="84"/>
      <c r="AI2102" s="108"/>
      <c r="AJ2102" s="130"/>
      <c r="AK2102" s="130"/>
      <c r="AL2102" s="108"/>
      <c r="AM2102" s="130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130"/>
      <c r="AC2103" s="108"/>
      <c r="AD2103" s="84"/>
      <c r="AE2103" s="84"/>
      <c r="AF2103" s="84"/>
      <c r="AG2103" s="108"/>
      <c r="AH2103" s="84"/>
      <c r="AI2103" s="108"/>
      <c r="AJ2103" s="130"/>
      <c r="AK2103" s="130"/>
      <c r="AL2103" s="108"/>
      <c r="AM2103" s="130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130"/>
      <c r="AC2104" s="108"/>
      <c r="AD2104" s="84"/>
      <c r="AE2104" s="84"/>
      <c r="AF2104" s="84"/>
      <c r="AG2104" s="108"/>
      <c r="AH2104" s="84"/>
      <c r="AI2104" s="108"/>
      <c r="AJ2104" s="130"/>
      <c r="AK2104" s="130"/>
      <c r="AL2104" s="108"/>
      <c r="AM2104" s="130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130"/>
      <c r="AC2105" s="108"/>
      <c r="AD2105" s="84"/>
      <c r="AE2105" s="84"/>
      <c r="AF2105" s="84"/>
      <c r="AG2105" s="108"/>
      <c r="AH2105" s="84"/>
      <c r="AI2105" s="108"/>
      <c r="AJ2105" s="130"/>
      <c r="AK2105" s="130"/>
      <c r="AL2105" s="108"/>
      <c r="AM2105" s="130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130"/>
      <c r="AC2106" s="108"/>
      <c r="AD2106" s="84"/>
      <c r="AE2106" s="84"/>
      <c r="AF2106" s="84"/>
      <c r="AG2106" s="108"/>
      <c r="AH2106" s="84"/>
      <c r="AI2106" s="108"/>
      <c r="AJ2106" s="130"/>
      <c r="AK2106" s="130"/>
      <c r="AL2106" s="108"/>
      <c r="AM2106" s="130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130"/>
      <c r="AC2107" s="108"/>
      <c r="AD2107" s="84"/>
      <c r="AE2107" s="84"/>
      <c r="AF2107" s="84"/>
      <c r="AG2107" s="108"/>
      <c r="AH2107" s="84"/>
      <c r="AI2107" s="108"/>
      <c r="AJ2107" s="130"/>
      <c r="AK2107" s="130"/>
      <c r="AL2107" s="108"/>
      <c r="AM2107" s="130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130"/>
      <c r="AC2108" s="108"/>
      <c r="AD2108" s="84"/>
      <c r="AE2108" s="84"/>
      <c r="AF2108" s="84"/>
      <c r="AG2108" s="108"/>
      <c r="AH2108" s="84"/>
      <c r="AI2108" s="108"/>
      <c r="AJ2108" s="130"/>
      <c r="AK2108" s="130"/>
      <c r="AL2108" s="108"/>
      <c r="AM2108" s="130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130"/>
      <c r="AC2109" s="108"/>
      <c r="AD2109" s="84"/>
      <c r="AE2109" s="84"/>
      <c r="AF2109" s="84"/>
      <c r="AG2109" s="108"/>
      <c r="AH2109" s="84"/>
      <c r="AI2109" s="108"/>
      <c r="AJ2109" s="130"/>
      <c r="AK2109" s="130"/>
      <c r="AL2109" s="108"/>
      <c r="AM2109" s="130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130"/>
      <c r="AC2110" s="108"/>
      <c r="AD2110" s="84"/>
      <c r="AE2110" s="84"/>
      <c r="AF2110" s="84"/>
      <c r="AG2110" s="108"/>
      <c r="AH2110" s="84"/>
      <c r="AI2110" s="108"/>
      <c r="AJ2110" s="130"/>
      <c r="AK2110" s="130"/>
      <c r="AL2110" s="108"/>
      <c r="AM2110" s="130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130"/>
      <c r="AC2111" s="108"/>
      <c r="AD2111" s="84"/>
      <c r="AE2111" s="84"/>
      <c r="AF2111" s="84"/>
      <c r="AG2111" s="108"/>
      <c r="AH2111" s="84"/>
      <c r="AI2111" s="108"/>
      <c r="AJ2111" s="130"/>
      <c r="AK2111" s="130"/>
      <c r="AL2111" s="108"/>
      <c r="AM2111" s="130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130"/>
      <c r="AC2112" s="108"/>
      <c r="AD2112" s="84"/>
      <c r="AE2112" s="84"/>
      <c r="AF2112" s="84"/>
      <c r="AG2112" s="108"/>
      <c r="AH2112" s="84"/>
      <c r="AI2112" s="108"/>
      <c r="AJ2112" s="130"/>
      <c r="AK2112" s="130"/>
      <c r="AL2112" s="108"/>
      <c r="AM2112" s="130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130"/>
      <c r="AC2113" s="108"/>
      <c r="AD2113" s="84"/>
      <c r="AE2113" s="84"/>
      <c r="AF2113" s="84"/>
      <c r="AG2113" s="108"/>
      <c r="AH2113" s="84"/>
      <c r="AI2113" s="108"/>
      <c r="AJ2113" s="130"/>
      <c r="AK2113" s="130"/>
      <c r="AL2113" s="108"/>
      <c r="AM2113" s="130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130"/>
      <c r="AC2114" s="108"/>
      <c r="AD2114" s="84"/>
      <c r="AE2114" s="84"/>
      <c r="AF2114" s="84"/>
      <c r="AG2114" s="108"/>
      <c r="AH2114" s="84"/>
      <c r="AI2114" s="108"/>
      <c r="AJ2114" s="130"/>
      <c r="AK2114" s="130"/>
      <c r="AL2114" s="108"/>
      <c r="AM2114" s="130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130"/>
      <c r="AC2115" s="108"/>
      <c r="AD2115" s="84"/>
      <c r="AE2115" s="84"/>
      <c r="AF2115" s="84"/>
      <c r="AG2115" s="108"/>
      <c r="AH2115" s="84"/>
      <c r="AI2115" s="108"/>
      <c r="AJ2115" s="130"/>
      <c r="AK2115" s="130"/>
      <c r="AL2115" s="108"/>
      <c r="AM2115" s="130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130"/>
      <c r="AC2116" s="108"/>
      <c r="AD2116" s="84"/>
      <c r="AE2116" s="84"/>
      <c r="AF2116" s="84"/>
      <c r="AG2116" s="108"/>
      <c r="AH2116" s="84"/>
      <c r="AI2116" s="108"/>
      <c r="AJ2116" s="130"/>
      <c r="AK2116" s="130"/>
      <c r="AL2116" s="108"/>
      <c r="AM2116" s="130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130"/>
      <c r="AC2117" s="108"/>
      <c r="AD2117" s="84"/>
      <c r="AE2117" s="84"/>
      <c r="AF2117" s="84"/>
      <c r="AG2117" s="108"/>
      <c r="AH2117" s="84"/>
      <c r="AI2117" s="108"/>
      <c r="AJ2117" s="130"/>
      <c r="AK2117" s="130"/>
      <c r="AL2117" s="108"/>
      <c r="AM2117" s="130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130"/>
      <c r="AC2118" s="108"/>
      <c r="AD2118" s="84"/>
      <c r="AE2118" s="84"/>
      <c r="AF2118" s="84"/>
      <c r="AG2118" s="108"/>
      <c r="AH2118" s="84"/>
      <c r="AI2118" s="108"/>
      <c r="AJ2118" s="130"/>
      <c r="AK2118" s="130"/>
      <c r="AL2118" s="108"/>
      <c r="AM2118" s="130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130"/>
      <c r="AC2119" s="108"/>
      <c r="AD2119" s="84"/>
      <c r="AE2119" s="84"/>
      <c r="AF2119" s="84"/>
      <c r="AG2119" s="108"/>
      <c r="AH2119" s="84"/>
      <c r="AI2119" s="108"/>
      <c r="AJ2119" s="130"/>
      <c r="AK2119" s="130"/>
      <c r="AL2119" s="108"/>
      <c r="AM2119" s="130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130"/>
      <c r="AC2120" s="108"/>
      <c r="AD2120" s="84"/>
      <c r="AE2120" s="84"/>
      <c r="AF2120" s="84"/>
      <c r="AG2120" s="108"/>
      <c r="AH2120" s="84"/>
      <c r="AI2120" s="108"/>
      <c r="AJ2120" s="130"/>
      <c r="AK2120" s="130"/>
      <c r="AL2120" s="108"/>
      <c r="AM2120" s="130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130"/>
      <c r="AC2121" s="108"/>
      <c r="AD2121" s="84"/>
      <c r="AE2121" s="84"/>
      <c r="AF2121" s="84"/>
      <c r="AG2121" s="108"/>
      <c r="AH2121" s="84"/>
      <c r="AI2121" s="108"/>
      <c r="AJ2121" s="130"/>
      <c r="AK2121" s="130"/>
      <c r="AL2121" s="108"/>
      <c r="AM2121" s="130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130"/>
      <c r="AC2122" s="108"/>
      <c r="AD2122" s="84"/>
      <c r="AE2122" s="84"/>
      <c r="AF2122" s="84"/>
      <c r="AG2122" s="108"/>
      <c r="AH2122" s="84"/>
      <c r="AI2122" s="108"/>
      <c r="AJ2122" s="130"/>
      <c r="AK2122" s="130"/>
      <c r="AL2122" s="108"/>
      <c r="AM2122" s="130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130"/>
      <c r="AC2123" s="108"/>
      <c r="AD2123" s="84"/>
      <c r="AE2123" s="84"/>
      <c r="AF2123" s="84"/>
      <c r="AG2123" s="108"/>
      <c r="AH2123" s="84"/>
      <c r="AI2123" s="108"/>
      <c r="AJ2123" s="130"/>
      <c r="AK2123" s="130"/>
      <c r="AL2123" s="108"/>
      <c r="AM2123" s="130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130"/>
      <c r="AC2124" s="108"/>
      <c r="AD2124" s="84"/>
      <c r="AE2124" s="84"/>
      <c r="AF2124" s="84"/>
      <c r="AG2124" s="108"/>
      <c r="AH2124" s="84"/>
      <c r="AI2124" s="108"/>
      <c r="AJ2124" s="130"/>
      <c r="AK2124" s="130"/>
      <c r="AL2124" s="108"/>
      <c r="AM2124" s="130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130"/>
      <c r="AC2125" s="108"/>
      <c r="AD2125" s="84"/>
      <c r="AE2125" s="84"/>
      <c r="AF2125" s="84"/>
      <c r="AG2125" s="108"/>
      <c r="AH2125" s="84"/>
      <c r="AI2125" s="108"/>
      <c r="AJ2125" s="130"/>
      <c r="AK2125" s="130"/>
      <c r="AL2125" s="108"/>
      <c r="AM2125" s="130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130"/>
      <c r="AC2126" s="108"/>
      <c r="AD2126" s="84"/>
      <c r="AE2126" s="84"/>
      <c r="AF2126" s="84"/>
      <c r="AG2126" s="108"/>
      <c r="AH2126" s="84"/>
      <c r="AI2126" s="108"/>
      <c r="AJ2126" s="130"/>
      <c r="AK2126" s="130"/>
      <c r="AL2126" s="108"/>
      <c r="AM2126" s="130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130"/>
      <c r="AC2127" s="108"/>
      <c r="AD2127" s="84"/>
      <c r="AE2127" s="84"/>
      <c r="AF2127" s="84"/>
      <c r="AG2127" s="108"/>
      <c r="AH2127" s="84"/>
      <c r="AI2127" s="108"/>
      <c r="AJ2127" s="130"/>
      <c r="AK2127" s="130"/>
      <c r="AL2127" s="108"/>
      <c r="AM2127" s="130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130"/>
      <c r="AC2128" s="108"/>
      <c r="AD2128" s="84"/>
      <c r="AE2128" s="84"/>
      <c r="AF2128" s="84"/>
      <c r="AG2128" s="108"/>
      <c r="AH2128" s="84"/>
      <c r="AI2128" s="108"/>
      <c r="AJ2128" s="130"/>
      <c r="AK2128" s="130"/>
      <c r="AL2128" s="108"/>
      <c r="AM2128" s="130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130"/>
      <c r="AC2129" s="108"/>
      <c r="AD2129" s="84"/>
      <c r="AE2129" s="84"/>
      <c r="AF2129" s="84"/>
      <c r="AG2129" s="108"/>
      <c r="AH2129" s="84"/>
      <c r="AI2129" s="108"/>
      <c r="AJ2129" s="130"/>
      <c r="AK2129" s="130"/>
      <c r="AL2129" s="108"/>
      <c r="AM2129" s="130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130"/>
      <c r="AC2130" s="108"/>
      <c r="AD2130" s="84"/>
      <c r="AE2130" s="84"/>
      <c r="AF2130" s="84"/>
      <c r="AG2130" s="108"/>
      <c r="AH2130" s="84"/>
      <c r="AI2130" s="108"/>
      <c r="AJ2130" s="130"/>
      <c r="AK2130" s="130"/>
      <c r="AL2130" s="108"/>
      <c r="AM2130" s="130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130"/>
      <c r="AC2131" s="108"/>
      <c r="AD2131" s="84"/>
      <c r="AE2131" s="84"/>
      <c r="AF2131" s="84"/>
      <c r="AG2131" s="108"/>
      <c r="AH2131" s="84"/>
      <c r="AI2131" s="108"/>
      <c r="AJ2131" s="130"/>
      <c r="AK2131" s="130"/>
      <c r="AL2131" s="108"/>
      <c r="AM2131" s="130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130"/>
      <c r="AC2132" s="108"/>
      <c r="AD2132" s="84"/>
      <c r="AE2132" s="84"/>
      <c r="AF2132" s="84"/>
      <c r="AG2132" s="108"/>
      <c r="AH2132" s="84"/>
      <c r="AI2132" s="108"/>
      <c r="AJ2132" s="130"/>
      <c r="AK2132" s="130"/>
      <c r="AL2132" s="108"/>
      <c r="AM2132" s="130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130"/>
      <c r="AC2133" s="108"/>
      <c r="AD2133" s="84"/>
      <c r="AE2133" s="84"/>
      <c r="AF2133" s="84"/>
      <c r="AG2133" s="108"/>
      <c r="AH2133" s="84"/>
      <c r="AI2133" s="108"/>
      <c r="AJ2133" s="130"/>
      <c r="AK2133" s="130"/>
      <c r="AL2133" s="108"/>
      <c r="AM2133" s="130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130"/>
      <c r="AC2134" s="108"/>
      <c r="AD2134" s="84"/>
      <c r="AE2134" s="84"/>
      <c r="AF2134" s="84"/>
      <c r="AG2134" s="108"/>
      <c r="AH2134" s="84"/>
      <c r="AI2134" s="108"/>
      <c r="AJ2134" s="130"/>
      <c r="AK2134" s="130"/>
      <c r="AL2134" s="108"/>
      <c r="AM2134" s="130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130"/>
      <c r="AC2135" s="108"/>
      <c r="AD2135" s="84"/>
      <c r="AE2135" s="84"/>
      <c r="AF2135" s="84"/>
      <c r="AG2135" s="108"/>
      <c r="AH2135" s="84"/>
      <c r="AI2135" s="108"/>
      <c r="AJ2135" s="130"/>
      <c r="AK2135" s="130"/>
      <c r="AL2135" s="108"/>
      <c r="AM2135" s="130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130"/>
      <c r="AC2136" s="108"/>
      <c r="AD2136" s="84"/>
      <c r="AE2136" s="84"/>
      <c r="AF2136" s="84"/>
      <c r="AG2136" s="108"/>
      <c r="AH2136" s="84"/>
      <c r="AI2136" s="108"/>
      <c r="AJ2136" s="130"/>
      <c r="AK2136" s="130"/>
      <c r="AL2136" s="108"/>
      <c r="AM2136" s="130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130"/>
      <c r="AC2137" s="108"/>
      <c r="AD2137" s="84"/>
      <c r="AE2137" s="84"/>
      <c r="AF2137" s="84"/>
      <c r="AG2137" s="108"/>
      <c r="AH2137" s="84"/>
      <c r="AI2137" s="108"/>
      <c r="AJ2137" s="130"/>
      <c r="AK2137" s="130"/>
      <c r="AL2137" s="108"/>
      <c r="AM2137" s="130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130"/>
      <c r="AC2138" s="108"/>
      <c r="AD2138" s="84"/>
      <c r="AE2138" s="84"/>
      <c r="AF2138" s="84"/>
      <c r="AG2138" s="108"/>
      <c r="AH2138" s="84"/>
      <c r="AI2138" s="108"/>
      <c r="AJ2138" s="130"/>
      <c r="AK2138" s="130"/>
      <c r="AL2138" s="108"/>
      <c r="AM2138" s="130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130"/>
      <c r="AC2139" s="108"/>
      <c r="AD2139" s="84"/>
      <c r="AE2139" s="84"/>
      <c r="AF2139" s="84"/>
      <c r="AG2139" s="108"/>
      <c r="AH2139" s="84"/>
      <c r="AI2139" s="108"/>
      <c r="AJ2139" s="130"/>
      <c r="AK2139" s="130"/>
      <c r="AL2139" s="108"/>
      <c r="AM2139" s="130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130"/>
      <c r="AC2140" s="108"/>
      <c r="AD2140" s="84"/>
      <c r="AE2140" s="84"/>
      <c r="AF2140" s="84"/>
      <c r="AG2140" s="108"/>
      <c r="AH2140" s="84"/>
      <c r="AI2140" s="108"/>
      <c r="AJ2140" s="130"/>
      <c r="AK2140" s="130"/>
      <c r="AL2140" s="108"/>
      <c r="AM2140" s="130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130"/>
      <c r="AC2141" s="108"/>
      <c r="AD2141" s="84"/>
      <c r="AE2141" s="84"/>
      <c r="AF2141" s="84"/>
      <c r="AG2141" s="108"/>
      <c r="AH2141" s="84"/>
      <c r="AI2141" s="108"/>
      <c r="AJ2141" s="130"/>
      <c r="AK2141" s="130"/>
      <c r="AL2141" s="108"/>
      <c r="AM2141" s="130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130"/>
      <c r="AC2142" s="108"/>
      <c r="AD2142" s="84"/>
      <c r="AE2142" s="84"/>
      <c r="AF2142" s="84"/>
      <c r="AG2142" s="108"/>
      <c r="AH2142" s="84"/>
      <c r="AI2142" s="108"/>
      <c r="AJ2142" s="130"/>
      <c r="AK2142" s="130"/>
      <c r="AL2142" s="108"/>
      <c r="AM2142" s="130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130"/>
      <c r="AC2143" s="108"/>
      <c r="AD2143" s="84"/>
      <c r="AE2143" s="84"/>
      <c r="AF2143" s="84"/>
      <c r="AG2143" s="108"/>
      <c r="AH2143" s="84"/>
      <c r="AI2143" s="108"/>
      <c r="AJ2143" s="130"/>
      <c r="AK2143" s="130"/>
      <c r="AL2143" s="108"/>
      <c r="AM2143" s="130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130"/>
      <c r="AC2144" s="108"/>
      <c r="AD2144" s="84"/>
      <c r="AE2144" s="84"/>
      <c r="AF2144" s="84"/>
      <c r="AG2144" s="108"/>
      <c r="AH2144" s="84"/>
      <c r="AI2144" s="108"/>
      <c r="AJ2144" s="130"/>
      <c r="AK2144" s="130"/>
      <c r="AL2144" s="108"/>
      <c r="AM2144" s="130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130"/>
      <c r="AC2145" s="108"/>
      <c r="AD2145" s="84"/>
      <c r="AE2145" s="84"/>
      <c r="AF2145" s="84"/>
      <c r="AG2145" s="108"/>
      <c r="AH2145" s="84"/>
      <c r="AI2145" s="108"/>
      <c r="AJ2145" s="130"/>
      <c r="AK2145" s="130"/>
      <c r="AL2145" s="108"/>
      <c r="AM2145" s="130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130"/>
      <c r="AC2146" s="108"/>
      <c r="AD2146" s="84"/>
      <c r="AE2146" s="84"/>
      <c r="AF2146" s="84"/>
      <c r="AG2146" s="108"/>
      <c r="AH2146" s="84"/>
      <c r="AI2146" s="108"/>
      <c r="AJ2146" s="130"/>
      <c r="AK2146" s="130"/>
      <c r="AL2146" s="108"/>
      <c r="AM2146" s="130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130"/>
      <c r="AC2147" s="108"/>
      <c r="AD2147" s="84"/>
      <c r="AE2147" s="84"/>
      <c r="AF2147" s="84"/>
      <c r="AG2147" s="108"/>
      <c r="AH2147" s="84"/>
      <c r="AI2147" s="108"/>
      <c r="AJ2147" s="130"/>
      <c r="AK2147" s="130"/>
      <c r="AL2147" s="108"/>
      <c r="AM2147" s="130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130"/>
      <c r="AC2148" s="108"/>
      <c r="AD2148" s="84"/>
      <c r="AE2148" s="84"/>
      <c r="AF2148" s="84"/>
      <c r="AG2148" s="108"/>
      <c r="AH2148" s="84"/>
      <c r="AI2148" s="108"/>
      <c r="AJ2148" s="130"/>
      <c r="AK2148" s="130"/>
      <c r="AL2148" s="108"/>
      <c r="AM2148" s="130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130"/>
      <c r="AC2149" s="108"/>
      <c r="AD2149" s="84"/>
      <c r="AE2149" s="84"/>
      <c r="AF2149" s="84"/>
      <c r="AG2149" s="108"/>
      <c r="AH2149" s="84"/>
      <c r="AI2149" s="108"/>
      <c r="AJ2149" s="130"/>
      <c r="AK2149" s="130"/>
      <c r="AL2149" s="108"/>
      <c r="AM2149" s="130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130"/>
      <c r="AC2150" s="108"/>
      <c r="AD2150" s="84"/>
      <c r="AE2150" s="84"/>
      <c r="AF2150" s="84"/>
      <c r="AG2150" s="108"/>
      <c r="AH2150" s="84"/>
      <c r="AI2150" s="108"/>
      <c r="AJ2150" s="130"/>
      <c r="AK2150" s="130"/>
      <c r="AL2150" s="108"/>
      <c r="AM2150" s="130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130"/>
      <c r="AC2151" s="108"/>
      <c r="AD2151" s="84"/>
      <c r="AE2151" s="84"/>
      <c r="AF2151" s="84"/>
      <c r="AG2151" s="108"/>
      <c r="AH2151" s="84"/>
      <c r="AI2151" s="108"/>
      <c r="AJ2151" s="130"/>
      <c r="AK2151" s="130"/>
      <c r="AL2151" s="108"/>
      <c r="AM2151" s="130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130"/>
      <c r="AC2152" s="108"/>
      <c r="AD2152" s="84"/>
      <c r="AE2152" s="84"/>
      <c r="AF2152" s="84"/>
      <c r="AG2152" s="108"/>
      <c r="AH2152" s="84"/>
      <c r="AI2152" s="108"/>
      <c r="AJ2152" s="130"/>
      <c r="AK2152" s="130"/>
      <c r="AL2152" s="108"/>
      <c r="AM2152" s="130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130"/>
      <c r="AC2153" s="108"/>
      <c r="AD2153" s="84"/>
      <c r="AE2153" s="84"/>
      <c r="AF2153" s="84"/>
      <c r="AG2153" s="108"/>
      <c r="AH2153" s="84"/>
      <c r="AI2153" s="108"/>
      <c r="AJ2153" s="130"/>
      <c r="AK2153" s="130"/>
      <c r="AL2153" s="108"/>
      <c r="AM2153" s="130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130"/>
      <c r="AC2154" s="108"/>
      <c r="AD2154" s="84"/>
      <c r="AE2154" s="84"/>
      <c r="AF2154" s="84"/>
      <c r="AG2154" s="108"/>
      <c r="AH2154" s="84"/>
      <c r="AI2154" s="108"/>
      <c r="AJ2154" s="130"/>
      <c r="AK2154" s="130"/>
      <c r="AL2154" s="108"/>
      <c r="AM2154" s="130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130"/>
      <c r="AC2155" s="108"/>
      <c r="AD2155" s="84"/>
      <c r="AE2155" s="84"/>
      <c r="AF2155" s="84"/>
      <c r="AG2155" s="108"/>
      <c r="AH2155" s="84"/>
      <c r="AI2155" s="108"/>
      <c r="AJ2155" s="130"/>
      <c r="AK2155" s="130"/>
      <c r="AL2155" s="108"/>
      <c r="AM2155" s="130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130"/>
      <c r="AC2156" s="108"/>
      <c r="AD2156" s="84"/>
      <c r="AE2156" s="84"/>
      <c r="AF2156" s="84"/>
      <c r="AG2156" s="108"/>
      <c r="AH2156" s="84"/>
      <c r="AI2156" s="108"/>
      <c r="AJ2156" s="130"/>
      <c r="AK2156" s="130"/>
      <c r="AL2156" s="108"/>
      <c r="AM2156" s="130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130"/>
      <c r="AC2157" s="108"/>
      <c r="AD2157" s="84"/>
      <c r="AE2157" s="84"/>
      <c r="AF2157" s="84"/>
      <c r="AG2157" s="108"/>
      <c r="AH2157" s="84"/>
      <c r="AI2157" s="108"/>
      <c r="AJ2157" s="130"/>
      <c r="AK2157" s="130"/>
      <c r="AL2157" s="108"/>
      <c r="AM2157" s="130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130"/>
      <c r="AC2158" s="108"/>
      <c r="AD2158" s="84"/>
      <c r="AE2158" s="84"/>
      <c r="AF2158" s="84"/>
      <c r="AG2158" s="108"/>
      <c r="AH2158" s="84"/>
      <c r="AI2158" s="108"/>
      <c r="AJ2158" s="130"/>
      <c r="AK2158" s="130"/>
      <c r="AL2158" s="108"/>
      <c r="AM2158" s="130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130"/>
      <c r="AC2159" s="108"/>
      <c r="AD2159" s="84"/>
      <c r="AE2159" s="84"/>
      <c r="AF2159" s="84"/>
      <c r="AG2159" s="108"/>
      <c r="AH2159" s="84"/>
      <c r="AI2159" s="108"/>
      <c r="AJ2159" s="130"/>
      <c r="AK2159" s="130"/>
      <c r="AL2159" s="108"/>
      <c r="AM2159" s="130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130"/>
      <c r="AC2160" s="108"/>
      <c r="AD2160" s="84"/>
      <c r="AE2160" s="84"/>
      <c r="AF2160" s="84"/>
      <c r="AG2160" s="108"/>
      <c r="AH2160" s="84"/>
      <c r="AI2160" s="108"/>
      <c r="AJ2160" s="130"/>
      <c r="AK2160" s="130"/>
      <c r="AL2160" s="108"/>
      <c r="AM2160" s="130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130"/>
      <c r="AC2161" s="108"/>
      <c r="AD2161" s="84"/>
      <c r="AE2161" s="84"/>
      <c r="AF2161" s="84"/>
      <c r="AG2161" s="108"/>
      <c r="AH2161" s="84"/>
      <c r="AI2161" s="108"/>
      <c r="AJ2161" s="130"/>
      <c r="AK2161" s="130"/>
      <c r="AL2161" s="108"/>
      <c r="AM2161" s="130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130"/>
      <c r="AC2162" s="108"/>
      <c r="AD2162" s="84"/>
      <c r="AE2162" s="84"/>
      <c r="AF2162" s="84"/>
      <c r="AG2162" s="108"/>
      <c r="AH2162" s="84"/>
      <c r="AI2162" s="108"/>
      <c r="AJ2162" s="130"/>
      <c r="AK2162" s="130"/>
      <c r="AL2162" s="108"/>
      <c r="AM2162" s="130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130"/>
      <c r="AC2163" s="108"/>
      <c r="AD2163" s="84"/>
      <c r="AE2163" s="84"/>
      <c r="AF2163" s="84"/>
      <c r="AG2163" s="108"/>
      <c r="AH2163" s="84"/>
      <c r="AI2163" s="108"/>
      <c r="AJ2163" s="130"/>
      <c r="AK2163" s="130"/>
      <c r="AL2163" s="108"/>
      <c r="AM2163" s="130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130"/>
      <c r="AC2164" s="108"/>
      <c r="AD2164" s="84"/>
      <c r="AE2164" s="84"/>
      <c r="AF2164" s="84"/>
      <c r="AG2164" s="108"/>
      <c r="AH2164" s="84"/>
      <c r="AI2164" s="108"/>
      <c r="AJ2164" s="130"/>
      <c r="AK2164" s="130"/>
      <c r="AL2164" s="108"/>
      <c r="AM2164" s="130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130"/>
      <c r="AC2165" s="108"/>
      <c r="AD2165" s="84"/>
      <c r="AE2165" s="84"/>
      <c r="AF2165" s="84"/>
      <c r="AG2165" s="108"/>
      <c r="AH2165" s="84"/>
      <c r="AI2165" s="108"/>
      <c r="AJ2165" s="130"/>
      <c r="AK2165" s="130"/>
      <c r="AL2165" s="108"/>
      <c r="AM2165" s="130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130"/>
      <c r="AC2166" s="108"/>
      <c r="AD2166" s="84"/>
      <c r="AE2166" s="84"/>
      <c r="AF2166" s="84"/>
      <c r="AG2166" s="108"/>
      <c r="AH2166" s="84"/>
      <c r="AI2166" s="108"/>
      <c r="AJ2166" s="130"/>
      <c r="AK2166" s="130"/>
      <c r="AL2166" s="108"/>
      <c r="AM2166" s="130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130"/>
      <c r="AC2167" s="108"/>
      <c r="AD2167" s="84"/>
      <c r="AE2167" s="84"/>
      <c r="AF2167" s="84"/>
      <c r="AG2167" s="108"/>
      <c r="AH2167" s="84"/>
      <c r="AI2167" s="108"/>
      <c r="AJ2167" s="130"/>
      <c r="AK2167" s="130"/>
      <c r="AL2167" s="108"/>
      <c r="AM2167" s="130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130"/>
      <c r="AC2168" s="108"/>
      <c r="AD2168" s="84"/>
      <c r="AE2168" s="84"/>
      <c r="AF2168" s="84"/>
      <c r="AG2168" s="108"/>
      <c r="AH2168" s="84"/>
      <c r="AI2168" s="108"/>
      <c r="AJ2168" s="130"/>
      <c r="AK2168" s="130"/>
      <c r="AL2168" s="108"/>
      <c r="AM2168" s="130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130"/>
      <c r="AC2169" s="108"/>
      <c r="AD2169" s="84"/>
      <c r="AE2169" s="84"/>
      <c r="AF2169" s="84"/>
      <c r="AG2169" s="108"/>
      <c r="AH2169" s="84"/>
      <c r="AI2169" s="108"/>
      <c r="AJ2169" s="130"/>
      <c r="AK2169" s="130"/>
      <c r="AL2169" s="108"/>
      <c r="AM2169" s="130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130"/>
      <c r="AC2170" s="108"/>
      <c r="AD2170" s="84"/>
      <c r="AE2170" s="84"/>
      <c r="AF2170" s="84"/>
      <c r="AG2170" s="108"/>
      <c r="AH2170" s="84"/>
      <c r="AI2170" s="108"/>
      <c r="AJ2170" s="130"/>
      <c r="AK2170" s="130"/>
      <c r="AL2170" s="108"/>
      <c r="AM2170" s="130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130"/>
      <c r="AC2171" s="108"/>
      <c r="AD2171" s="84"/>
      <c r="AE2171" s="84"/>
      <c r="AF2171" s="84"/>
      <c r="AG2171" s="108"/>
      <c r="AH2171" s="84"/>
      <c r="AI2171" s="108"/>
      <c r="AJ2171" s="130"/>
      <c r="AK2171" s="130"/>
      <c r="AL2171" s="108"/>
      <c r="AM2171" s="130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130"/>
      <c r="AC2172" s="108"/>
      <c r="AD2172" s="84"/>
      <c r="AE2172" s="84"/>
      <c r="AF2172" s="84"/>
      <c r="AG2172" s="108"/>
      <c r="AH2172" s="84"/>
      <c r="AI2172" s="108"/>
      <c r="AJ2172" s="130"/>
      <c r="AK2172" s="130"/>
      <c r="AL2172" s="108"/>
      <c r="AM2172" s="130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130"/>
      <c r="AC2173" s="108"/>
      <c r="AD2173" s="84"/>
      <c r="AE2173" s="84"/>
      <c r="AF2173" s="84"/>
      <c r="AG2173" s="108"/>
      <c r="AH2173" s="84"/>
      <c r="AI2173" s="108"/>
      <c r="AJ2173" s="130"/>
      <c r="AK2173" s="130"/>
      <c r="AL2173" s="108"/>
      <c r="AM2173" s="130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130"/>
      <c r="AC2174" s="108"/>
      <c r="AD2174" s="84"/>
      <c r="AE2174" s="84"/>
      <c r="AF2174" s="84"/>
      <c r="AG2174" s="108"/>
      <c r="AH2174" s="84"/>
      <c r="AI2174" s="108"/>
      <c r="AJ2174" s="130"/>
      <c r="AK2174" s="130"/>
      <c r="AL2174" s="108"/>
      <c r="AM2174" s="130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130"/>
      <c r="AC2175" s="108"/>
      <c r="AD2175" s="84"/>
      <c r="AE2175" s="84"/>
      <c r="AF2175" s="84"/>
      <c r="AG2175" s="108"/>
      <c r="AH2175" s="84"/>
      <c r="AI2175" s="108"/>
      <c r="AJ2175" s="130"/>
      <c r="AK2175" s="130"/>
      <c r="AL2175" s="108"/>
      <c r="AM2175" s="130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130"/>
      <c r="AC2176" s="108"/>
      <c r="AD2176" s="84"/>
      <c r="AE2176" s="84"/>
      <c r="AF2176" s="84"/>
      <c r="AG2176" s="108"/>
      <c r="AH2176" s="84"/>
      <c r="AI2176" s="108"/>
      <c r="AJ2176" s="130"/>
      <c r="AK2176" s="130"/>
      <c r="AL2176" s="108"/>
      <c r="AM2176" s="130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130"/>
      <c r="AC2177" s="108"/>
      <c r="AD2177" s="84"/>
      <c r="AE2177" s="84"/>
      <c r="AF2177" s="84"/>
      <c r="AG2177" s="108"/>
      <c r="AH2177" s="84"/>
      <c r="AI2177" s="108"/>
      <c r="AJ2177" s="130"/>
      <c r="AK2177" s="130"/>
      <c r="AL2177" s="108"/>
      <c r="AM2177" s="130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130"/>
      <c r="AC2178" s="108"/>
      <c r="AD2178" s="84"/>
      <c r="AE2178" s="84"/>
      <c r="AF2178" s="84"/>
      <c r="AG2178" s="108"/>
      <c r="AH2178" s="84"/>
      <c r="AI2178" s="108"/>
      <c r="AJ2178" s="130"/>
      <c r="AK2178" s="130"/>
      <c r="AL2178" s="108"/>
      <c r="AM2178" s="130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130"/>
      <c r="AC2179" s="108"/>
      <c r="AD2179" s="84"/>
      <c r="AE2179" s="84"/>
      <c r="AF2179" s="84"/>
      <c r="AG2179" s="108"/>
      <c r="AH2179" s="84"/>
      <c r="AI2179" s="108"/>
      <c r="AJ2179" s="130"/>
      <c r="AK2179" s="130"/>
      <c r="AL2179" s="108"/>
      <c r="AM2179" s="130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130"/>
      <c r="AC2180" s="108"/>
      <c r="AD2180" s="84"/>
      <c r="AE2180" s="84"/>
      <c r="AF2180" s="84"/>
      <c r="AG2180" s="108"/>
      <c r="AH2180" s="84"/>
      <c r="AI2180" s="108"/>
      <c r="AJ2180" s="130"/>
      <c r="AK2180" s="130"/>
      <c r="AL2180" s="108"/>
      <c r="AM2180" s="130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130"/>
      <c r="AC2181" s="108"/>
      <c r="AD2181" s="84"/>
      <c r="AE2181" s="84"/>
      <c r="AF2181" s="84"/>
      <c r="AG2181" s="108"/>
      <c r="AH2181" s="84"/>
      <c r="AI2181" s="108"/>
      <c r="AJ2181" s="130"/>
      <c r="AK2181" s="130"/>
      <c r="AL2181" s="108"/>
      <c r="AM2181" s="130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130"/>
      <c r="AC2182" s="108"/>
      <c r="AD2182" s="84"/>
      <c r="AE2182" s="84"/>
      <c r="AF2182" s="84"/>
      <c r="AG2182" s="108"/>
      <c r="AH2182" s="84"/>
      <c r="AI2182" s="108"/>
      <c r="AJ2182" s="130"/>
      <c r="AK2182" s="130"/>
      <c r="AL2182" s="108"/>
      <c r="AM2182" s="130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130"/>
      <c r="AC2183" s="108"/>
      <c r="AD2183" s="84"/>
      <c r="AE2183" s="84"/>
      <c r="AF2183" s="84"/>
      <c r="AG2183" s="108"/>
      <c r="AH2183" s="84"/>
      <c r="AI2183" s="108"/>
      <c r="AJ2183" s="130"/>
      <c r="AK2183" s="130"/>
      <c r="AL2183" s="108"/>
      <c r="AM2183" s="130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130"/>
      <c r="AC2184" s="108"/>
      <c r="AD2184" s="84"/>
      <c r="AE2184" s="84"/>
      <c r="AF2184" s="84"/>
      <c r="AG2184" s="108"/>
      <c r="AH2184" s="84"/>
      <c r="AI2184" s="108"/>
      <c r="AJ2184" s="130"/>
      <c r="AK2184" s="130"/>
      <c r="AL2184" s="108"/>
      <c r="AM2184" s="130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130"/>
      <c r="AC2185" s="108"/>
      <c r="AD2185" s="84"/>
      <c r="AE2185" s="84"/>
      <c r="AF2185" s="84"/>
      <c r="AG2185" s="108"/>
      <c r="AH2185" s="84"/>
      <c r="AI2185" s="108"/>
      <c r="AJ2185" s="130"/>
      <c r="AK2185" s="130"/>
      <c r="AL2185" s="108"/>
      <c r="AM2185" s="130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130"/>
      <c r="AC2186" s="108"/>
      <c r="AD2186" s="84"/>
      <c r="AE2186" s="84"/>
      <c r="AF2186" s="84"/>
      <c r="AG2186" s="108"/>
      <c r="AH2186" s="84"/>
      <c r="AI2186" s="108"/>
      <c r="AJ2186" s="130"/>
      <c r="AK2186" s="130"/>
      <c r="AL2186" s="108"/>
      <c r="AM2186" s="130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130"/>
      <c r="AC2187" s="108"/>
      <c r="AD2187" s="84"/>
      <c r="AE2187" s="84"/>
      <c r="AF2187" s="84"/>
      <c r="AG2187" s="108"/>
      <c r="AH2187" s="84"/>
      <c r="AI2187" s="108"/>
      <c r="AJ2187" s="130"/>
      <c r="AK2187" s="130"/>
      <c r="AL2187" s="108"/>
      <c r="AM2187" s="130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130"/>
      <c r="AC2188" s="108"/>
      <c r="AD2188" s="84"/>
      <c r="AE2188" s="84"/>
      <c r="AF2188" s="84"/>
      <c r="AG2188" s="108"/>
      <c r="AH2188" s="84"/>
      <c r="AI2188" s="108"/>
      <c r="AJ2188" s="130"/>
      <c r="AK2188" s="130"/>
      <c r="AL2188" s="108"/>
      <c r="AM2188" s="130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130"/>
      <c r="AC2189" s="108"/>
      <c r="AD2189" s="84"/>
      <c r="AE2189" s="84"/>
      <c r="AF2189" s="84"/>
      <c r="AG2189" s="108"/>
      <c r="AH2189" s="84"/>
      <c r="AI2189" s="108"/>
      <c r="AJ2189" s="130"/>
      <c r="AK2189" s="130"/>
      <c r="AL2189" s="108"/>
      <c r="AM2189" s="130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130"/>
      <c r="AC2190" s="108"/>
      <c r="AD2190" s="84"/>
      <c r="AE2190" s="84"/>
      <c r="AF2190" s="84"/>
      <c r="AG2190" s="108"/>
      <c r="AH2190" s="84"/>
      <c r="AI2190" s="108"/>
      <c r="AJ2190" s="130"/>
      <c r="AK2190" s="130"/>
      <c r="AL2190" s="108"/>
      <c r="AM2190" s="130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130"/>
      <c r="AC2191" s="108"/>
      <c r="AD2191" s="84"/>
      <c r="AE2191" s="84"/>
      <c r="AF2191" s="84"/>
      <c r="AG2191" s="108"/>
      <c r="AH2191" s="84"/>
      <c r="AI2191" s="108"/>
      <c r="AJ2191" s="130"/>
      <c r="AK2191" s="130"/>
      <c r="AL2191" s="108"/>
      <c r="AM2191" s="130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130"/>
      <c r="AC2192" s="108"/>
      <c r="AD2192" s="84"/>
      <c r="AE2192" s="84"/>
      <c r="AF2192" s="84"/>
      <c r="AG2192" s="108"/>
      <c r="AH2192" s="84"/>
      <c r="AI2192" s="108"/>
      <c r="AJ2192" s="130"/>
      <c r="AK2192" s="130"/>
      <c r="AL2192" s="108"/>
      <c r="AM2192" s="130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130"/>
      <c r="AC2193" s="108"/>
      <c r="AD2193" s="84"/>
      <c r="AE2193" s="84"/>
      <c r="AF2193" s="84"/>
      <c r="AG2193" s="108"/>
      <c r="AH2193" s="84"/>
      <c r="AI2193" s="108"/>
      <c r="AJ2193" s="130"/>
      <c r="AK2193" s="130"/>
      <c r="AL2193" s="108"/>
      <c r="AM2193" s="130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130"/>
      <c r="AC2194" s="108"/>
      <c r="AD2194" s="84"/>
      <c r="AE2194" s="84"/>
      <c r="AF2194" s="84"/>
      <c r="AG2194" s="108"/>
      <c r="AH2194" s="84"/>
      <c r="AI2194" s="108"/>
      <c r="AJ2194" s="130"/>
      <c r="AK2194" s="130"/>
      <c r="AL2194" s="108"/>
      <c r="AM2194" s="130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130"/>
      <c r="AC2195" s="108"/>
      <c r="AD2195" s="84"/>
      <c r="AE2195" s="84"/>
      <c r="AF2195" s="84"/>
      <c r="AG2195" s="108"/>
      <c r="AH2195" s="84"/>
      <c r="AI2195" s="108"/>
      <c r="AJ2195" s="130"/>
      <c r="AK2195" s="130"/>
      <c r="AL2195" s="108"/>
      <c r="AM2195" s="130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130"/>
      <c r="AC2196" s="108"/>
      <c r="AD2196" s="84"/>
      <c r="AE2196" s="84"/>
      <c r="AF2196" s="84"/>
      <c r="AG2196" s="108"/>
      <c r="AH2196" s="84"/>
      <c r="AI2196" s="108"/>
      <c r="AJ2196" s="130"/>
      <c r="AK2196" s="130"/>
      <c r="AL2196" s="108"/>
      <c r="AM2196" s="130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130"/>
      <c r="AC2197" s="108"/>
      <c r="AD2197" s="84"/>
      <c r="AE2197" s="84"/>
      <c r="AF2197" s="84"/>
      <c r="AG2197" s="108"/>
      <c r="AH2197" s="84"/>
      <c r="AI2197" s="108"/>
      <c r="AJ2197" s="130"/>
      <c r="AK2197" s="130"/>
      <c r="AL2197" s="108"/>
      <c r="AM2197" s="130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130"/>
      <c r="AC2198" s="108"/>
      <c r="AD2198" s="84"/>
      <c r="AE2198" s="84"/>
      <c r="AF2198" s="84"/>
      <c r="AG2198" s="108"/>
      <c r="AH2198" s="84"/>
      <c r="AI2198" s="108"/>
      <c r="AJ2198" s="130"/>
      <c r="AK2198" s="130"/>
      <c r="AL2198" s="108"/>
      <c r="AM2198" s="130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130"/>
      <c r="AC2199" s="108"/>
      <c r="AD2199" s="84"/>
      <c r="AE2199" s="84"/>
      <c r="AF2199" s="84"/>
      <c r="AG2199" s="108"/>
      <c r="AH2199" s="84"/>
      <c r="AI2199" s="108"/>
      <c r="AJ2199" s="130"/>
      <c r="AK2199" s="130"/>
      <c r="AL2199" s="108"/>
      <c r="AM2199" s="130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130"/>
      <c r="AC2200" s="108"/>
      <c r="AD2200" s="84"/>
      <c r="AE2200" s="84"/>
      <c r="AF2200" s="84"/>
      <c r="AG2200" s="108"/>
      <c r="AH2200" s="84"/>
      <c r="AI2200" s="108"/>
      <c r="AJ2200" s="130"/>
      <c r="AK2200" s="130"/>
      <c r="AL2200" s="108"/>
      <c r="AM2200" s="130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130"/>
      <c r="AC2201" s="108"/>
      <c r="AD2201" s="84"/>
      <c r="AE2201" s="84"/>
      <c r="AF2201" s="84"/>
      <c r="AG2201" s="108"/>
      <c r="AH2201" s="84"/>
      <c r="AI2201" s="108"/>
      <c r="AJ2201" s="130"/>
      <c r="AK2201" s="130"/>
      <c r="AL2201" s="108"/>
      <c r="AM2201" s="130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130"/>
      <c r="AC2202" s="108"/>
      <c r="AD2202" s="84"/>
      <c r="AE2202" s="84"/>
      <c r="AF2202" s="84"/>
      <c r="AG2202" s="108"/>
      <c r="AH2202" s="84"/>
      <c r="AI2202" s="108"/>
      <c r="AJ2202" s="130"/>
      <c r="AK2202" s="130"/>
      <c r="AL2202" s="108"/>
      <c r="AM2202" s="130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130"/>
      <c r="AC2203" s="108"/>
      <c r="AD2203" s="84"/>
      <c r="AE2203" s="84"/>
      <c r="AF2203" s="84"/>
      <c r="AG2203" s="108"/>
      <c r="AH2203" s="84"/>
      <c r="AI2203" s="108"/>
      <c r="AJ2203" s="130"/>
      <c r="AK2203" s="130"/>
      <c r="AL2203" s="108"/>
      <c r="AM2203" s="130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130"/>
      <c r="AC2204" s="108"/>
      <c r="AD2204" s="84"/>
      <c r="AE2204" s="84"/>
      <c r="AF2204" s="84"/>
      <c r="AG2204" s="108"/>
      <c r="AH2204" s="84"/>
      <c r="AI2204" s="108"/>
      <c r="AJ2204" s="130"/>
      <c r="AK2204" s="130"/>
      <c r="AL2204" s="108"/>
      <c r="AM2204" s="130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130"/>
      <c r="AC2205" s="108"/>
      <c r="AD2205" s="84"/>
      <c r="AE2205" s="84"/>
      <c r="AF2205" s="84"/>
      <c r="AG2205" s="108"/>
      <c r="AH2205" s="84"/>
      <c r="AI2205" s="108"/>
      <c r="AJ2205" s="130"/>
      <c r="AK2205" s="130"/>
      <c r="AL2205" s="108"/>
      <c r="AM2205" s="130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130"/>
      <c r="AC2206" s="108"/>
      <c r="AD2206" s="84"/>
      <c r="AE2206" s="84"/>
      <c r="AF2206" s="84"/>
      <c r="AG2206" s="108"/>
      <c r="AH2206" s="84"/>
      <c r="AI2206" s="108"/>
      <c r="AJ2206" s="130"/>
      <c r="AK2206" s="130"/>
      <c r="AL2206" s="108"/>
      <c r="AM2206" s="130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130"/>
      <c r="AC2207" s="108"/>
      <c r="AD2207" s="84"/>
      <c r="AE2207" s="84"/>
      <c r="AF2207" s="84"/>
      <c r="AG2207" s="108"/>
      <c r="AH2207" s="84"/>
      <c r="AI2207" s="108"/>
      <c r="AJ2207" s="130"/>
      <c r="AK2207" s="130"/>
      <c r="AL2207" s="108"/>
      <c r="AM2207" s="130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130"/>
      <c r="AC2208" s="108"/>
      <c r="AD2208" s="84"/>
      <c r="AE2208" s="84"/>
      <c r="AF2208" s="84"/>
      <c r="AG2208" s="108"/>
      <c r="AH2208" s="84"/>
      <c r="AI2208" s="108"/>
      <c r="AJ2208" s="130"/>
      <c r="AK2208" s="130"/>
      <c r="AL2208" s="108"/>
      <c r="AM2208" s="130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130"/>
      <c r="AC2209" s="108"/>
      <c r="AD2209" s="84"/>
      <c r="AE2209" s="84"/>
      <c r="AF2209" s="84"/>
      <c r="AG2209" s="108"/>
      <c r="AH2209" s="84"/>
      <c r="AI2209" s="108"/>
      <c r="AJ2209" s="130"/>
      <c r="AK2209" s="130"/>
      <c r="AL2209" s="108"/>
      <c r="AM2209" s="130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130"/>
      <c r="AC2210" s="108"/>
      <c r="AD2210" s="84"/>
      <c r="AE2210" s="84"/>
      <c r="AF2210" s="84"/>
      <c r="AG2210" s="108"/>
      <c r="AH2210" s="84"/>
      <c r="AI2210" s="108"/>
      <c r="AJ2210" s="130"/>
      <c r="AK2210" s="130"/>
      <c r="AL2210" s="108"/>
      <c r="AM2210" s="130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130"/>
      <c r="AC2211" s="108"/>
      <c r="AD2211" s="84"/>
      <c r="AE2211" s="84"/>
      <c r="AF2211" s="84"/>
      <c r="AG2211" s="108"/>
      <c r="AH2211" s="84"/>
      <c r="AI2211" s="108"/>
      <c r="AJ2211" s="130"/>
      <c r="AK2211" s="130"/>
      <c r="AL2211" s="108"/>
      <c r="AM2211" s="130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130"/>
      <c r="AC2212" s="108"/>
      <c r="AD2212" s="84"/>
      <c r="AE2212" s="84"/>
      <c r="AF2212" s="84"/>
      <c r="AG2212" s="108"/>
      <c r="AH2212" s="84"/>
      <c r="AI2212" s="108"/>
      <c r="AJ2212" s="130"/>
      <c r="AK2212" s="130"/>
      <c r="AL2212" s="108"/>
      <c r="AM2212" s="130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130"/>
      <c r="AC2213" s="108"/>
      <c r="AD2213" s="84"/>
      <c r="AE2213" s="84"/>
      <c r="AF2213" s="84"/>
      <c r="AG2213" s="108"/>
      <c r="AH2213" s="84"/>
      <c r="AI2213" s="108"/>
      <c r="AJ2213" s="130"/>
      <c r="AK2213" s="130"/>
      <c r="AL2213" s="108"/>
      <c r="AM2213" s="130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130"/>
      <c r="AC2214" s="108"/>
      <c r="AD2214" s="84"/>
      <c r="AE2214" s="84"/>
      <c r="AF2214" s="84"/>
      <c r="AG2214" s="108"/>
      <c r="AH2214" s="84"/>
      <c r="AI2214" s="108"/>
      <c r="AJ2214" s="130"/>
      <c r="AK2214" s="130"/>
      <c r="AL2214" s="108"/>
      <c r="AM2214" s="130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130"/>
      <c r="AC2215" s="108"/>
      <c r="AD2215" s="84"/>
      <c r="AE2215" s="84"/>
      <c r="AF2215" s="84"/>
      <c r="AG2215" s="108"/>
      <c r="AH2215" s="84"/>
      <c r="AI2215" s="108"/>
      <c r="AJ2215" s="130"/>
      <c r="AK2215" s="130"/>
      <c r="AL2215" s="108"/>
      <c r="AM2215" s="130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130"/>
      <c r="AC2216" s="108"/>
      <c r="AD2216" s="84"/>
      <c r="AE2216" s="84"/>
      <c r="AF2216" s="84"/>
      <c r="AG2216" s="108"/>
      <c r="AH2216" s="84"/>
      <c r="AI2216" s="108"/>
      <c r="AJ2216" s="130"/>
      <c r="AK2216" s="130"/>
      <c r="AL2216" s="108"/>
      <c r="AM2216" s="130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130"/>
      <c r="AC2217" s="108"/>
      <c r="AD2217" s="84"/>
      <c r="AE2217" s="84"/>
      <c r="AF2217" s="84"/>
      <c r="AG2217" s="108"/>
      <c r="AH2217" s="84"/>
      <c r="AI2217" s="108"/>
      <c r="AJ2217" s="130"/>
      <c r="AK2217" s="130"/>
      <c r="AL2217" s="108"/>
      <c r="AM2217" s="130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130"/>
      <c r="AC2218" s="108"/>
      <c r="AD2218" s="84"/>
      <c r="AE2218" s="84"/>
      <c r="AF2218" s="84"/>
      <c r="AG2218" s="108"/>
      <c r="AH2218" s="84"/>
      <c r="AI2218" s="108"/>
      <c r="AJ2218" s="130"/>
      <c r="AK2218" s="130"/>
      <c r="AL2218" s="108"/>
      <c r="AM2218" s="130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130"/>
      <c r="AC2219" s="108"/>
      <c r="AD2219" s="84"/>
      <c r="AE2219" s="84"/>
      <c r="AF2219" s="84"/>
      <c r="AG2219" s="108"/>
      <c r="AH2219" s="84"/>
      <c r="AI2219" s="108"/>
      <c r="AJ2219" s="130"/>
      <c r="AK2219" s="130"/>
      <c r="AL2219" s="108"/>
      <c r="AM2219" s="130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130"/>
      <c r="AC2220" s="108"/>
      <c r="AD2220" s="84"/>
      <c r="AE2220" s="84"/>
      <c r="AF2220" s="84"/>
      <c r="AG2220" s="108"/>
      <c r="AH2220" s="84"/>
      <c r="AI2220" s="108"/>
      <c r="AJ2220" s="130"/>
      <c r="AK2220" s="130"/>
      <c r="AL2220" s="108"/>
      <c r="AM2220" s="130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130"/>
      <c r="AC2221" s="108"/>
      <c r="AD2221" s="84"/>
      <c r="AE2221" s="84"/>
      <c r="AF2221" s="84"/>
      <c r="AG2221" s="108"/>
      <c r="AH2221" s="84"/>
      <c r="AI2221" s="108"/>
      <c r="AJ2221" s="130"/>
      <c r="AK2221" s="130"/>
      <c r="AL2221" s="108"/>
      <c r="AM2221" s="130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130"/>
      <c r="AC2222" s="108"/>
      <c r="AD2222" s="84"/>
      <c r="AE2222" s="84"/>
      <c r="AF2222" s="84"/>
      <c r="AG2222" s="108"/>
      <c r="AH2222" s="84"/>
      <c r="AI2222" s="108"/>
      <c r="AJ2222" s="130"/>
      <c r="AK2222" s="130"/>
      <c r="AL2222" s="108"/>
      <c r="AM2222" s="130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130"/>
      <c r="AC2223" s="108"/>
      <c r="AD2223" s="84"/>
      <c r="AE2223" s="84"/>
      <c r="AF2223" s="84"/>
      <c r="AG2223" s="108"/>
      <c r="AH2223" s="84"/>
      <c r="AI2223" s="108"/>
      <c r="AJ2223" s="130"/>
      <c r="AK2223" s="130"/>
      <c r="AL2223" s="108"/>
      <c r="AM2223" s="130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130"/>
      <c r="AC2224" s="108"/>
      <c r="AD2224" s="84"/>
      <c r="AE2224" s="84"/>
      <c r="AF2224" s="84"/>
      <c r="AG2224" s="108"/>
      <c r="AH2224" s="84"/>
      <c r="AI2224" s="108"/>
      <c r="AJ2224" s="130"/>
      <c r="AK2224" s="130"/>
      <c r="AL2224" s="108"/>
      <c r="AM2224" s="130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130"/>
      <c r="AC2225" s="108"/>
      <c r="AD2225" s="84"/>
      <c r="AE2225" s="84"/>
      <c r="AF2225" s="84"/>
      <c r="AG2225" s="108"/>
      <c r="AH2225" s="84"/>
      <c r="AI2225" s="108"/>
      <c r="AJ2225" s="130"/>
      <c r="AK2225" s="130"/>
      <c r="AL2225" s="108"/>
      <c r="AM2225" s="130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130"/>
      <c r="AC2226" s="108"/>
      <c r="AD2226" s="84"/>
      <c r="AE2226" s="84"/>
      <c r="AF2226" s="84"/>
      <c r="AG2226" s="108"/>
      <c r="AH2226" s="84"/>
      <c r="AI2226" s="108"/>
      <c r="AJ2226" s="130"/>
      <c r="AK2226" s="130"/>
      <c r="AL2226" s="108"/>
      <c r="AM2226" s="130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130"/>
      <c r="AC2227" s="108"/>
      <c r="AD2227" s="84"/>
      <c r="AE2227" s="84"/>
      <c r="AF2227" s="84"/>
      <c r="AG2227" s="108"/>
      <c r="AH2227" s="84"/>
      <c r="AI2227" s="108"/>
      <c r="AJ2227" s="130"/>
      <c r="AK2227" s="130"/>
      <c r="AL2227" s="108"/>
      <c r="AM2227" s="130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130"/>
      <c r="AC2228" s="108"/>
      <c r="AD2228" s="84"/>
      <c r="AE2228" s="84"/>
      <c r="AF2228" s="84"/>
      <c r="AG2228" s="108"/>
      <c r="AH2228" s="84"/>
      <c r="AI2228" s="108"/>
      <c r="AJ2228" s="130"/>
      <c r="AK2228" s="130"/>
      <c r="AL2228" s="108"/>
      <c r="AM2228" s="130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130"/>
      <c r="AC2229" s="108"/>
      <c r="AD2229" s="84"/>
      <c r="AE2229" s="84"/>
      <c r="AF2229" s="84"/>
      <c r="AG2229" s="108"/>
      <c r="AH2229" s="84"/>
      <c r="AI2229" s="108"/>
      <c r="AJ2229" s="130"/>
      <c r="AK2229" s="130"/>
      <c r="AL2229" s="108"/>
      <c r="AM2229" s="130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130"/>
      <c r="AC2230" s="108"/>
      <c r="AD2230" s="84"/>
      <c r="AE2230" s="84"/>
      <c r="AF2230" s="84"/>
      <c r="AG2230" s="108"/>
      <c r="AH2230" s="84"/>
      <c r="AI2230" s="108"/>
      <c r="AJ2230" s="130"/>
      <c r="AK2230" s="130"/>
      <c r="AL2230" s="108"/>
      <c r="AM2230" s="130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130"/>
      <c r="AC2231" s="108"/>
      <c r="AD2231" s="84"/>
      <c r="AE2231" s="84"/>
      <c r="AF2231" s="84"/>
      <c r="AG2231" s="108"/>
      <c r="AH2231" s="84"/>
      <c r="AI2231" s="108"/>
      <c r="AJ2231" s="130"/>
      <c r="AK2231" s="130"/>
      <c r="AL2231" s="108"/>
      <c r="AM2231" s="130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130"/>
      <c r="AC2232" s="108"/>
      <c r="AD2232" s="84"/>
      <c r="AE2232" s="84"/>
      <c r="AF2232" s="84"/>
      <c r="AG2232" s="108"/>
      <c r="AH2232" s="84"/>
      <c r="AI2232" s="108"/>
      <c r="AJ2232" s="130"/>
      <c r="AK2232" s="130"/>
      <c r="AL2232" s="108"/>
      <c r="AM2232" s="130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130"/>
      <c r="AC2233" s="108"/>
      <c r="AD2233" s="84"/>
      <c r="AE2233" s="84"/>
      <c r="AF2233" s="84"/>
      <c r="AG2233" s="108"/>
      <c r="AH2233" s="84"/>
      <c r="AI2233" s="108"/>
      <c r="AJ2233" s="130"/>
      <c r="AK2233" s="130"/>
      <c r="AL2233" s="108"/>
      <c r="AM2233" s="130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130"/>
      <c r="AC2234" s="108"/>
      <c r="AD2234" s="84"/>
      <c r="AE2234" s="84"/>
      <c r="AF2234" s="84"/>
      <c r="AG2234" s="108"/>
      <c r="AH2234" s="84"/>
      <c r="AI2234" s="108"/>
      <c r="AJ2234" s="130"/>
      <c r="AK2234" s="130"/>
      <c r="AL2234" s="108"/>
      <c r="AM2234" s="130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130"/>
      <c r="AC2235" s="108"/>
      <c r="AD2235" s="84"/>
      <c r="AE2235" s="84"/>
      <c r="AF2235" s="84"/>
      <c r="AG2235" s="108"/>
      <c r="AH2235" s="84"/>
      <c r="AI2235" s="108"/>
      <c r="AJ2235" s="130"/>
      <c r="AK2235" s="130"/>
      <c r="AL2235" s="108"/>
      <c r="AM2235" s="130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130"/>
      <c r="AC2236" s="108"/>
      <c r="AD2236" s="84"/>
      <c r="AE2236" s="84"/>
      <c r="AF2236" s="84"/>
      <c r="AG2236" s="108"/>
      <c r="AH2236" s="84"/>
      <c r="AI2236" s="108"/>
      <c r="AJ2236" s="130"/>
      <c r="AK2236" s="130"/>
      <c r="AL2236" s="108"/>
      <c r="AM2236" s="130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130"/>
      <c r="AC2237" s="108"/>
      <c r="AD2237" s="84"/>
      <c r="AE2237" s="84"/>
      <c r="AF2237" s="84"/>
      <c r="AG2237" s="108"/>
      <c r="AH2237" s="84"/>
      <c r="AI2237" s="108"/>
      <c r="AJ2237" s="130"/>
      <c r="AK2237" s="130"/>
      <c r="AL2237" s="108"/>
      <c r="AM2237" s="130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130"/>
      <c r="AC2238" s="108"/>
      <c r="AD2238" s="84"/>
      <c r="AE2238" s="84"/>
      <c r="AF2238" s="84"/>
      <c r="AG2238" s="108"/>
      <c r="AH2238" s="84"/>
      <c r="AI2238" s="108"/>
      <c r="AJ2238" s="130"/>
      <c r="AK2238" s="130"/>
      <c r="AL2238" s="108"/>
      <c r="AM2238" s="130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130"/>
      <c r="AC2239" s="108"/>
      <c r="AD2239" s="84"/>
      <c r="AE2239" s="84"/>
      <c r="AF2239" s="84"/>
      <c r="AG2239" s="108"/>
      <c r="AH2239" s="84"/>
      <c r="AI2239" s="108"/>
      <c r="AJ2239" s="130"/>
      <c r="AK2239" s="130"/>
      <c r="AL2239" s="108"/>
      <c r="AM2239" s="130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130"/>
      <c r="AC2240" s="108"/>
      <c r="AD2240" s="84"/>
      <c r="AE2240" s="84"/>
      <c r="AF2240" s="84"/>
      <c r="AG2240" s="108"/>
      <c r="AH2240" s="84"/>
      <c r="AI2240" s="108"/>
      <c r="AJ2240" s="130"/>
      <c r="AK2240" s="130"/>
      <c r="AL2240" s="108"/>
      <c r="AM2240" s="130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130"/>
      <c r="AC2241" s="108"/>
      <c r="AD2241" s="84"/>
      <c r="AE2241" s="84"/>
      <c r="AF2241" s="84"/>
      <c r="AG2241" s="108"/>
      <c r="AH2241" s="84"/>
      <c r="AI2241" s="108"/>
      <c r="AJ2241" s="130"/>
      <c r="AK2241" s="130"/>
      <c r="AL2241" s="108"/>
      <c r="AM2241" s="130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130"/>
      <c r="AC2242" s="108"/>
      <c r="AD2242" s="84"/>
      <c r="AE2242" s="84"/>
      <c r="AF2242" s="84"/>
      <c r="AG2242" s="108"/>
      <c r="AH2242" s="84"/>
      <c r="AI2242" s="108"/>
      <c r="AJ2242" s="130"/>
      <c r="AK2242" s="130"/>
      <c r="AL2242" s="108"/>
      <c r="AM2242" s="130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130"/>
      <c r="AC2243" s="108"/>
      <c r="AD2243" s="84"/>
      <c r="AE2243" s="84"/>
      <c r="AF2243" s="84"/>
      <c r="AG2243" s="108"/>
      <c r="AH2243" s="84"/>
      <c r="AI2243" s="108"/>
      <c r="AJ2243" s="130"/>
      <c r="AK2243" s="130"/>
      <c r="AL2243" s="108"/>
      <c r="AM2243" s="130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130"/>
      <c r="AC2244" s="108"/>
      <c r="AD2244" s="84"/>
      <c r="AE2244" s="84"/>
      <c r="AF2244" s="84"/>
      <c r="AG2244" s="108"/>
      <c r="AH2244" s="84"/>
      <c r="AI2244" s="108"/>
      <c r="AJ2244" s="130"/>
      <c r="AK2244" s="130"/>
      <c r="AL2244" s="108"/>
      <c r="AM2244" s="130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130"/>
      <c r="AC2245" s="108"/>
      <c r="AD2245" s="84"/>
      <c r="AE2245" s="84"/>
      <c r="AF2245" s="84"/>
      <c r="AG2245" s="108"/>
      <c r="AH2245" s="84"/>
      <c r="AI2245" s="108"/>
      <c r="AJ2245" s="130"/>
      <c r="AK2245" s="130"/>
      <c r="AL2245" s="108"/>
      <c r="AM2245" s="130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130"/>
      <c r="AC2246" s="108"/>
      <c r="AD2246" s="84"/>
      <c r="AE2246" s="84"/>
      <c r="AF2246" s="84"/>
      <c r="AG2246" s="108"/>
      <c r="AH2246" s="84"/>
      <c r="AI2246" s="108"/>
      <c r="AJ2246" s="130"/>
      <c r="AK2246" s="130"/>
      <c r="AL2246" s="108"/>
      <c r="AM2246" s="130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130"/>
      <c r="AC2247" s="108"/>
      <c r="AD2247" s="84"/>
      <c r="AE2247" s="84"/>
      <c r="AF2247" s="84"/>
      <c r="AG2247" s="108"/>
      <c r="AH2247" s="84"/>
      <c r="AI2247" s="108"/>
      <c r="AJ2247" s="130"/>
      <c r="AK2247" s="130"/>
      <c r="AL2247" s="108"/>
      <c r="AM2247" s="130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130"/>
      <c r="AC2248" s="108"/>
      <c r="AD2248" s="84"/>
      <c r="AE2248" s="84"/>
      <c r="AF2248" s="84"/>
      <c r="AG2248" s="108"/>
      <c r="AH2248" s="84"/>
      <c r="AI2248" s="108"/>
      <c r="AJ2248" s="130"/>
      <c r="AK2248" s="130"/>
      <c r="AL2248" s="108"/>
      <c r="AM2248" s="130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130"/>
      <c r="AC2249" s="108"/>
      <c r="AD2249" s="84"/>
      <c r="AE2249" s="84"/>
      <c r="AF2249" s="84"/>
      <c r="AG2249" s="108"/>
      <c r="AH2249" s="84"/>
      <c r="AI2249" s="108"/>
      <c r="AJ2249" s="130"/>
      <c r="AK2249" s="130"/>
      <c r="AL2249" s="108"/>
      <c r="AM2249" s="130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130"/>
      <c r="AC2250" s="108"/>
      <c r="AD2250" s="84"/>
      <c r="AE2250" s="84"/>
      <c r="AF2250" s="84"/>
      <c r="AG2250" s="108"/>
      <c r="AH2250" s="84"/>
      <c r="AI2250" s="108"/>
      <c r="AJ2250" s="130"/>
      <c r="AK2250" s="130"/>
      <c r="AL2250" s="108"/>
      <c r="AM2250" s="130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130"/>
      <c r="AC2251" s="108"/>
      <c r="AD2251" s="84"/>
      <c r="AE2251" s="84"/>
      <c r="AF2251" s="84"/>
      <c r="AG2251" s="108"/>
      <c r="AH2251" s="84"/>
      <c r="AI2251" s="108"/>
      <c r="AJ2251" s="130"/>
      <c r="AK2251" s="130"/>
      <c r="AL2251" s="108"/>
      <c r="AM2251" s="130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130"/>
      <c r="AC2252" s="108"/>
      <c r="AD2252" s="84"/>
      <c r="AE2252" s="84"/>
      <c r="AF2252" s="84"/>
      <c r="AG2252" s="108"/>
      <c r="AH2252" s="84"/>
      <c r="AI2252" s="108"/>
      <c r="AJ2252" s="130"/>
      <c r="AK2252" s="130"/>
      <c r="AL2252" s="108"/>
      <c r="AM2252" s="130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130"/>
      <c r="AC2253" s="108"/>
      <c r="AD2253" s="84"/>
      <c r="AE2253" s="84"/>
      <c r="AF2253" s="84"/>
      <c r="AG2253" s="108"/>
      <c r="AH2253" s="84"/>
      <c r="AI2253" s="108"/>
      <c r="AJ2253" s="130"/>
      <c r="AK2253" s="130"/>
      <c r="AL2253" s="108"/>
      <c r="AM2253" s="130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130"/>
      <c r="AC2254" s="108"/>
      <c r="AD2254" s="84"/>
      <c r="AE2254" s="84"/>
      <c r="AF2254" s="84"/>
      <c r="AG2254" s="108"/>
      <c r="AH2254" s="84"/>
      <c r="AI2254" s="108"/>
      <c r="AJ2254" s="130"/>
      <c r="AK2254" s="130"/>
      <c r="AL2254" s="108"/>
      <c r="AM2254" s="130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130"/>
      <c r="AC2255" s="108"/>
      <c r="AD2255" s="84"/>
      <c r="AE2255" s="84"/>
      <c r="AF2255" s="84"/>
      <c r="AG2255" s="108"/>
      <c r="AH2255" s="84"/>
      <c r="AI2255" s="108"/>
      <c r="AJ2255" s="130"/>
      <c r="AK2255" s="130"/>
      <c r="AL2255" s="108"/>
      <c r="AM2255" s="130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130"/>
      <c r="AC2256" s="108"/>
      <c r="AD2256" s="84"/>
      <c r="AE2256" s="84"/>
      <c r="AF2256" s="84"/>
      <c r="AG2256" s="108"/>
      <c r="AH2256" s="84"/>
      <c r="AI2256" s="108"/>
      <c r="AJ2256" s="130"/>
      <c r="AK2256" s="130"/>
      <c r="AL2256" s="108"/>
      <c r="AM2256" s="130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130"/>
      <c r="AC2257" s="108"/>
      <c r="AD2257" s="84"/>
      <c r="AE2257" s="84"/>
      <c r="AF2257" s="84"/>
      <c r="AG2257" s="108"/>
      <c r="AH2257" s="84"/>
      <c r="AI2257" s="108"/>
      <c r="AJ2257" s="130"/>
      <c r="AK2257" s="130"/>
      <c r="AL2257" s="108"/>
      <c r="AM2257" s="130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130"/>
      <c r="AC2258" s="108"/>
      <c r="AD2258" s="84"/>
      <c r="AE2258" s="84"/>
      <c r="AF2258" s="84"/>
      <c r="AG2258" s="108"/>
      <c r="AH2258" s="84"/>
      <c r="AI2258" s="108"/>
      <c r="AJ2258" s="130"/>
      <c r="AK2258" s="130"/>
      <c r="AL2258" s="108"/>
      <c r="AM2258" s="130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130"/>
      <c r="AC2259" s="108"/>
      <c r="AD2259" s="84"/>
      <c r="AE2259" s="84"/>
      <c r="AF2259" s="84"/>
      <c r="AG2259" s="108"/>
      <c r="AH2259" s="84"/>
      <c r="AI2259" s="108"/>
      <c r="AJ2259" s="130"/>
      <c r="AK2259" s="130"/>
      <c r="AL2259" s="108"/>
      <c r="AM2259" s="130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130"/>
      <c r="AC2260" s="108"/>
      <c r="AD2260" s="84"/>
      <c r="AE2260" s="84"/>
      <c r="AF2260" s="84"/>
      <c r="AG2260" s="108"/>
      <c r="AH2260" s="84"/>
      <c r="AI2260" s="108"/>
      <c r="AJ2260" s="130"/>
      <c r="AK2260" s="130"/>
      <c r="AL2260" s="108"/>
      <c r="AM2260" s="130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130"/>
      <c r="AC2261" s="108"/>
      <c r="AD2261" s="84"/>
      <c r="AE2261" s="84"/>
      <c r="AF2261" s="84"/>
      <c r="AG2261" s="108"/>
      <c r="AH2261" s="84"/>
      <c r="AI2261" s="108"/>
      <c r="AJ2261" s="130"/>
      <c r="AK2261" s="130"/>
      <c r="AL2261" s="108"/>
      <c r="AM2261" s="130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130"/>
      <c r="AC2262" s="108"/>
      <c r="AD2262" s="84"/>
      <c r="AE2262" s="84"/>
      <c r="AF2262" s="84"/>
      <c r="AG2262" s="108"/>
      <c r="AH2262" s="84"/>
      <c r="AI2262" s="108"/>
      <c r="AJ2262" s="130"/>
      <c r="AK2262" s="130"/>
      <c r="AL2262" s="108"/>
      <c r="AM2262" s="130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130"/>
      <c r="AC2263" s="108"/>
      <c r="AD2263" s="84"/>
      <c r="AE2263" s="84"/>
      <c r="AF2263" s="84"/>
      <c r="AG2263" s="108"/>
      <c r="AH2263" s="84"/>
      <c r="AI2263" s="108"/>
      <c r="AJ2263" s="130"/>
      <c r="AK2263" s="130"/>
      <c r="AL2263" s="108"/>
      <c r="AM2263" s="130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130"/>
      <c r="AC2264" s="108"/>
      <c r="AD2264" s="84"/>
      <c r="AE2264" s="84"/>
      <c r="AF2264" s="84"/>
      <c r="AG2264" s="108"/>
      <c r="AH2264" s="84"/>
      <c r="AI2264" s="108"/>
      <c r="AJ2264" s="130"/>
      <c r="AK2264" s="130"/>
      <c r="AL2264" s="108"/>
      <c r="AM2264" s="130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130"/>
      <c r="AC2265" s="108"/>
      <c r="AD2265" s="84"/>
      <c r="AE2265" s="84"/>
      <c r="AF2265" s="84"/>
      <c r="AG2265" s="108"/>
      <c r="AH2265" s="84"/>
      <c r="AI2265" s="108"/>
      <c r="AJ2265" s="130"/>
      <c r="AK2265" s="130"/>
      <c r="AL2265" s="108"/>
      <c r="AM2265" s="130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130"/>
      <c r="AC2266" s="108"/>
      <c r="AD2266" s="84"/>
      <c r="AE2266" s="84"/>
      <c r="AF2266" s="84"/>
      <c r="AG2266" s="108"/>
      <c r="AH2266" s="84"/>
      <c r="AI2266" s="108"/>
      <c r="AJ2266" s="130"/>
      <c r="AK2266" s="130"/>
      <c r="AL2266" s="108"/>
      <c r="AM2266" s="130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130"/>
      <c r="AC2267" s="108"/>
      <c r="AD2267" s="84"/>
      <c r="AE2267" s="84"/>
      <c r="AF2267" s="84"/>
      <c r="AG2267" s="108"/>
      <c r="AH2267" s="84"/>
      <c r="AI2267" s="108"/>
      <c r="AJ2267" s="130"/>
      <c r="AK2267" s="130"/>
      <c r="AL2267" s="108"/>
      <c r="AM2267" s="130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130"/>
      <c r="AC2268" s="108"/>
      <c r="AD2268" s="84"/>
      <c r="AE2268" s="84"/>
      <c r="AF2268" s="84"/>
      <c r="AG2268" s="108"/>
      <c r="AH2268" s="84"/>
      <c r="AI2268" s="108"/>
      <c r="AJ2268" s="130"/>
      <c r="AK2268" s="130"/>
      <c r="AL2268" s="108"/>
      <c r="AM2268" s="130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130"/>
      <c r="AC2269" s="108"/>
      <c r="AD2269" s="84"/>
      <c r="AE2269" s="84"/>
      <c r="AF2269" s="84"/>
      <c r="AG2269" s="108"/>
      <c r="AH2269" s="84"/>
      <c r="AI2269" s="108"/>
      <c r="AJ2269" s="130"/>
      <c r="AK2269" s="130"/>
      <c r="AL2269" s="108"/>
      <c r="AM2269" s="130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130"/>
      <c r="AC2270" s="108"/>
      <c r="AD2270" s="84"/>
      <c r="AE2270" s="84"/>
      <c r="AF2270" s="84"/>
      <c r="AG2270" s="108"/>
      <c r="AH2270" s="84"/>
      <c r="AI2270" s="108"/>
      <c r="AJ2270" s="130"/>
      <c r="AK2270" s="130"/>
      <c r="AL2270" s="108"/>
      <c r="AM2270" s="130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130"/>
      <c r="AC2271" s="108"/>
      <c r="AD2271" s="84"/>
      <c r="AE2271" s="84"/>
      <c r="AF2271" s="84"/>
      <c r="AG2271" s="108"/>
      <c r="AH2271" s="84"/>
      <c r="AI2271" s="108"/>
      <c r="AJ2271" s="130"/>
      <c r="AK2271" s="130"/>
      <c r="AL2271" s="108"/>
      <c r="AM2271" s="130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130"/>
      <c r="AC2272" s="108"/>
      <c r="AD2272" s="84"/>
      <c r="AE2272" s="84"/>
      <c r="AF2272" s="84"/>
      <c r="AG2272" s="108"/>
      <c r="AH2272" s="84"/>
      <c r="AI2272" s="108"/>
      <c r="AJ2272" s="130"/>
      <c r="AK2272" s="130"/>
      <c r="AL2272" s="108"/>
      <c r="AM2272" s="130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130"/>
      <c r="AC2273" s="108"/>
      <c r="AD2273" s="84"/>
      <c r="AE2273" s="84"/>
      <c r="AF2273" s="84"/>
      <c r="AG2273" s="108"/>
      <c r="AH2273" s="84"/>
      <c r="AI2273" s="108"/>
      <c r="AJ2273" s="130"/>
      <c r="AK2273" s="130"/>
      <c r="AL2273" s="108"/>
      <c r="AM2273" s="130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130"/>
      <c r="AC2274" s="108"/>
      <c r="AD2274" s="84"/>
      <c r="AE2274" s="84"/>
      <c r="AF2274" s="84"/>
      <c r="AG2274" s="108"/>
      <c r="AH2274" s="84"/>
      <c r="AI2274" s="108"/>
      <c r="AJ2274" s="130"/>
      <c r="AK2274" s="130"/>
      <c r="AL2274" s="108"/>
      <c r="AM2274" s="130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130"/>
      <c r="AC2275" s="108"/>
      <c r="AD2275" s="84"/>
      <c r="AE2275" s="84"/>
      <c r="AF2275" s="84"/>
      <c r="AG2275" s="108"/>
      <c r="AH2275" s="84"/>
      <c r="AI2275" s="108"/>
      <c r="AJ2275" s="130"/>
      <c r="AK2275" s="130"/>
      <c r="AL2275" s="108"/>
      <c r="AM2275" s="130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130"/>
      <c r="AC2276" s="108"/>
      <c r="AD2276" s="84"/>
      <c r="AE2276" s="84"/>
      <c r="AF2276" s="84"/>
      <c r="AG2276" s="108"/>
      <c r="AH2276" s="84"/>
      <c r="AI2276" s="108"/>
      <c r="AJ2276" s="130"/>
      <c r="AK2276" s="130"/>
      <c r="AL2276" s="108"/>
      <c r="AM2276" s="130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130"/>
      <c r="AC2277" s="108"/>
      <c r="AD2277" s="84"/>
      <c r="AE2277" s="84"/>
      <c r="AF2277" s="84"/>
      <c r="AG2277" s="108"/>
      <c r="AH2277" s="84"/>
      <c r="AI2277" s="108"/>
      <c r="AJ2277" s="130"/>
      <c r="AK2277" s="130"/>
      <c r="AL2277" s="108"/>
      <c r="AM2277" s="130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130"/>
      <c r="AC2278" s="108"/>
      <c r="AD2278" s="84"/>
      <c r="AE2278" s="84"/>
      <c r="AF2278" s="84"/>
      <c r="AG2278" s="108"/>
      <c r="AH2278" s="84"/>
      <c r="AI2278" s="108"/>
      <c r="AJ2278" s="130"/>
      <c r="AK2278" s="130"/>
      <c r="AL2278" s="108"/>
      <c r="AM2278" s="130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130"/>
      <c r="AC2279" s="108"/>
      <c r="AD2279" s="84"/>
      <c r="AE2279" s="84"/>
      <c r="AF2279" s="84"/>
      <c r="AG2279" s="108"/>
      <c r="AH2279" s="84"/>
      <c r="AI2279" s="108"/>
      <c r="AJ2279" s="130"/>
      <c r="AK2279" s="130"/>
      <c r="AL2279" s="108"/>
      <c r="AM2279" s="130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130"/>
      <c r="AC2280" s="108"/>
      <c r="AD2280" s="84"/>
      <c r="AE2280" s="84"/>
      <c r="AF2280" s="84"/>
      <c r="AG2280" s="108"/>
      <c r="AH2280" s="84"/>
      <c r="AI2280" s="108"/>
      <c r="AJ2280" s="130"/>
      <c r="AK2280" s="130"/>
      <c r="AL2280" s="108"/>
      <c r="AM2280" s="130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130"/>
      <c r="AC2281" s="108"/>
      <c r="AD2281" s="84"/>
      <c r="AE2281" s="84"/>
      <c r="AF2281" s="84"/>
      <c r="AG2281" s="108"/>
      <c r="AH2281" s="84"/>
      <c r="AI2281" s="108"/>
      <c r="AJ2281" s="130"/>
      <c r="AK2281" s="130"/>
      <c r="AL2281" s="108"/>
      <c r="AM2281" s="130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130"/>
      <c r="AC2282" s="108"/>
      <c r="AD2282" s="84"/>
      <c r="AE2282" s="84"/>
      <c r="AF2282" s="84"/>
      <c r="AG2282" s="108"/>
      <c r="AH2282" s="84"/>
      <c r="AI2282" s="108"/>
      <c r="AJ2282" s="130"/>
      <c r="AK2282" s="130"/>
      <c r="AL2282" s="108"/>
      <c r="AM2282" s="130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130"/>
      <c r="AC2283" s="108"/>
      <c r="AD2283" s="84"/>
      <c r="AE2283" s="84"/>
      <c r="AF2283" s="84"/>
      <c r="AG2283" s="108"/>
      <c r="AH2283" s="84"/>
      <c r="AI2283" s="108"/>
      <c r="AJ2283" s="130"/>
      <c r="AK2283" s="130"/>
      <c r="AL2283" s="108"/>
      <c r="AM2283" s="130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130"/>
      <c r="AC2284" s="108"/>
      <c r="AD2284" s="84"/>
      <c r="AE2284" s="84"/>
      <c r="AF2284" s="84"/>
      <c r="AG2284" s="108"/>
      <c r="AH2284" s="84"/>
      <c r="AI2284" s="108"/>
      <c r="AJ2284" s="130"/>
      <c r="AK2284" s="130"/>
      <c r="AL2284" s="108"/>
      <c r="AM2284" s="130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130"/>
      <c r="AC2285" s="108"/>
      <c r="AD2285" s="84"/>
      <c r="AE2285" s="84"/>
      <c r="AF2285" s="84"/>
      <c r="AG2285" s="108"/>
      <c r="AH2285" s="84"/>
      <c r="AI2285" s="108"/>
      <c r="AJ2285" s="130"/>
      <c r="AK2285" s="130"/>
      <c r="AL2285" s="108"/>
      <c r="AM2285" s="130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130"/>
      <c r="AC2286" s="108"/>
      <c r="AD2286" s="84"/>
      <c r="AE2286" s="84"/>
      <c r="AF2286" s="84"/>
      <c r="AG2286" s="108"/>
      <c r="AH2286" s="84"/>
      <c r="AI2286" s="108"/>
      <c r="AJ2286" s="130"/>
      <c r="AK2286" s="130"/>
      <c r="AL2286" s="108"/>
      <c r="AM2286" s="130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130"/>
      <c r="AC2287" s="108"/>
      <c r="AD2287" s="84"/>
      <c r="AE2287" s="84"/>
      <c r="AF2287" s="84"/>
      <c r="AG2287" s="108"/>
      <c r="AH2287" s="84"/>
      <c r="AI2287" s="108"/>
      <c r="AJ2287" s="130"/>
      <c r="AK2287" s="130"/>
      <c r="AL2287" s="108"/>
      <c r="AM2287" s="130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130"/>
      <c r="AC2288" s="108"/>
      <c r="AD2288" s="84"/>
      <c r="AE2288" s="84"/>
      <c r="AF2288" s="84"/>
      <c r="AG2288" s="108"/>
      <c r="AH2288" s="84"/>
      <c r="AI2288" s="108"/>
      <c r="AJ2288" s="130"/>
      <c r="AK2288" s="130"/>
      <c r="AL2288" s="108"/>
      <c r="AM2288" s="130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130"/>
      <c r="AC2289" s="108"/>
      <c r="AD2289" s="84"/>
      <c r="AE2289" s="84"/>
      <c r="AF2289" s="84"/>
      <c r="AG2289" s="108"/>
      <c r="AH2289" s="84"/>
      <c r="AI2289" s="108"/>
      <c r="AJ2289" s="130"/>
      <c r="AK2289" s="130"/>
      <c r="AL2289" s="108"/>
      <c r="AM2289" s="130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130"/>
      <c r="AC2290" s="108"/>
      <c r="AD2290" s="84"/>
      <c r="AE2290" s="84"/>
      <c r="AF2290" s="84"/>
      <c r="AG2290" s="108"/>
      <c r="AH2290" s="84"/>
      <c r="AI2290" s="108"/>
      <c r="AJ2290" s="130"/>
      <c r="AK2290" s="130"/>
      <c r="AL2290" s="108"/>
      <c r="AM2290" s="130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130"/>
      <c r="AC2291" s="108"/>
      <c r="AD2291" s="84"/>
      <c r="AE2291" s="84"/>
      <c r="AF2291" s="84"/>
      <c r="AG2291" s="108"/>
      <c r="AH2291" s="84"/>
      <c r="AI2291" s="108"/>
      <c r="AJ2291" s="130"/>
      <c r="AK2291" s="130"/>
      <c r="AL2291" s="108"/>
      <c r="AM2291" s="130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130"/>
      <c r="AC2292" s="108"/>
      <c r="AD2292" s="84"/>
      <c r="AE2292" s="84"/>
      <c r="AF2292" s="84"/>
      <c r="AG2292" s="108"/>
      <c r="AH2292" s="84"/>
      <c r="AI2292" s="108"/>
      <c r="AJ2292" s="130"/>
      <c r="AK2292" s="130"/>
      <c r="AL2292" s="108"/>
      <c r="AM2292" s="130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130"/>
      <c r="AC2293" s="108"/>
      <c r="AD2293" s="84"/>
      <c r="AE2293" s="84"/>
      <c r="AF2293" s="84"/>
      <c r="AG2293" s="108"/>
      <c r="AH2293" s="84"/>
      <c r="AI2293" s="108"/>
      <c r="AJ2293" s="130"/>
      <c r="AK2293" s="130"/>
      <c r="AL2293" s="108"/>
      <c r="AM2293" s="130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130"/>
      <c r="AC2294" s="108"/>
      <c r="AD2294" s="84"/>
      <c r="AE2294" s="84"/>
      <c r="AF2294" s="84"/>
      <c r="AG2294" s="108"/>
      <c r="AH2294" s="84"/>
      <c r="AI2294" s="108"/>
      <c r="AJ2294" s="130"/>
      <c r="AK2294" s="130"/>
      <c r="AL2294" s="108"/>
      <c r="AM2294" s="130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130"/>
      <c r="AC2295" s="108"/>
      <c r="AD2295" s="84"/>
      <c r="AE2295" s="84"/>
      <c r="AF2295" s="84"/>
      <c r="AG2295" s="108"/>
      <c r="AH2295" s="84"/>
      <c r="AI2295" s="108"/>
      <c r="AJ2295" s="130"/>
      <c r="AK2295" s="130"/>
      <c r="AL2295" s="108"/>
      <c r="AM2295" s="130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130"/>
      <c r="AC2296" s="108"/>
      <c r="AD2296" s="84"/>
      <c r="AE2296" s="84"/>
      <c r="AF2296" s="84"/>
      <c r="AG2296" s="108"/>
      <c r="AH2296" s="84"/>
      <c r="AI2296" s="108"/>
      <c r="AJ2296" s="130"/>
      <c r="AK2296" s="130"/>
      <c r="AL2296" s="108"/>
      <c r="AM2296" s="130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130"/>
      <c r="AC2297" s="108"/>
      <c r="AD2297" s="84"/>
      <c r="AE2297" s="84"/>
      <c r="AF2297" s="84"/>
      <c r="AG2297" s="108"/>
      <c r="AH2297" s="84"/>
      <c r="AI2297" s="108"/>
      <c r="AJ2297" s="130"/>
      <c r="AK2297" s="130"/>
      <c r="AL2297" s="108"/>
      <c r="AM2297" s="130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130"/>
      <c r="AC2298" s="108"/>
      <c r="AD2298" s="84"/>
      <c r="AE2298" s="84"/>
      <c r="AF2298" s="84"/>
      <c r="AG2298" s="108"/>
      <c r="AH2298" s="84"/>
      <c r="AI2298" s="108"/>
      <c r="AJ2298" s="130"/>
      <c r="AK2298" s="130"/>
      <c r="AL2298" s="108"/>
      <c r="AM2298" s="130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130"/>
      <c r="AC2299" s="108"/>
      <c r="AD2299" s="84"/>
      <c r="AE2299" s="84"/>
      <c r="AF2299" s="84"/>
      <c r="AG2299" s="108"/>
      <c r="AH2299" s="84"/>
      <c r="AI2299" s="108"/>
      <c r="AJ2299" s="130"/>
      <c r="AK2299" s="130"/>
      <c r="AL2299" s="108"/>
      <c r="AM2299" s="130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130"/>
      <c r="AC2300" s="108"/>
      <c r="AD2300" s="84"/>
      <c r="AE2300" s="84"/>
      <c r="AF2300" s="84"/>
      <c r="AG2300" s="108"/>
      <c r="AH2300" s="84"/>
      <c r="AI2300" s="108"/>
      <c r="AJ2300" s="130"/>
      <c r="AK2300" s="130"/>
      <c r="AL2300" s="108"/>
      <c r="AM2300" s="130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130"/>
      <c r="AC2301" s="108"/>
      <c r="AD2301" s="84"/>
      <c r="AE2301" s="84"/>
      <c r="AF2301" s="84"/>
      <c r="AG2301" s="108"/>
      <c r="AH2301" s="84"/>
      <c r="AI2301" s="108"/>
      <c r="AJ2301" s="130"/>
      <c r="AK2301" s="130"/>
      <c r="AL2301" s="108"/>
      <c r="AM2301" s="130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130"/>
      <c r="AC2302" s="108"/>
      <c r="AD2302" s="84"/>
      <c r="AE2302" s="84"/>
      <c r="AF2302" s="84"/>
      <c r="AG2302" s="108"/>
      <c r="AH2302" s="84"/>
      <c r="AI2302" s="108"/>
      <c r="AJ2302" s="130"/>
      <c r="AK2302" s="130"/>
      <c r="AL2302" s="108"/>
      <c r="AM2302" s="130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130"/>
      <c r="AC2303" s="108"/>
      <c r="AD2303" s="84"/>
      <c r="AE2303" s="84"/>
      <c r="AF2303" s="84"/>
      <c r="AG2303" s="108"/>
      <c r="AH2303" s="84"/>
      <c r="AI2303" s="108"/>
      <c r="AJ2303" s="130"/>
      <c r="AK2303" s="130"/>
      <c r="AL2303" s="108"/>
      <c r="AM2303" s="130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130"/>
      <c r="AC2304" s="108"/>
      <c r="AD2304" s="84"/>
      <c r="AE2304" s="84"/>
      <c r="AF2304" s="84"/>
      <c r="AG2304" s="108"/>
      <c r="AH2304" s="84"/>
      <c r="AI2304" s="108"/>
      <c r="AJ2304" s="130"/>
      <c r="AK2304" s="130"/>
      <c r="AL2304" s="108"/>
      <c r="AM2304" s="130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130"/>
      <c r="AC2305" s="108"/>
      <c r="AD2305" s="84"/>
      <c r="AE2305" s="84"/>
      <c r="AF2305" s="84"/>
      <c r="AG2305" s="108"/>
      <c r="AH2305" s="84"/>
      <c r="AI2305" s="108"/>
      <c r="AJ2305" s="130"/>
      <c r="AK2305" s="130"/>
      <c r="AL2305" s="108"/>
      <c r="AM2305" s="130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130"/>
      <c r="AC2306" s="108"/>
      <c r="AD2306" s="84"/>
      <c r="AE2306" s="84"/>
      <c r="AF2306" s="84"/>
      <c r="AG2306" s="108"/>
      <c r="AH2306" s="84"/>
      <c r="AI2306" s="108"/>
      <c r="AJ2306" s="130"/>
      <c r="AK2306" s="130"/>
      <c r="AL2306" s="108"/>
      <c r="AM2306" s="130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130"/>
      <c r="AC2307" s="108"/>
      <c r="AD2307" s="84"/>
      <c r="AE2307" s="84"/>
      <c r="AF2307" s="84"/>
      <c r="AG2307" s="108"/>
      <c r="AH2307" s="84"/>
      <c r="AI2307" s="108"/>
      <c r="AJ2307" s="130"/>
      <c r="AK2307" s="130"/>
      <c r="AL2307" s="108"/>
      <c r="AM2307" s="130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130"/>
      <c r="AC2308" s="108"/>
      <c r="AD2308" s="84"/>
      <c r="AE2308" s="84"/>
      <c r="AF2308" s="84"/>
      <c r="AG2308" s="108"/>
      <c r="AH2308" s="84"/>
      <c r="AI2308" s="108"/>
      <c r="AJ2308" s="130"/>
      <c r="AK2308" s="130"/>
      <c r="AL2308" s="108"/>
      <c r="AM2308" s="130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130"/>
      <c r="AC2309" s="108"/>
      <c r="AD2309" s="84"/>
      <c r="AE2309" s="84"/>
      <c r="AF2309" s="84"/>
      <c r="AG2309" s="108"/>
      <c r="AH2309" s="84"/>
      <c r="AI2309" s="108"/>
      <c r="AJ2309" s="130"/>
      <c r="AK2309" s="130"/>
      <c r="AL2309" s="108"/>
      <c r="AM2309" s="130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130"/>
      <c r="AC2310" s="108"/>
      <c r="AD2310" s="84"/>
      <c r="AE2310" s="84"/>
      <c r="AF2310" s="84"/>
      <c r="AG2310" s="108"/>
      <c r="AH2310" s="84"/>
      <c r="AI2310" s="108"/>
      <c r="AJ2310" s="130"/>
      <c r="AK2310" s="130"/>
      <c r="AL2310" s="108"/>
      <c r="AM2310" s="130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130"/>
      <c r="AC2311" s="108"/>
      <c r="AD2311" s="84"/>
      <c r="AE2311" s="84"/>
      <c r="AF2311" s="84"/>
      <c r="AG2311" s="108"/>
      <c r="AH2311" s="84"/>
      <c r="AI2311" s="108"/>
      <c r="AJ2311" s="130"/>
      <c r="AK2311" s="130"/>
      <c r="AL2311" s="108"/>
      <c r="AM2311" s="130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130"/>
      <c r="AC2312" s="108"/>
      <c r="AD2312" s="84"/>
      <c r="AE2312" s="84"/>
      <c r="AF2312" s="84"/>
      <c r="AG2312" s="108"/>
      <c r="AH2312" s="84"/>
      <c r="AI2312" s="108"/>
      <c r="AJ2312" s="130"/>
      <c r="AK2312" s="130"/>
      <c r="AL2312" s="108"/>
      <c r="AM2312" s="130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130"/>
      <c r="AC2313" s="108"/>
      <c r="AD2313" s="84"/>
      <c r="AE2313" s="84"/>
      <c r="AF2313" s="84"/>
      <c r="AG2313" s="108"/>
      <c r="AH2313" s="84"/>
      <c r="AI2313" s="108"/>
      <c r="AJ2313" s="130"/>
      <c r="AK2313" s="130"/>
      <c r="AL2313" s="108"/>
      <c r="AM2313" s="130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130"/>
      <c r="AC2314" s="108"/>
      <c r="AD2314" s="84"/>
      <c r="AE2314" s="84"/>
      <c r="AF2314" s="84"/>
      <c r="AG2314" s="108"/>
      <c r="AH2314" s="84"/>
      <c r="AI2314" s="108"/>
      <c r="AJ2314" s="130"/>
      <c r="AK2314" s="130"/>
      <c r="AL2314" s="108"/>
      <c r="AM2314" s="130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130"/>
      <c r="AC2315" s="108"/>
      <c r="AD2315" s="84"/>
      <c r="AE2315" s="84"/>
      <c r="AF2315" s="84"/>
      <c r="AG2315" s="108"/>
      <c r="AH2315" s="84"/>
      <c r="AI2315" s="108"/>
      <c r="AJ2315" s="130"/>
      <c r="AK2315" s="130"/>
      <c r="AL2315" s="108"/>
      <c r="AM2315" s="130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130"/>
      <c r="AC2316" s="108"/>
      <c r="AD2316" s="84"/>
      <c r="AE2316" s="84"/>
      <c r="AF2316" s="84"/>
      <c r="AG2316" s="108"/>
      <c r="AH2316" s="84"/>
      <c r="AI2316" s="108"/>
      <c r="AJ2316" s="130"/>
      <c r="AK2316" s="130"/>
      <c r="AL2316" s="108"/>
      <c r="AM2316" s="130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130"/>
      <c r="AC2317" s="108"/>
      <c r="AD2317" s="84"/>
      <c r="AE2317" s="84"/>
      <c r="AF2317" s="84"/>
      <c r="AG2317" s="108"/>
      <c r="AH2317" s="84"/>
      <c r="AI2317" s="108"/>
      <c r="AJ2317" s="130"/>
      <c r="AK2317" s="130"/>
      <c r="AL2317" s="108"/>
      <c r="AM2317" s="130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130"/>
      <c r="AC2318" s="108"/>
      <c r="AD2318" s="84"/>
      <c r="AE2318" s="84"/>
      <c r="AF2318" s="84"/>
      <c r="AG2318" s="108"/>
      <c r="AH2318" s="84"/>
      <c r="AI2318" s="108"/>
      <c r="AJ2318" s="130"/>
      <c r="AK2318" s="130"/>
      <c r="AL2318" s="108"/>
      <c r="AM2318" s="130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130"/>
      <c r="AC2319" s="108"/>
      <c r="AD2319" s="84"/>
      <c r="AE2319" s="84"/>
      <c r="AF2319" s="84"/>
      <c r="AG2319" s="108"/>
      <c r="AH2319" s="84"/>
      <c r="AI2319" s="108"/>
      <c r="AJ2319" s="130"/>
      <c r="AK2319" s="130"/>
      <c r="AL2319" s="108"/>
      <c r="AM2319" s="130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130"/>
      <c r="AC2320" s="108"/>
      <c r="AD2320" s="84"/>
      <c r="AE2320" s="84"/>
      <c r="AF2320" s="84"/>
      <c r="AG2320" s="108"/>
      <c r="AH2320" s="84"/>
      <c r="AI2320" s="108"/>
      <c r="AJ2320" s="130"/>
      <c r="AK2320" s="130"/>
      <c r="AL2320" s="108"/>
      <c r="AM2320" s="130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130"/>
      <c r="AC2321" s="108"/>
      <c r="AD2321" s="84"/>
      <c r="AE2321" s="84"/>
      <c r="AF2321" s="84"/>
      <c r="AG2321" s="108"/>
      <c r="AH2321" s="84"/>
      <c r="AI2321" s="108"/>
      <c r="AJ2321" s="130"/>
      <c r="AK2321" s="130"/>
      <c r="AL2321" s="108"/>
      <c r="AM2321" s="130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130"/>
      <c r="AC2322" s="108"/>
      <c r="AD2322" s="84"/>
      <c r="AE2322" s="84"/>
      <c r="AF2322" s="84"/>
      <c r="AG2322" s="108"/>
      <c r="AH2322" s="84"/>
      <c r="AI2322" s="108"/>
      <c r="AJ2322" s="130"/>
      <c r="AK2322" s="130"/>
      <c r="AL2322" s="108"/>
      <c r="AM2322" s="130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130"/>
      <c r="AC2323" s="108"/>
      <c r="AD2323" s="84"/>
      <c r="AE2323" s="84"/>
      <c r="AF2323" s="84"/>
      <c r="AG2323" s="108"/>
      <c r="AH2323" s="84"/>
      <c r="AI2323" s="108"/>
      <c r="AJ2323" s="130"/>
      <c r="AK2323" s="130"/>
      <c r="AL2323" s="108"/>
      <c r="AM2323" s="130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130"/>
      <c r="AC2324" s="108"/>
      <c r="AD2324" s="84"/>
      <c r="AE2324" s="84"/>
      <c r="AF2324" s="84"/>
      <c r="AG2324" s="108"/>
      <c r="AH2324" s="84"/>
      <c r="AI2324" s="108"/>
      <c r="AJ2324" s="130"/>
      <c r="AK2324" s="130"/>
      <c r="AL2324" s="108"/>
      <c r="AM2324" s="130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130"/>
      <c r="AC2325" s="108"/>
      <c r="AD2325" s="84"/>
      <c r="AE2325" s="84"/>
      <c r="AF2325" s="84"/>
      <c r="AG2325" s="108"/>
      <c r="AH2325" s="84"/>
      <c r="AI2325" s="108"/>
      <c r="AJ2325" s="130"/>
      <c r="AK2325" s="130"/>
      <c r="AL2325" s="108"/>
      <c r="AM2325" s="130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130"/>
      <c r="AC2326" s="108"/>
      <c r="AD2326" s="84"/>
      <c r="AE2326" s="84"/>
      <c r="AF2326" s="84"/>
      <c r="AG2326" s="108"/>
      <c r="AH2326" s="84"/>
      <c r="AI2326" s="108"/>
      <c r="AJ2326" s="130"/>
      <c r="AK2326" s="130"/>
      <c r="AL2326" s="108"/>
      <c r="AM2326" s="130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130"/>
      <c r="AC2327" s="108"/>
      <c r="AD2327" s="84"/>
      <c r="AE2327" s="84"/>
      <c r="AF2327" s="84"/>
      <c r="AG2327" s="108"/>
      <c r="AH2327" s="84"/>
      <c r="AI2327" s="108"/>
      <c r="AJ2327" s="130"/>
      <c r="AK2327" s="130"/>
      <c r="AL2327" s="108"/>
      <c r="AM2327" s="130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130"/>
      <c r="AC2328" s="108"/>
      <c r="AD2328" s="84"/>
      <c r="AE2328" s="84"/>
      <c r="AF2328" s="84"/>
      <c r="AG2328" s="108"/>
      <c r="AH2328" s="84"/>
      <c r="AI2328" s="108"/>
      <c r="AJ2328" s="130"/>
      <c r="AK2328" s="130"/>
      <c r="AL2328" s="108"/>
      <c r="AM2328" s="130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130"/>
      <c r="AC2329" s="108"/>
      <c r="AD2329" s="84"/>
      <c r="AE2329" s="84"/>
      <c r="AF2329" s="84"/>
      <c r="AG2329" s="108"/>
      <c r="AH2329" s="84"/>
      <c r="AI2329" s="108"/>
      <c r="AJ2329" s="130"/>
      <c r="AK2329" s="130"/>
      <c r="AL2329" s="108"/>
      <c r="AM2329" s="130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130"/>
      <c r="AC2330" s="108"/>
      <c r="AD2330" s="84"/>
      <c r="AE2330" s="84"/>
      <c r="AF2330" s="84"/>
      <c r="AG2330" s="108"/>
      <c r="AH2330" s="84"/>
      <c r="AI2330" s="108"/>
      <c r="AJ2330" s="130"/>
      <c r="AK2330" s="130"/>
      <c r="AL2330" s="108"/>
      <c r="AM2330" s="130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130"/>
      <c r="AC2331" s="108"/>
      <c r="AD2331" s="84"/>
      <c r="AE2331" s="84"/>
      <c r="AF2331" s="84"/>
      <c r="AG2331" s="108"/>
      <c r="AH2331" s="84"/>
      <c r="AI2331" s="108"/>
      <c r="AJ2331" s="130"/>
      <c r="AK2331" s="130"/>
      <c r="AL2331" s="108"/>
      <c r="AM2331" s="130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130"/>
      <c r="AC2332" s="108"/>
      <c r="AD2332" s="84"/>
      <c r="AE2332" s="84"/>
      <c r="AF2332" s="84"/>
      <c r="AG2332" s="108"/>
      <c r="AH2332" s="84"/>
      <c r="AI2332" s="108"/>
      <c r="AJ2332" s="130"/>
      <c r="AK2332" s="130"/>
      <c r="AL2332" s="108"/>
      <c r="AM2332" s="130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130"/>
      <c r="AC2333" s="108"/>
      <c r="AD2333" s="84"/>
      <c r="AE2333" s="84"/>
      <c r="AF2333" s="84"/>
      <c r="AG2333" s="108"/>
      <c r="AH2333" s="84"/>
      <c r="AI2333" s="108"/>
      <c r="AJ2333" s="130"/>
      <c r="AK2333" s="130"/>
      <c r="AL2333" s="108"/>
      <c r="AM2333" s="130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130"/>
      <c r="AC2334" s="108"/>
      <c r="AD2334" s="84"/>
      <c r="AE2334" s="84"/>
      <c r="AF2334" s="84"/>
      <c r="AG2334" s="108"/>
      <c r="AH2334" s="84"/>
      <c r="AI2334" s="108"/>
      <c r="AJ2334" s="130"/>
      <c r="AK2334" s="130"/>
      <c r="AL2334" s="108"/>
      <c r="AM2334" s="130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130"/>
      <c r="AC2335" s="108"/>
      <c r="AD2335" s="84"/>
      <c r="AE2335" s="84"/>
      <c r="AF2335" s="84"/>
      <c r="AG2335" s="108"/>
      <c r="AH2335" s="84"/>
      <c r="AI2335" s="108"/>
      <c r="AJ2335" s="130"/>
      <c r="AK2335" s="130"/>
      <c r="AL2335" s="108"/>
      <c r="AM2335" s="130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130"/>
      <c r="AC2336" s="108"/>
      <c r="AD2336" s="84"/>
      <c r="AE2336" s="84"/>
      <c r="AF2336" s="84"/>
      <c r="AG2336" s="108"/>
      <c r="AH2336" s="84"/>
      <c r="AI2336" s="108"/>
      <c r="AJ2336" s="130"/>
      <c r="AK2336" s="130"/>
      <c r="AL2336" s="108"/>
      <c r="AM2336" s="130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130"/>
      <c r="AC2337" s="108"/>
      <c r="AD2337" s="84"/>
      <c r="AE2337" s="84"/>
      <c r="AF2337" s="84"/>
      <c r="AG2337" s="108"/>
      <c r="AH2337" s="84"/>
      <c r="AI2337" s="108"/>
      <c r="AJ2337" s="130"/>
      <c r="AK2337" s="130"/>
      <c r="AL2337" s="108"/>
      <c r="AM2337" s="130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130"/>
      <c r="AC2338" s="108"/>
      <c r="AD2338" s="84"/>
      <c r="AE2338" s="84"/>
      <c r="AF2338" s="84"/>
      <c r="AG2338" s="108"/>
      <c r="AH2338" s="84"/>
      <c r="AI2338" s="108"/>
      <c r="AJ2338" s="130"/>
      <c r="AK2338" s="130"/>
      <c r="AL2338" s="108"/>
      <c r="AM2338" s="130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130"/>
      <c r="AC2339" s="108"/>
      <c r="AD2339" s="84"/>
      <c r="AE2339" s="84"/>
      <c r="AF2339" s="84"/>
      <c r="AG2339" s="108"/>
      <c r="AH2339" s="84"/>
      <c r="AI2339" s="108"/>
      <c r="AJ2339" s="130"/>
      <c r="AK2339" s="130"/>
      <c r="AL2339" s="108"/>
      <c r="AM2339" s="130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130"/>
      <c r="AC2340" s="108"/>
      <c r="AD2340" s="84"/>
      <c r="AE2340" s="84"/>
      <c r="AF2340" s="84"/>
      <c r="AG2340" s="108"/>
      <c r="AH2340" s="84"/>
      <c r="AI2340" s="108"/>
      <c r="AJ2340" s="130"/>
      <c r="AK2340" s="130"/>
      <c r="AL2340" s="108"/>
      <c r="AM2340" s="130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130"/>
      <c r="AC2341" s="108"/>
      <c r="AD2341" s="84"/>
      <c r="AE2341" s="84"/>
      <c r="AF2341" s="84"/>
      <c r="AG2341" s="108"/>
      <c r="AH2341" s="84"/>
      <c r="AI2341" s="108"/>
      <c r="AJ2341" s="130"/>
      <c r="AK2341" s="130"/>
      <c r="AL2341" s="108"/>
      <c r="AM2341" s="130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130"/>
      <c r="AC2342" s="108"/>
      <c r="AD2342" s="84"/>
      <c r="AE2342" s="84"/>
      <c r="AF2342" s="84"/>
      <c r="AG2342" s="108"/>
      <c r="AH2342" s="84"/>
      <c r="AI2342" s="108"/>
      <c r="AJ2342" s="130"/>
      <c r="AK2342" s="130"/>
      <c r="AL2342" s="108"/>
      <c r="AM2342" s="130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130"/>
      <c r="AC2343" s="108"/>
      <c r="AD2343" s="84"/>
      <c r="AE2343" s="84"/>
      <c r="AF2343" s="84"/>
      <c r="AG2343" s="108"/>
      <c r="AH2343" s="84"/>
      <c r="AI2343" s="108"/>
      <c r="AJ2343" s="130"/>
      <c r="AK2343" s="130"/>
      <c r="AL2343" s="108"/>
      <c r="AM2343" s="130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130"/>
      <c r="AC2344" s="108"/>
      <c r="AD2344" s="84"/>
      <c r="AE2344" s="84"/>
      <c r="AF2344" s="84"/>
      <c r="AG2344" s="108"/>
      <c r="AH2344" s="84"/>
      <c r="AI2344" s="108"/>
      <c r="AJ2344" s="130"/>
      <c r="AK2344" s="130"/>
      <c r="AL2344" s="108"/>
      <c r="AM2344" s="130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130"/>
      <c r="AC2345" s="108"/>
      <c r="AD2345" s="84"/>
      <c r="AE2345" s="84"/>
      <c r="AF2345" s="84"/>
      <c r="AG2345" s="108"/>
      <c r="AH2345" s="84"/>
      <c r="AI2345" s="108"/>
      <c r="AJ2345" s="130"/>
      <c r="AK2345" s="130"/>
      <c r="AL2345" s="108"/>
      <c r="AM2345" s="130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130"/>
      <c r="AC2346" s="108"/>
      <c r="AD2346" s="84"/>
      <c r="AE2346" s="84"/>
      <c r="AF2346" s="84"/>
      <c r="AG2346" s="108"/>
      <c r="AH2346" s="84"/>
      <c r="AI2346" s="108"/>
      <c r="AJ2346" s="130"/>
      <c r="AK2346" s="130"/>
      <c r="AL2346" s="108"/>
      <c r="AM2346" s="130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130"/>
      <c r="AC2347" s="108"/>
      <c r="AD2347" s="84"/>
      <c r="AE2347" s="84"/>
      <c r="AF2347" s="84"/>
      <c r="AG2347" s="108"/>
      <c r="AH2347" s="84"/>
      <c r="AI2347" s="108"/>
      <c r="AJ2347" s="130"/>
      <c r="AK2347" s="130"/>
      <c r="AL2347" s="108"/>
      <c r="AM2347" s="130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130"/>
      <c r="AC2348" s="108"/>
      <c r="AD2348" s="84"/>
      <c r="AE2348" s="84"/>
      <c r="AF2348" s="84"/>
      <c r="AG2348" s="108"/>
      <c r="AH2348" s="84"/>
      <c r="AI2348" s="108"/>
      <c r="AJ2348" s="130"/>
      <c r="AK2348" s="130"/>
      <c r="AL2348" s="108"/>
      <c r="AM2348" s="130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130"/>
      <c r="AC2349" s="108"/>
      <c r="AD2349" s="84"/>
      <c r="AE2349" s="84"/>
      <c r="AF2349" s="84"/>
      <c r="AG2349" s="108"/>
      <c r="AH2349" s="84"/>
      <c r="AI2349" s="108"/>
      <c r="AJ2349" s="130"/>
      <c r="AK2349" s="130"/>
      <c r="AL2349" s="108"/>
      <c r="AM2349" s="130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130"/>
      <c r="AC2350" s="108"/>
      <c r="AD2350" s="84"/>
      <c r="AE2350" s="84"/>
      <c r="AF2350" s="84"/>
      <c r="AG2350" s="108"/>
      <c r="AH2350" s="84"/>
      <c r="AI2350" s="108"/>
      <c r="AJ2350" s="130"/>
      <c r="AK2350" s="130"/>
      <c r="AL2350" s="108"/>
      <c r="AM2350" s="130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130"/>
      <c r="AC2351" s="108"/>
      <c r="AD2351" s="84"/>
      <c r="AE2351" s="84"/>
      <c r="AF2351" s="84"/>
      <c r="AG2351" s="108"/>
      <c r="AH2351" s="84"/>
      <c r="AI2351" s="108"/>
      <c r="AJ2351" s="130"/>
      <c r="AK2351" s="130"/>
      <c r="AL2351" s="108"/>
      <c r="AM2351" s="130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130"/>
      <c r="AC2352" s="108"/>
      <c r="AD2352" s="84"/>
      <c r="AE2352" s="84"/>
      <c r="AF2352" s="84"/>
      <c r="AG2352" s="108"/>
      <c r="AH2352" s="84"/>
      <c r="AI2352" s="108"/>
      <c r="AJ2352" s="130"/>
      <c r="AK2352" s="130"/>
      <c r="AL2352" s="108"/>
      <c r="AM2352" s="130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130"/>
      <c r="AC2353" s="108"/>
      <c r="AD2353" s="84"/>
      <c r="AE2353" s="84"/>
      <c r="AF2353" s="84"/>
      <c r="AG2353" s="108"/>
      <c r="AH2353" s="84"/>
      <c r="AI2353" s="108"/>
      <c r="AJ2353" s="130"/>
      <c r="AK2353" s="130"/>
      <c r="AL2353" s="108"/>
      <c r="AM2353" s="130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130"/>
      <c r="AC2354" s="108"/>
      <c r="AD2354" s="84"/>
      <c r="AE2354" s="84"/>
      <c r="AF2354" s="84"/>
      <c r="AG2354" s="108"/>
      <c r="AH2354" s="84"/>
      <c r="AI2354" s="108"/>
      <c r="AJ2354" s="130"/>
      <c r="AK2354" s="130"/>
      <c r="AL2354" s="108"/>
      <c r="AM2354" s="130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130"/>
      <c r="AC2355" s="108"/>
      <c r="AD2355" s="84"/>
      <c r="AE2355" s="84"/>
      <c r="AF2355" s="84"/>
      <c r="AG2355" s="108"/>
      <c r="AH2355" s="84"/>
      <c r="AI2355" s="108"/>
      <c r="AJ2355" s="130"/>
      <c r="AK2355" s="130"/>
      <c r="AL2355" s="108"/>
      <c r="AM2355" s="130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130"/>
      <c r="AC2356" s="108"/>
      <c r="AD2356" s="84"/>
      <c r="AE2356" s="84"/>
      <c r="AF2356" s="84"/>
      <c r="AG2356" s="108"/>
      <c r="AH2356" s="84"/>
      <c r="AI2356" s="108"/>
      <c r="AJ2356" s="130"/>
      <c r="AK2356" s="130"/>
      <c r="AL2356" s="108"/>
      <c r="AM2356" s="130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130"/>
      <c r="AC2357" s="108"/>
      <c r="AD2357" s="84"/>
      <c r="AE2357" s="84"/>
      <c r="AF2357" s="84"/>
      <c r="AG2357" s="108"/>
      <c r="AH2357" s="84"/>
      <c r="AI2357" s="108"/>
      <c r="AJ2357" s="130"/>
      <c r="AK2357" s="130"/>
      <c r="AL2357" s="108"/>
      <c r="AM2357" s="130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130"/>
      <c r="AC2358" s="108"/>
      <c r="AD2358" s="84"/>
      <c r="AE2358" s="84"/>
      <c r="AF2358" s="84"/>
      <c r="AG2358" s="108"/>
      <c r="AH2358" s="84"/>
      <c r="AI2358" s="108"/>
      <c r="AJ2358" s="130"/>
      <c r="AK2358" s="130"/>
      <c r="AL2358" s="108"/>
      <c r="AM2358" s="130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130"/>
      <c r="AC2359" s="108"/>
      <c r="AD2359" s="84"/>
      <c r="AE2359" s="84"/>
      <c r="AF2359" s="84"/>
      <c r="AG2359" s="108"/>
      <c r="AH2359" s="84"/>
      <c r="AI2359" s="108"/>
      <c r="AJ2359" s="130"/>
      <c r="AK2359" s="130"/>
      <c r="AL2359" s="108"/>
      <c r="AM2359" s="130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130"/>
      <c r="AC2360" s="108"/>
      <c r="AD2360" s="84"/>
      <c r="AE2360" s="84"/>
      <c r="AF2360" s="84"/>
      <c r="AG2360" s="108"/>
      <c r="AH2360" s="84"/>
      <c r="AI2360" s="108"/>
      <c r="AJ2360" s="130"/>
      <c r="AK2360" s="130"/>
      <c r="AL2360" s="108"/>
      <c r="AM2360" s="130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130"/>
      <c r="AC2361" s="108"/>
      <c r="AD2361" s="84"/>
      <c r="AE2361" s="84"/>
      <c r="AF2361" s="84"/>
      <c r="AG2361" s="108"/>
      <c r="AH2361" s="84"/>
      <c r="AI2361" s="108"/>
      <c r="AJ2361" s="130"/>
      <c r="AK2361" s="130"/>
      <c r="AL2361" s="108"/>
      <c r="AM2361" s="130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130"/>
      <c r="AC2362" s="108"/>
      <c r="AD2362" s="84"/>
      <c r="AE2362" s="84"/>
      <c r="AF2362" s="84"/>
      <c r="AG2362" s="108"/>
      <c r="AH2362" s="84"/>
      <c r="AI2362" s="108"/>
      <c r="AJ2362" s="130"/>
      <c r="AK2362" s="130"/>
      <c r="AL2362" s="108"/>
      <c r="AM2362" s="130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130"/>
      <c r="AC2363" s="108"/>
      <c r="AD2363" s="84"/>
      <c r="AE2363" s="84"/>
      <c r="AF2363" s="84"/>
      <c r="AG2363" s="108"/>
      <c r="AH2363" s="84"/>
      <c r="AI2363" s="108"/>
      <c r="AJ2363" s="130"/>
      <c r="AK2363" s="130"/>
      <c r="AL2363" s="108"/>
      <c r="AM2363" s="130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130"/>
      <c r="AC2364" s="108"/>
      <c r="AD2364" s="84"/>
      <c r="AE2364" s="84"/>
      <c r="AF2364" s="84"/>
      <c r="AG2364" s="108"/>
      <c r="AH2364" s="84"/>
      <c r="AI2364" s="108"/>
      <c r="AJ2364" s="130"/>
      <c r="AK2364" s="130"/>
      <c r="AL2364" s="108"/>
      <c r="AM2364" s="130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130"/>
      <c r="AC2365" s="108"/>
      <c r="AD2365" s="84"/>
      <c r="AE2365" s="84"/>
      <c r="AF2365" s="84"/>
      <c r="AG2365" s="108"/>
      <c r="AH2365" s="84"/>
      <c r="AI2365" s="108"/>
      <c r="AJ2365" s="130"/>
      <c r="AK2365" s="130"/>
      <c r="AL2365" s="108"/>
      <c r="AM2365" s="130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130"/>
      <c r="AC2366" s="108"/>
      <c r="AD2366" s="84"/>
      <c r="AE2366" s="84"/>
      <c r="AF2366" s="84"/>
      <c r="AG2366" s="108"/>
      <c r="AH2366" s="84"/>
      <c r="AI2366" s="108"/>
      <c r="AJ2366" s="130"/>
      <c r="AK2366" s="130"/>
      <c r="AL2366" s="108"/>
      <c r="AM2366" s="130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130"/>
      <c r="AC2367" s="108"/>
      <c r="AD2367" s="84"/>
      <c r="AE2367" s="84"/>
      <c r="AF2367" s="84"/>
      <c r="AG2367" s="108"/>
      <c r="AH2367" s="84"/>
      <c r="AI2367" s="108"/>
      <c r="AJ2367" s="130"/>
      <c r="AK2367" s="130"/>
      <c r="AL2367" s="108"/>
      <c r="AM2367" s="130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130"/>
      <c r="AC2368" s="108"/>
      <c r="AD2368" s="84"/>
      <c r="AE2368" s="84"/>
      <c r="AF2368" s="84"/>
      <c r="AG2368" s="108"/>
      <c r="AH2368" s="84"/>
      <c r="AI2368" s="108"/>
      <c r="AJ2368" s="130"/>
      <c r="AK2368" s="130"/>
      <c r="AL2368" s="108"/>
      <c r="AM2368" s="130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130"/>
      <c r="AC2369" s="108"/>
      <c r="AD2369" s="84"/>
      <c r="AE2369" s="84"/>
      <c r="AF2369" s="84"/>
      <c r="AG2369" s="108"/>
      <c r="AH2369" s="84"/>
      <c r="AI2369" s="108"/>
      <c r="AJ2369" s="130"/>
      <c r="AK2369" s="130"/>
      <c r="AL2369" s="108"/>
      <c r="AM2369" s="130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130"/>
      <c r="AC2370" s="108"/>
      <c r="AD2370" s="84"/>
      <c r="AE2370" s="84"/>
      <c r="AF2370" s="84"/>
      <c r="AG2370" s="108"/>
      <c r="AH2370" s="84"/>
      <c r="AI2370" s="108"/>
      <c r="AJ2370" s="130"/>
      <c r="AK2370" s="130"/>
      <c r="AL2370" s="108"/>
      <c r="AM2370" s="130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130"/>
      <c r="AC2371" s="108"/>
      <c r="AD2371" s="84"/>
      <c r="AE2371" s="84"/>
      <c r="AF2371" s="84"/>
      <c r="AG2371" s="108"/>
      <c r="AH2371" s="84"/>
      <c r="AI2371" s="108"/>
      <c r="AJ2371" s="130"/>
      <c r="AK2371" s="130"/>
      <c r="AL2371" s="108"/>
      <c r="AM2371" s="130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130"/>
      <c r="AC2372" s="108"/>
      <c r="AD2372" s="84"/>
      <c r="AE2372" s="84"/>
      <c r="AF2372" s="84"/>
      <c r="AG2372" s="108"/>
      <c r="AH2372" s="84"/>
      <c r="AI2372" s="108"/>
      <c r="AJ2372" s="130"/>
      <c r="AK2372" s="130"/>
      <c r="AL2372" s="108"/>
      <c r="AM2372" s="130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130"/>
      <c r="AC2373" s="108"/>
      <c r="AD2373" s="84"/>
      <c r="AE2373" s="84"/>
      <c r="AF2373" s="84"/>
      <c r="AG2373" s="108"/>
      <c r="AH2373" s="84"/>
      <c r="AI2373" s="108"/>
      <c r="AJ2373" s="130"/>
      <c r="AK2373" s="130"/>
      <c r="AL2373" s="108"/>
      <c r="AM2373" s="130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130"/>
      <c r="AC2374" s="108"/>
      <c r="AD2374" s="84"/>
      <c r="AE2374" s="84"/>
      <c r="AF2374" s="84"/>
      <c r="AG2374" s="108"/>
      <c r="AH2374" s="84"/>
      <c r="AI2374" s="108"/>
      <c r="AJ2374" s="130"/>
      <c r="AK2374" s="130"/>
      <c r="AL2374" s="108"/>
      <c r="AM2374" s="130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130"/>
      <c r="AC2375" s="108"/>
      <c r="AD2375" s="84"/>
      <c r="AE2375" s="84"/>
      <c r="AF2375" s="84"/>
      <c r="AG2375" s="108"/>
      <c r="AH2375" s="84"/>
      <c r="AI2375" s="108"/>
      <c r="AJ2375" s="130"/>
      <c r="AK2375" s="130"/>
      <c r="AL2375" s="108"/>
      <c r="AM2375" s="130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130"/>
      <c r="AC2376" s="108"/>
      <c r="AD2376" s="84"/>
      <c r="AE2376" s="84"/>
      <c r="AF2376" s="84"/>
      <c r="AG2376" s="108"/>
      <c r="AH2376" s="84"/>
      <c r="AI2376" s="108"/>
      <c r="AJ2376" s="130"/>
      <c r="AK2376" s="130"/>
      <c r="AL2376" s="108"/>
      <c r="AM2376" s="130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130"/>
      <c r="AC2377" s="108"/>
      <c r="AD2377" s="84"/>
      <c r="AE2377" s="84"/>
      <c r="AF2377" s="84"/>
      <c r="AG2377" s="108"/>
      <c r="AH2377" s="84"/>
      <c r="AI2377" s="108"/>
      <c r="AJ2377" s="130"/>
      <c r="AK2377" s="130"/>
      <c r="AL2377" s="108"/>
      <c r="AM2377" s="130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130"/>
      <c r="AC2378" s="108"/>
      <c r="AD2378" s="84"/>
      <c r="AE2378" s="84"/>
      <c r="AF2378" s="84"/>
      <c r="AG2378" s="108"/>
      <c r="AH2378" s="84"/>
      <c r="AI2378" s="108"/>
      <c r="AJ2378" s="130"/>
      <c r="AK2378" s="130"/>
      <c r="AL2378" s="108"/>
      <c r="AM2378" s="130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130"/>
      <c r="AC2379" s="108"/>
      <c r="AD2379" s="84"/>
      <c r="AE2379" s="84"/>
      <c r="AF2379" s="84"/>
      <c r="AG2379" s="108"/>
      <c r="AH2379" s="84"/>
      <c r="AI2379" s="108"/>
      <c r="AJ2379" s="130"/>
      <c r="AK2379" s="130"/>
      <c r="AL2379" s="108"/>
      <c r="AM2379" s="130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130"/>
      <c r="AC2380" s="108"/>
      <c r="AD2380" s="84"/>
      <c r="AE2380" s="84"/>
      <c r="AF2380" s="84"/>
      <c r="AG2380" s="108"/>
      <c r="AH2380" s="84"/>
      <c r="AI2380" s="108"/>
      <c r="AJ2380" s="130"/>
      <c r="AK2380" s="130"/>
      <c r="AL2380" s="108"/>
      <c r="AM2380" s="130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130"/>
      <c r="AC2381" s="108"/>
      <c r="AD2381" s="84"/>
      <c r="AE2381" s="84"/>
      <c r="AF2381" s="84"/>
      <c r="AG2381" s="108"/>
      <c r="AH2381" s="84"/>
      <c r="AI2381" s="108"/>
      <c r="AJ2381" s="130"/>
      <c r="AK2381" s="130"/>
      <c r="AL2381" s="108"/>
      <c r="AM2381" s="130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130"/>
      <c r="AC2382" s="108"/>
      <c r="AD2382" s="84"/>
      <c r="AE2382" s="84"/>
      <c r="AF2382" s="84"/>
      <c r="AG2382" s="108"/>
      <c r="AH2382" s="84"/>
      <c r="AI2382" s="108"/>
      <c r="AJ2382" s="130"/>
      <c r="AK2382" s="130"/>
      <c r="AL2382" s="108"/>
      <c r="AM2382" s="130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130"/>
      <c r="AC2383" s="108"/>
      <c r="AD2383" s="84"/>
      <c r="AE2383" s="84"/>
      <c r="AF2383" s="84"/>
      <c r="AG2383" s="108"/>
      <c r="AH2383" s="84"/>
      <c r="AI2383" s="108"/>
      <c r="AJ2383" s="130"/>
      <c r="AK2383" s="130"/>
      <c r="AL2383" s="108"/>
      <c r="AM2383" s="130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130"/>
      <c r="AC2384" s="108"/>
      <c r="AD2384" s="84"/>
      <c r="AE2384" s="84"/>
      <c r="AF2384" s="84"/>
      <c r="AG2384" s="108"/>
      <c r="AH2384" s="84"/>
      <c r="AI2384" s="108"/>
      <c r="AJ2384" s="130"/>
      <c r="AK2384" s="130"/>
      <c r="AL2384" s="108"/>
      <c r="AM2384" s="130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130"/>
      <c r="AC2385" s="108"/>
      <c r="AD2385" s="84"/>
      <c r="AE2385" s="84"/>
      <c r="AF2385" s="84"/>
      <c r="AG2385" s="108"/>
      <c r="AH2385" s="84"/>
      <c r="AI2385" s="108"/>
      <c r="AJ2385" s="130"/>
      <c r="AK2385" s="130"/>
      <c r="AL2385" s="108"/>
      <c r="AM2385" s="130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130"/>
      <c r="AC2386" s="108"/>
      <c r="AD2386" s="84"/>
      <c r="AE2386" s="84"/>
      <c r="AF2386" s="84"/>
      <c r="AG2386" s="108"/>
      <c r="AH2386" s="84"/>
      <c r="AI2386" s="108"/>
      <c r="AJ2386" s="130"/>
      <c r="AK2386" s="130"/>
      <c r="AL2386" s="108"/>
      <c r="AM2386" s="130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130"/>
      <c r="AC2387" s="108"/>
      <c r="AD2387" s="84"/>
      <c r="AE2387" s="84"/>
      <c r="AF2387" s="84"/>
      <c r="AG2387" s="108"/>
      <c r="AH2387" s="84"/>
      <c r="AI2387" s="108"/>
      <c r="AJ2387" s="130"/>
      <c r="AK2387" s="130"/>
      <c r="AL2387" s="108"/>
      <c r="AM2387" s="130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130"/>
      <c r="AC2388" s="108"/>
      <c r="AD2388" s="84"/>
      <c r="AE2388" s="84"/>
      <c r="AF2388" s="84"/>
      <c r="AG2388" s="108"/>
      <c r="AH2388" s="84"/>
      <c r="AI2388" s="108"/>
      <c r="AJ2388" s="130"/>
      <c r="AK2388" s="130"/>
      <c r="AL2388" s="108"/>
      <c r="AM2388" s="130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130"/>
      <c r="AC2389" s="108"/>
      <c r="AD2389" s="84"/>
      <c r="AE2389" s="84"/>
      <c r="AF2389" s="84"/>
      <c r="AG2389" s="108"/>
      <c r="AH2389" s="84"/>
      <c r="AI2389" s="108"/>
      <c r="AJ2389" s="130"/>
      <c r="AK2389" s="130"/>
      <c r="AL2389" s="108"/>
      <c r="AM2389" s="130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130"/>
      <c r="AC2390" s="108"/>
      <c r="AD2390" s="84"/>
      <c r="AE2390" s="84"/>
      <c r="AF2390" s="84"/>
      <c r="AG2390" s="108"/>
      <c r="AH2390" s="84"/>
      <c r="AI2390" s="108"/>
      <c r="AJ2390" s="130"/>
      <c r="AK2390" s="130"/>
      <c r="AL2390" s="108"/>
      <c r="AM2390" s="130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130"/>
      <c r="AC2391" s="108"/>
      <c r="AD2391" s="84"/>
      <c r="AE2391" s="84"/>
      <c r="AF2391" s="84"/>
      <c r="AG2391" s="108"/>
      <c r="AH2391" s="84"/>
      <c r="AI2391" s="108"/>
      <c r="AJ2391" s="130"/>
      <c r="AK2391" s="130"/>
      <c r="AL2391" s="108"/>
      <c r="AM2391" s="130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130"/>
      <c r="AC2392" s="108"/>
      <c r="AD2392" s="84"/>
      <c r="AE2392" s="84"/>
      <c r="AF2392" s="84"/>
      <c r="AG2392" s="108"/>
      <c r="AH2392" s="84"/>
      <c r="AI2392" s="108"/>
      <c r="AJ2392" s="130"/>
      <c r="AK2392" s="130"/>
      <c r="AL2392" s="108"/>
      <c r="AM2392" s="130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130"/>
      <c r="AC2393" s="108"/>
      <c r="AD2393" s="84"/>
      <c r="AE2393" s="84"/>
      <c r="AF2393" s="84"/>
      <c r="AG2393" s="108"/>
      <c r="AH2393" s="84"/>
      <c r="AI2393" s="108"/>
      <c r="AJ2393" s="130"/>
      <c r="AK2393" s="130"/>
      <c r="AL2393" s="108"/>
      <c r="AM2393" s="130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130"/>
      <c r="AC2394" s="108"/>
      <c r="AD2394" s="84"/>
      <c r="AE2394" s="84"/>
      <c r="AF2394" s="84"/>
      <c r="AG2394" s="108"/>
      <c r="AH2394" s="84"/>
      <c r="AI2394" s="108"/>
      <c r="AJ2394" s="130"/>
      <c r="AK2394" s="130"/>
      <c r="AL2394" s="108"/>
      <c r="AM2394" s="130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130"/>
      <c r="AC2395" s="108"/>
      <c r="AD2395" s="84"/>
      <c r="AE2395" s="84"/>
      <c r="AF2395" s="84"/>
      <c r="AG2395" s="108"/>
      <c r="AH2395" s="84"/>
      <c r="AI2395" s="108"/>
      <c r="AJ2395" s="130"/>
      <c r="AK2395" s="130"/>
      <c r="AL2395" s="108"/>
      <c r="AM2395" s="130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130"/>
      <c r="AC2396" s="108"/>
      <c r="AD2396" s="84"/>
      <c r="AE2396" s="84"/>
      <c r="AF2396" s="84"/>
      <c r="AG2396" s="108"/>
      <c r="AH2396" s="84"/>
      <c r="AI2396" s="108"/>
      <c r="AJ2396" s="130"/>
      <c r="AK2396" s="130"/>
      <c r="AL2396" s="108"/>
      <c r="AM2396" s="130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130"/>
      <c r="AC2397" s="108"/>
      <c r="AD2397" s="84"/>
      <c r="AE2397" s="84"/>
      <c r="AF2397" s="84"/>
      <c r="AG2397" s="108"/>
      <c r="AH2397" s="84"/>
      <c r="AI2397" s="108"/>
      <c r="AJ2397" s="130"/>
      <c r="AK2397" s="130"/>
      <c r="AL2397" s="108"/>
      <c r="AM2397" s="130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130"/>
      <c r="AC2398" s="108"/>
      <c r="AD2398" s="84"/>
      <c r="AE2398" s="84"/>
      <c r="AF2398" s="84"/>
      <c r="AG2398" s="108"/>
      <c r="AH2398" s="84"/>
      <c r="AI2398" s="108"/>
      <c r="AJ2398" s="130"/>
      <c r="AK2398" s="130"/>
      <c r="AL2398" s="108"/>
      <c r="AM2398" s="130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130"/>
      <c r="AC2399" s="108"/>
      <c r="AD2399" s="84"/>
      <c r="AE2399" s="84"/>
      <c r="AF2399" s="84"/>
      <c r="AG2399" s="108"/>
      <c r="AH2399" s="84"/>
      <c r="AI2399" s="108"/>
      <c r="AJ2399" s="130"/>
      <c r="AK2399" s="130"/>
      <c r="AL2399" s="108"/>
      <c r="AM2399" s="130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130"/>
      <c r="AC2400" s="108"/>
      <c r="AD2400" s="84"/>
      <c r="AE2400" s="84"/>
      <c r="AF2400" s="84"/>
      <c r="AG2400" s="108"/>
      <c r="AH2400" s="84"/>
      <c r="AI2400" s="108"/>
      <c r="AJ2400" s="130"/>
      <c r="AK2400" s="130"/>
      <c r="AL2400" s="108"/>
      <c r="AM2400" s="130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130"/>
      <c r="AC2401" s="108"/>
      <c r="AD2401" s="84"/>
      <c r="AE2401" s="84"/>
      <c r="AF2401" s="84"/>
      <c r="AG2401" s="108"/>
      <c r="AH2401" s="84"/>
      <c r="AI2401" s="108"/>
      <c r="AJ2401" s="130"/>
      <c r="AK2401" s="130"/>
      <c r="AL2401" s="108"/>
      <c r="AM2401" s="130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130"/>
      <c r="AC2402" s="108"/>
      <c r="AD2402" s="84"/>
      <c r="AE2402" s="84"/>
      <c r="AF2402" s="84"/>
      <c r="AG2402" s="108"/>
      <c r="AH2402" s="84"/>
      <c r="AI2402" s="108"/>
      <c r="AJ2402" s="130"/>
      <c r="AK2402" s="130"/>
      <c r="AL2402" s="108"/>
      <c r="AM2402" s="130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130"/>
      <c r="AC2403" s="108"/>
      <c r="AD2403" s="84"/>
      <c r="AE2403" s="84"/>
      <c r="AF2403" s="84"/>
      <c r="AG2403" s="108"/>
      <c r="AH2403" s="84"/>
      <c r="AI2403" s="108"/>
      <c r="AJ2403" s="130"/>
      <c r="AK2403" s="130"/>
      <c r="AL2403" s="108"/>
      <c r="AM2403" s="130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130"/>
      <c r="AC2404" s="108"/>
      <c r="AD2404" s="84"/>
      <c r="AE2404" s="84"/>
      <c r="AF2404" s="84"/>
      <c r="AG2404" s="108"/>
      <c r="AH2404" s="84"/>
      <c r="AI2404" s="108"/>
      <c r="AJ2404" s="130"/>
      <c r="AK2404" s="130"/>
      <c r="AL2404" s="108"/>
      <c r="AM2404" s="130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130"/>
      <c r="AC2405" s="108"/>
      <c r="AD2405" s="84"/>
      <c r="AE2405" s="84"/>
      <c r="AF2405" s="84"/>
      <c r="AG2405" s="108"/>
      <c r="AH2405" s="84"/>
      <c r="AI2405" s="108"/>
      <c r="AJ2405" s="130"/>
      <c r="AK2405" s="130"/>
      <c r="AL2405" s="108"/>
      <c r="AM2405" s="130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130"/>
      <c r="AC2406" s="108"/>
      <c r="AD2406" s="84"/>
      <c r="AE2406" s="84"/>
      <c r="AF2406" s="84"/>
      <c r="AG2406" s="108"/>
      <c r="AH2406" s="84"/>
      <c r="AI2406" s="108"/>
      <c r="AJ2406" s="130"/>
      <c r="AK2406" s="130"/>
      <c r="AL2406" s="108"/>
      <c r="AM2406" s="130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130"/>
      <c r="AC2407" s="108"/>
      <c r="AD2407" s="84"/>
      <c r="AE2407" s="84"/>
      <c r="AF2407" s="84"/>
      <c r="AG2407" s="108"/>
      <c r="AH2407" s="84"/>
      <c r="AI2407" s="108"/>
      <c r="AJ2407" s="130"/>
      <c r="AK2407" s="130"/>
      <c r="AL2407" s="108"/>
      <c r="AM2407" s="130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130"/>
      <c r="AC2408" s="108"/>
      <c r="AD2408" s="84"/>
      <c r="AE2408" s="84"/>
      <c r="AF2408" s="84"/>
      <c r="AG2408" s="108"/>
      <c r="AH2408" s="84"/>
      <c r="AI2408" s="108"/>
      <c r="AJ2408" s="130"/>
      <c r="AK2408" s="130"/>
      <c r="AL2408" s="108"/>
      <c r="AM2408" s="130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130"/>
      <c r="AC2409" s="108"/>
      <c r="AD2409" s="84"/>
      <c r="AE2409" s="84"/>
      <c r="AF2409" s="84"/>
      <c r="AG2409" s="108"/>
      <c r="AH2409" s="84"/>
      <c r="AI2409" s="108"/>
      <c r="AJ2409" s="130"/>
      <c r="AK2409" s="130"/>
      <c r="AL2409" s="108"/>
      <c r="AM2409" s="130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130"/>
      <c r="AC2410" s="108"/>
      <c r="AD2410" s="84"/>
      <c r="AE2410" s="84"/>
      <c r="AF2410" s="84"/>
      <c r="AG2410" s="108"/>
      <c r="AH2410" s="84"/>
      <c r="AI2410" s="108"/>
      <c r="AJ2410" s="130"/>
      <c r="AK2410" s="130"/>
      <c r="AL2410" s="108"/>
      <c r="AM2410" s="130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130"/>
      <c r="AC2411" s="108"/>
      <c r="AD2411" s="84"/>
      <c r="AE2411" s="84"/>
      <c r="AF2411" s="84"/>
      <c r="AG2411" s="108"/>
      <c r="AH2411" s="84"/>
      <c r="AI2411" s="108"/>
      <c r="AJ2411" s="130"/>
      <c r="AK2411" s="130"/>
      <c r="AL2411" s="108"/>
      <c r="AM2411" s="130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130"/>
      <c r="AC2412" s="108"/>
      <c r="AD2412" s="84"/>
      <c r="AE2412" s="84"/>
      <c r="AF2412" s="84"/>
      <c r="AG2412" s="108"/>
      <c r="AH2412" s="84"/>
      <c r="AI2412" s="108"/>
      <c r="AJ2412" s="130"/>
      <c r="AK2412" s="130"/>
      <c r="AL2412" s="108"/>
      <c r="AM2412" s="130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130"/>
      <c r="AC2413" s="108"/>
      <c r="AD2413" s="84"/>
      <c r="AE2413" s="84"/>
      <c r="AF2413" s="84"/>
      <c r="AG2413" s="108"/>
      <c r="AH2413" s="84"/>
      <c r="AI2413" s="108"/>
      <c r="AJ2413" s="130"/>
      <c r="AK2413" s="130"/>
      <c r="AL2413" s="108"/>
      <c r="AM2413" s="130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130"/>
      <c r="AC2414" s="108"/>
      <c r="AD2414" s="84"/>
      <c r="AE2414" s="84"/>
      <c r="AF2414" s="84"/>
      <c r="AG2414" s="108"/>
      <c r="AH2414" s="84"/>
      <c r="AI2414" s="108"/>
      <c r="AJ2414" s="130"/>
      <c r="AK2414" s="130"/>
      <c r="AL2414" s="108"/>
      <c r="AM2414" s="130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130"/>
      <c r="AC2415" s="108"/>
      <c r="AD2415" s="84"/>
      <c r="AE2415" s="84"/>
      <c r="AF2415" s="84"/>
      <c r="AG2415" s="108"/>
      <c r="AH2415" s="84"/>
      <c r="AI2415" s="108"/>
      <c r="AJ2415" s="130"/>
      <c r="AK2415" s="130"/>
      <c r="AL2415" s="108"/>
      <c r="AM2415" s="130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130"/>
      <c r="AC2416" s="108"/>
      <c r="AD2416" s="84"/>
      <c r="AE2416" s="84"/>
      <c r="AF2416" s="84"/>
      <c r="AG2416" s="108"/>
      <c r="AH2416" s="84"/>
      <c r="AI2416" s="108"/>
      <c r="AJ2416" s="130"/>
      <c r="AK2416" s="130"/>
      <c r="AL2416" s="108"/>
      <c r="AM2416" s="130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130"/>
      <c r="AC2417" s="108"/>
      <c r="AD2417" s="84"/>
      <c r="AE2417" s="84"/>
      <c r="AF2417" s="84"/>
      <c r="AG2417" s="108"/>
      <c r="AH2417" s="84"/>
      <c r="AI2417" s="108"/>
      <c r="AJ2417" s="130"/>
      <c r="AK2417" s="130"/>
      <c r="AL2417" s="108"/>
      <c r="AM2417" s="130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130"/>
      <c r="AC2418" s="108"/>
      <c r="AD2418" s="84"/>
      <c r="AE2418" s="84"/>
      <c r="AF2418" s="84"/>
      <c r="AG2418" s="108"/>
      <c r="AH2418" s="84"/>
      <c r="AI2418" s="108"/>
      <c r="AJ2418" s="130"/>
      <c r="AK2418" s="130"/>
      <c r="AL2418" s="108"/>
      <c r="AM2418" s="130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130"/>
      <c r="AC2419" s="108"/>
      <c r="AD2419" s="84"/>
      <c r="AE2419" s="84"/>
      <c r="AF2419" s="84"/>
      <c r="AG2419" s="108"/>
      <c r="AH2419" s="84"/>
      <c r="AI2419" s="108"/>
      <c r="AJ2419" s="130"/>
      <c r="AK2419" s="130"/>
      <c r="AL2419" s="108"/>
      <c r="AM2419" s="130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130"/>
      <c r="AC2420" s="108"/>
      <c r="AD2420" s="84"/>
      <c r="AE2420" s="84"/>
      <c r="AF2420" s="84"/>
      <c r="AG2420" s="108"/>
      <c r="AH2420" s="84"/>
      <c r="AI2420" s="108"/>
      <c r="AJ2420" s="130"/>
      <c r="AK2420" s="130"/>
      <c r="AL2420" s="108"/>
      <c r="AM2420" s="130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130"/>
      <c r="AC2421" s="108"/>
      <c r="AD2421" s="84"/>
      <c r="AE2421" s="84"/>
      <c r="AF2421" s="84"/>
      <c r="AG2421" s="108"/>
      <c r="AH2421" s="84"/>
      <c r="AI2421" s="108"/>
      <c r="AJ2421" s="130"/>
      <c r="AK2421" s="130"/>
      <c r="AL2421" s="108"/>
      <c r="AM2421" s="130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130"/>
      <c r="AC2422" s="108"/>
      <c r="AD2422" s="84"/>
      <c r="AE2422" s="84"/>
      <c r="AF2422" s="84"/>
      <c r="AG2422" s="108"/>
      <c r="AH2422" s="84"/>
      <c r="AI2422" s="108"/>
      <c r="AJ2422" s="130"/>
      <c r="AK2422" s="130"/>
      <c r="AL2422" s="108"/>
      <c r="AM2422" s="130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130"/>
      <c r="AC2423" s="108"/>
      <c r="AD2423" s="84"/>
      <c r="AE2423" s="84"/>
      <c r="AF2423" s="84"/>
      <c r="AG2423" s="108"/>
      <c r="AH2423" s="84"/>
      <c r="AI2423" s="108"/>
      <c r="AJ2423" s="130"/>
      <c r="AK2423" s="130"/>
      <c r="AL2423" s="108"/>
      <c r="AM2423" s="130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130"/>
      <c r="AC2424" s="108"/>
      <c r="AD2424" s="84"/>
      <c r="AE2424" s="84"/>
      <c r="AF2424" s="84"/>
      <c r="AG2424" s="108"/>
      <c r="AH2424" s="84"/>
      <c r="AI2424" s="108"/>
      <c r="AJ2424" s="130"/>
      <c r="AK2424" s="130"/>
      <c r="AL2424" s="108"/>
      <c r="AM2424" s="130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130"/>
      <c r="AC2425" s="108"/>
      <c r="AD2425" s="84"/>
      <c r="AE2425" s="84"/>
      <c r="AF2425" s="84"/>
      <c r="AG2425" s="108"/>
      <c r="AH2425" s="84"/>
      <c r="AI2425" s="108"/>
      <c r="AJ2425" s="130"/>
      <c r="AK2425" s="130"/>
      <c r="AL2425" s="108"/>
      <c r="AM2425" s="130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130"/>
      <c r="AC2426" s="108"/>
      <c r="AD2426" s="84"/>
      <c r="AE2426" s="84"/>
      <c r="AF2426" s="84"/>
      <c r="AG2426" s="108"/>
      <c r="AH2426" s="84"/>
      <c r="AI2426" s="108"/>
      <c r="AJ2426" s="130"/>
      <c r="AK2426" s="130"/>
      <c r="AL2426" s="108"/>
      <c r="AM2426" s="130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130"/>
      <c r="AC2427" s="108"/>
      <c r="AD2427" s="84"/>
      <c r="AE2427" s="84"/>
      <c r="AF2427" s="84"/>
      <c r="AG2427" s="108"/>
      <c r="AH2427" s="84"/>
      <c r="AI2427" s="108"/>
      <c r="AJ2427" s="130"/>
      <c r="AK2427" s="130"/>
      <c r="AL2427" s="108"/>
      <c r="AM2427" s="130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130"/>
      <c r="AC2428" s="108"/>
      <c r="AD2428" s="84"/>
      <c r="AE2428" s="84"/>
      <c r="AF2428" s="84"/>
      <c r="AG2428" s="108"/>
      <c r="AH2428" s="84"/>
      <c r="AI2428" s="108"/>
      <c r="AJ2428" s="130"/>
      <c r="AK2428" s="130"/>
      <c r="AL2428" s="108"/>
      <c r="AM2428" s="130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130"/>
      <c r="AC2429" s="108"/>
      <c r="AD2429" s="84"/>
      <c r="AE2429" s="84"/>
      <c r="AF2429" s="84"/>
      <c r="AG2429" s="108"/>
      <c r="AH2429" s="84"/>
      <c r="AI2429" s="108"/>
      <c r="AJ2429" s="130"/>
      <c r="AK2429" s="130"/>
      <c r="AL2429" s="108"/>
      <c r="AM2429" s="130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130"/>
      <c r="AC2430" s="108"/>
      <c r="AD2430" s="84"/>
      <c r="AE2430" s="84"/>
      <c r="AF2430" s="84"/>
      <c r="AG2430" s="108"/>
      <c r="AH2430" s="84"/>
      <c r="AI2430" s="108"/>
      <c r="AJ2430" s="130"/>
      <c r="AK2430" s="130"/>
      <c r="AL2430" s="108"/>
      <c r="AM2430" s="130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130"/>
      <c r="AC2431" s="108"/>
      <c r="AD2431" s="84"/>
      <c r="AE2431" s="84"/>
      <c r="AF2431" s="84"/>
      <c r="AG2431" s="108"/>
      <c r="AH2431" s="84"/>
      <c r="AI2431" s="108"/>
      <c r="AJ2431" s="130"/>
      <c r="AK2431" s="130"/>
      <c r="AL2431" s="108"/>
      <c r="AM2431" s="130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130"/>
      <c r="AC2432" s="108"/>
      <c r="AD2432" s="84"/>
      <c r="AE2432" s="84"/>
      <c r="AF2432" s="84"/>
      <c r="AG2432" s="108"/>
      <c r="AH2432" s="84"/>
      <c r="AI2432" s="108"/>
      <c r="AJ2432" s="130"/>
      <c r="AK2432" s="130"/>
      <c r="AL2432" s="108"/>
      <c r="AM2432" s="130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130"/>
      <c r="AC2433" s="108"/>
      <c r="AD2433" s="84"/>
      <c r="AE2433" s="84"/>
      <c r="AF2433" s="84"/>
      <c r="AG2433" s="108"/>
      <c r="AH2433" s="84"/>
      <c r="AI2433" s="108"/>
      <c r="AJ2433" s="130"/>
      <c r="AK2433" s="130"/>
      <c r="AL2433" s="108"/>
      <c r="AM2433" s="130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130"/>
      <c r="AC2434" s="108"/>
      <c r="AD2434" s="84"/>
      <c r="AE2434" s="84"/>
      <c r="AF2434" s="84"/>
      <c r="AG2434" s="108"/>
      <c r="AH2434" s="84"/>
      <c r="AI2434" s="108"/>
      <c r="AJ2434" s="130"/>
      <c r="AK2434" s="130"/>
      <c r="AL2434" s="108"/>
      <c r="AM2434" s="130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130"/>
      <c r="AC2435" s="108"/>
      <c r="AD2435" s="84"/>
      <c r="AE2435" s="84"/>
      <c r="AF2435" s="84"/>
      <c r="AG2435" s="108"/>
      <c r="AH2435" s="84"/>
      <c r="AI2435" s="108"/>
      <c r="AJ2435" s="130"/>
      <c r="AK2435" s="130"/>
      <c r="AL2435" s="108"/>
      <c r="AM2435" s="130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130"/>
      <c r="AC2436" s="108"/>
      <c r="AD2436" s="84"/>
      <c r="AE2436" s="84"/>
      <c r="AF2436" s="84"/>
      <c r="AG2436" s="108"/>
      <c r="AH2436" s="84"/>
      <c r="AI2436" s="108"/>
      <c r="AJ2436" s="130"/>
      <c r="AK2436" s="130"/>
      <c r="AL2436" s="108"/>
      <c r="AM2436" s="130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130"/>
      <c r="AC2437" s="108"/>
      <c r="AD2437" s="84"/>
      <c r="AE2437" s="84"/>
      <c r="AF2437" s="84"/>
      <c r="AG2437" s="108"/>
      <c r="AH2437" s="84"/>
      <c r="AI2437" s="108"/>
      <c r="AJ2437" s="130"/>
      <c r="AK2437" s="130"/>
      <c r="AL2437" s="108"/>
      <c r="AM2437" s="130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130"/>
      <c r="AC2438" s="108"/>
      <c r="AD2438" s="84"/>
      <c r="AE2438" s="84"/>
      <c r="AF2438" s="84"/>
      <c r="AG2438" s="108"/>
      <c r="AH2438" s="84"/>
      <c r="AI2438" s="108"/>
      <c r="AJ2438" s="130"/>
      <c r="AK2438" s="130"/>
      <c r="AL2438" s="108"/>
      <c r="AM2438" s="130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130"/>
      <c r="AC2439" s="108"/>
      <c r="AD2439" s="84"/>
      <c r="AE2439" s="84"/>
      <c r="AF2439" s="84"/>
      <c r="AG2439" s="108"/>
      <c r="AH2439" s="84"/>
      <c r="AI2439" s="108"/>
      <c r="AJ2439" s="130"/>
      <c r="AK2439" s="130"/>
      <c r="AL2439" s="108"/>
      <c r="AM2439" s="130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130"/>
      <c r="AC2440" s="108"/>
      <c r="AD2440" s="84"/>
      <c r="AE2440" s="84"/>
      <c r="AF2440" s="84"/>
      <c r="AG2440" s="108"/>
      <c r="AH2440" s="84"/>
      <c r="AI2440" s="108"/>
      <c r="AJ2440" s="130"/>
      <c r="AK2440" s="130"/>
      <c r="AL2440" s="108"/>
      <c r="AM2440" s="130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130"/>
      <c r="AC2441" s="108"/>
      <c r="AD2441" s="84"/>
      <c r="AE2441" s="84"/>
      <c r="AF2441" s="84"/>
      <c r="AG2441" s="108"/>
      <c r="AH2441" s="84"/>
      <c r="AI2441" s="108"/>
      <c r="AJ2441" s="130"/>
      <c r="AK2441" s="130"/>
      <c r="AL2441" s="108"/>
      <c r="AM2441" s="130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130"/>
      <c r="AC2442" s="108"/>
      <c r="AD2442" s="84"/>
      <c r="AE2442" s="84"/>
      <c r="AF2442" s="84"/>
      <c r="AG2442" s="108"/>
      <c r="AH2442" s="84"/>
      <c r="AI2442" s="108"/>
      <c r="AJ2442" s="130"/>
      <c r="AK2442" s="130"/>
      <c r="AL2442" s="108"/>
      <c r="AM2442" s="130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130"/>
      <c r="AC2443" s="108"/>
      <c r="AD2443" s="84"/>
      <c r="AE2443" s="84"/>
      <c r="AF2443" s="84"/>
      <c r="AG2443" s="108"/>
      <c r="AH2443" s="84"/>
      <c r="AI2443" s="108"/>
      <c r="AJ2443" s="130"/>
      <c r="AK2443" s="130"/>
      <c r="AL2443" s="108"/>
      <c r="AM2443" s="130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130"/>
      <c r="AC2444" s="108"/>
      <c r="AD2444" s="84"/>
      <c r="AE2444" s="84"/>
      <c r="AF2444" s="84"/>
      <c r="AG2444" s="108"/>
      <c r="AH2444" s="84"/>
      <c r="AI2444" s="108"/>
      <c r="AJ2444" s="130"/>
      <c r="AK2444" s="130"/>
      <c r="AL2444" s="108"/>
      <c r="AM2444" s="130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130"/>
      <c r="AC2445" s="108"/>
      <c r="AD2445" s="84"/>
      <c r="AE2445" s="84"/>
      <c r="AF2445" s="84"/>
      <c r="AG2445" s="108"/>
      <c r="AH2445" s="84"/>
      <c r="AI2445" s="108"/>
      <c r="AJ2445" s="130"/>
      <c r="AK2445" s="130"/>
      <c r="AL2445" s="108"/>
      <c r="AM2445" s="130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130"/>
      <c r="AC2446" s="108"/>
      <c r="AD2446" s="84"/>
      <c r="AE2446" s="84"/>
      <c r="AF2446" s="84"/>
      <c r="AG2446" s="108"/>
      <c r="AH2446" s="84"/>
      <c r="AI2446" s="108"/>
      <c r="AJ2446" s="130"/>
      <c r="AK2446" s="130"/>
      <c r="AL2446" s="108"/>
      <c r="AM2446" s="130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130"/>
      <c r="AC2447" s="108"/>
      <c r="AD2447" s="84"/>
      <c r="AE2447" s="84"/>
      <c r="AF2447" s="84"/>
      <c r="AG2447" s="108"/>
      <c r="AH2447" s="84"/>
      <c r="AI2447" s="108"/>
      <c r="AJ2447" s="130"/>
      <c r="AK2447" s="130"/>
      <c r="AL2447" s="108"/>
      <c r="AM2447" s="130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130"/>
      <c r="AC2448" s="108"/>
      <c r="AD2448" s="84"/>
      <c r="AE2448" s="84"/>
      <c r="AF2448" s="84"/>
      <c r="AG2448" s="108"/>
      <c r="AH2448" s="84"/>
      <c r="AI2448" s="108"/>
      <c r="AJ2448" s="130"/>
      <c r="AK2448" s="130"/>
      <c r="AL2448" s="108"/>
      <c r="AM2448" s="130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130"/>
      <c r="AC2449" s="108"/>
      <c r="AD2449" s="84"/>
      <c r="AE2449" s="84"/>
      <c r="AF2449" s="84"/>
      <c r="AG2449" s="108"/>
      <c r="AH2449" s="84"/>
      <c r="AI2449" s="108"/>
      <c r="AJ2449" s="130"/>
      <c r="AK2449" s="130"/>
      <c r="AL2449" s="108"/>
      <c r="AM2449" s="130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130"/>
      <c r="AC2450" s="108"/>
      <c r="AD2450" s="84"/>
      <c r="AE2450" s="84"/>
      <c r="AF2450" s="84"/>
      <c r="AG2450" s="108"/>
      <c r="AH2450" s="84"/>
      <c r="AI2450" s="108"/>
      <c r="AJ2450" s="130"/>
      <c r="AK2450" s="130"/>
      <c r="AL2450" s="108"/>
      <c r="AM2450" s="130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130"/>
      <c r="AC2451" s="108"/>
      <c r="AD2451" s="84"/>
      <c r="AE2451" s="84"/>
      <c r="AF2451" s="84"/>
      <c r="AG2451" s="108"/>
      <c r="AH2451" s="84"/>
      <c r="AI2451" s="108"/>
      <c r="AJ2451" s="130"/>
      <c r="AK2451" s="130"/>
      <c r="AL2451" s="108"/>
      <c r="AM2451" s="130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130"/>
      <c r="AC2452" s="108"/>
      <c r="AD2452" s="84"/>
      <c r="AE2452" s="84"/>
      <c r="AF2452" s="84"/>
      <c r="AG2452" s="108"/>
      <c r="AH2452" s="84"/>
      <c r="AI2452" s="108"/>
      <c r="AJ2452" s="130"/>
      <c r="AK2452" s="130"/>
      <c r="AL2452" s="108"/>
      <c r="AM2452" s="130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130"/>
      <c r="AC2453" s="108"/>
      <c r="AD2453" s="84"/>
      <c r="AE2453" s="84"/>
      <c r="AF2453" s="84"/>
      <c r="AG2453" s="108"/>
      <c r="AH2453" s="84"/>
      <c r="AI2453" s="108"/>
      <c r="AJ2453" s="130"/>
      <c r="AK2453" s="130"/>
      <c r="AL2453" s="108"/>
      <c r="AM2453" s="130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130"/>
      <c r="AC2454" s="108"/>
      <c r="AD2454" s="84"/>
      <c r="AE2454" s="84"/>
      <c r="AF2454" s="84"/>
      <c r="AG2454" s="108"/>
      <c r="AH2454" s="84"/>
      <c r="AI2454" s="108"/>
      <c r="AJ2454" s="130"/>
      <c r="AK2454" s="130"/>
      <c r="AL2454" s="108"/>
      <c r="AM2454" s="130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130"/>
      <c r="AC2455" s="108"/>
      <c r="AD2455" s="84"/>
      <c r="AE2455" s="84"/>
      <c r="AF2455" s="84"/>
      <c r="AG2455" s="108"/>
      <c r="AH2455" s="84"/>
      <c r="AI2455" s="108"/>
      <c r="AJ2455" s="130"/>
      <c r="AK2455" s="130"/>
      <c r="AL2455" s="108"/>
      <c r="AM2455" s="130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130"/>
      <c r="AC2456" s="108"/>
      <c r="AD2456" s="84"/>
      <c r="AE2456" s="84"/>
      <c r="AF2456" s="84"/>
      <c r="AG2456" s="108"/>
      <c r="AH2456" s="84"/>
      <c r="AI2456" s="108"/>
      <c r="AJ2456" s="130"/>
      <c r="AK2456" s="130"/>
      <c r="AL2456" s="108"/>
      <c r="AM2456" s="130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130"/>
      <c r="AC2457" s="108"/>
      <c r="AD2457" s="84"/>
      <c r="AE2457" s="84"/>
      <c r="AF2457" s="84"/>
      <c r="AG2457" s="108"/>
      <c r="AH2457" s="84"/>
      <c r="AI2457" s="108"/>
      <c r="AJ2457" s="130"/>
      <c r="AK2457" s="130"/>
      <c r="AL2457" s="108"/>
      <c r="AM2457" s="130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130"/>
      <c r="AC2458" s="108"/>
      <c r="AD2458" s="84"/>
      <c r="AE2458" s="84"/>
      <c r="AF2458" s="84"/>
      <c r="AG2458" s="108"/>
      <c r="AH2458" s="84"/>
      <c r="AI2458" s="108"/>
      <c r="AJ2458" s="130"/>
      <c r="AK2458" s="130"/>
      <c r="AL2458" s="108"/>
      <c r="AM2458" s="130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130"/>
      <c r="AC2459" s="108"/>
      <c r="AD2459" s="84"/>
      <c r="AE2459" s="84"/>
      <c r="AF2459" s="84"/>
      <c r="AG2459" s="108"/>
      <c r="AH2459" s="84"/>
      <c r="AI2459" s="108"/>
      <c r="AJ2459" s="130"/>
      <c r="AK2459" s="130"/>
      <c r="AL2459" s="108"/>
      <c r="AM2459" s="130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130"/>
      <c r="AC2460" s="108"/>
      <c r="AD2460" s="84"/>
      <c r="AE2460" s="84"/>
      <c r="AF2460" s="84"/>
      <c r="AG2460" s="108"/>
      <c r="AH2460" s="84"/>
      <c r="AI2460" s="108"/>
      <c r="AJ2460" s="130"/>
      <c r="AK2460" s="130"/>
      <c r="AL2460" s="108"/>
      <c r="AM2460" s="130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130"/>
      <c r="AC2461" s="108"/>
      <c r="AD2461" s="84"/>
      <c r="AE2461" s="84"/>
      <c r="AF2461" s="84"/>
      <c r="AG2461" s="108"/>
      <c r="AH2461" s="84"/>
      <c r="AI2461" s="108"/>
      <c r="AJ2461" s="130"/>
      <c r="AK2461" s="130"/>
      <c r="AL2461" s="108"/>
      <c r="AM2461" s="130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130"/>
      <c r="AC2462" s="108"/>
      <c r="AD2462" s="84"/>
      <c r="AE2462" s="84"/>
      <c r="AF2462" s="84"/>
      <c r="AG2462" s="108"/>
      <c r="AH2462" s="84"/>
      <c r="AI2462" s="108"/>
      <c r="AJ2462" s="130"/>
      <c r="AK2462" s="130"/>
      <c r="AL2462" s="108"/>
      <c r="AM2462" s="130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130"/>
      <c r="AC2463" s="108"/>
      <c r="AD2463" s="84"/>
      <c r="AE2463" s="84"/>
      <c r="AF2463" s="84"/>
      <c r="AG2463" s="108"/>
      <c r="AH2463" s="84"/>
      <c r="AI2463" s="108"/>
      <c r="AJ2463" s="130"/>
      <c r="AK2463" s="130"/>
      <c r="AL2463" s="108"/>
      <c r="AM2463" s="130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130"/>
      <c r="AC2464" s="108"/>
      <c r="AD2464" s="84"/>
      <c r="AE2464" s="84"/>
      <c r="AF2464" s="84"/>
      <c r="AG2464" s="108"/>
      <c r="AH2464" s="84"/>
      <c r="AI2464" s="108"/>
      <c r="AJ2464" s="130"/>
      <c r="AK2464" s="130"/>
      <c r="AL2464" s="108"/>
      <c r="AM2464" s="130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130"/>
      <c r="AC2465" s="108"/>
      <c r="AD2465" s="84"/>
      <c r="AE2465" s="84"/>
      <c r="AF2465" s="84"/>
      <c r="AG2465" s="108"/>
      <c r="AH2465" s="84"/>
      <c r="AI2465" s="108"/>
      <c r="AJ2465" s="130"/>
      <c r="AK2465" s="130"/>
      <c r="AL2465" s="108"/>
      <c r="AM2465" s="130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130"/>
      <c r="AC2466" s="108"/>
      <c r="AD2466" s="84"/>
      <c r="AE2466" s="84"/>
      <c r="AF2466" s="84"/>
      <c r="AG2466" s="108"/>
      <c r="AH2466" s="84"/>
      <c r="AI2466" s="108"/>
      <c r="AJ2466" s="130"/>
      <c r="AK2466" s="130"/>
      <c r="AL2466" s="108"/>
      <c r="AM2466" s="130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130"/>
      <c r="AC2467" s="108"/>
      <c r="AD2467" s="84"/>
      <c r="AE2467" s="84"/>
      <c r="AF2467" s="84"/>
      <c r="AG2467" s="108"/>
      <c r="AH2467" s="84"/>
      <c r="AI2467" s="108"/>
      <c r="AJ2467" s="130"/>
      <c r="AK2467" s="130"/>
      <c r="AL2467" s="108"/>
      <c r="AM2467" s="130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130"/>
      <c r="AC2468" s="108"/>
      <c r="AD2468" s="84"/>
      <c r="AE2468" s="84"/>
      <c r="AF2468" s="84"/>
      <c r="AG2468" s="108"/>
      <c r="AH2468" s="84"/>
      <c r="AI2468" s="108"/>
      <c r="AJ2468" s="130"/>
      <c r="AK2468" s="130"/>
      <c r="AL2468" s="108"/>
      <c r="AM2468" s="130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130"/>
      <c r="AC2469" s="108"/>
      <c r="AD2469" s="84"/>
      <c r="AE2469" s="84"/>
      <c r="AF2469" s="84"/>
      <c r="AG2469" s="108"/>
      <c r="AH2469" s="84"/>
      <c r="AI2469" s="108"/>
      <c r="AJ2469" s="130"/>
      <c r="AK2469" s="130"/>
      <c r="AL2469" s="108"/>
      <c r="AM2469" s="130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130"/>
      <c r="AC2470" s="108"/>
      <c r="AD2470" s="84"/>
      <c r="AE2470" s="84"/>
      <c r="AF2470" s="84"/>
      <c r="AG2470" s="108"/>
      <c r="AH2470" s="84"/>
      <c r="AI2470" s="108"/>
      <c r="AJ2470" s="130"/>
      <c r="AK2470" s="130"/>
      <c r="AL2470" s="108"/>
      <c r="AM2470" s="130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130"/>
      <c r="AC2471" s="108"/>
      <c r="AD2471" s="84"/>
      <c r="AE2471" s="84"/>
      <c r="AF2471" s="84"/>
      <c r="AG2471" s="108"/>
      <c r="AH2471" s="84"/>
      <c r="AI2471" s="108"/>
      <c r="AJ2471" s="130"/>
      <c r="AK2471" s="130"/>
      <c r="AL2471" s="108"/>
      <c r="AM2471" s="130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130"/>
      <c r="AC2472" s="108"/>
      <c r="AD2472" s="84"/>
      <c r="AE2472" s="84"/>
      <c r="AF2472" s="84"/>
      <c r="AG2472" s="108"/>
      <c r="AH2472" s="84"/>
      <c r="AI2472" s="108"/>
      <c r="AJ2472" s="130"/>
      <c r="AK2472" s="130"/>
      <c r="AL2472" s="108"/>
      <c r="AM2472" s="130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130"/>
      <c r="AC2473" s="108"/>
      <c r="AD2473" s="84"/>
      <c r="AE2473" s="84"/>
      <c r="AF2473" s="84"/>
      <c r="AG2473" s="108"/>
      <c r="AH2473" s="84"/>
      <c r="AI2473" s="108"/>
      <c r="AJ2473" s="130"/>
      <c r="AK2473" s="130"/>
      <c r="AL2473" s="108"/>
      <c r="AM2473" s="130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130"/>
      <c r="AC2474" s="108"/>
      <c r="AD2474" s="84"/>
      <c r="AE2474" s="84"/>
      <c r="AF2474" s="84"/>
      <c r="AG2474" s="108"/>
      <c r="AH2474" s="84"/>
      <c r="AI2474" s="108"/>
      <c r="AJ2474" s="130"/>
      <c r="AK2474" s="130"/>
      <c r="AL2474" s="108"/>
      <c r="AM2474" s="130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130"/>
      <c r="AC2475" s="108"/>
      <c r="AD2475" s="84"/>
      <c r="AE2475" s="84"/>
      <c r="AF2475" s="84"/>
      <c r="AG2475" s="108"/>
      <c r="AH2475" s="84"/>
      <c r="AI2475" s="108"/>
      <c r="AJ2475" s="130"/>
      <c r="AK2475" s="130"/>
      <c r="AL2475" s="108"/>
      <c r="AM2475" s="130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130"/>
      <c r="AC2476" s="108"/>
      <c r="AD2476" s="84"/>
      <c r="AE2476" s="84"/>
      <c r="AF2476" s="84"/>
      <c r="AG2476" s="108"/>
      <c r="AH2476" s="84"/>
      <c r="AI2476" s="108"/>
      <c r="AJ2476" s="130"/>
      <c r="AK2476" s="130"/>
      <c r="AL2476" s="108"/>
      <c r="AM2476" s="130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130"/>
      <c r="AC2477" s="108"/>
      <c r="AD2477" s="84"/>
      <c r="AE2477" s="84"/>
      <c r="AF2477" s="84"/>
      <c r="AG2477" s="108"/>
      <c r="AH2477" s="84"/>
      <c r="AI2477" s="108"/>
      <c r="AJ2477" s="130"/>
      <c r="AK2477" s="130"/>
      <c r="AL2477" s="108"/>
      <c r="AM2477" s="130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130"/>
      <c r="AC2478" s="108"/>
      <c r="AD2478" s="84"/>
      <c r="AE2478" s="84"/>
      <c r="AF2478" s="84"/>
      <c r="AG2478" s="108"/>
      <c r="AH2478" s="84"/>
      <c r="AI2478" s="108"/>
      <c r="AJ2478" s="130"/>
      <c r="AK2478" s="130"/>
      <c r="AL2478" s="108"/>
      <c r="AM2478" s="130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130"/>
      <c r="AC2479" s="108"/>
      <c r="AD2479" s="84"/>
      <c r="AE2479" s="84"/>
      <c r="AF2479" s="84"/>
      <c r="AG2479" s="108"/>
      <c r="AH2479" s="84"/>
      <c r="AI2479" s="108"/>
      <c r="AJ2479" s="130"/>
      <c r="AK2479" s="130"/>
      <c r="AL2479" s="108"/>
      <c r="AM2479" s="130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130"/>
      <c r="AC2480" s="108"/>
      <c r="AD2480" s="84"/>
      <c r="AE2480" s="84"/>
      <c r="AF2480" s="84"/>
      <c r="AG2480" s="108"/>
      <c r="AH2480" s="84"/>
      <c r="AI2480" s="108"/>
      <c r="AJ2480" s="130"/>
      <c r="AK2480" s="130"/>
      <c r="AL2480" s="108"/>
      <c r="AM2480" s="130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130"/>
      <c r="AC2481" s="108"/>
      <c r="AD2481" s="84"/>
      <c r="AE2481" s="84"/>
      <c r="AF2481" s="84"/>
      <c r="AG2481" s="108"/>
      <c r="AH2481" s="84"/>
      <c r="AI2481" s="108"/>
      <c r="AJ2481" s="130"/>
      <c r="AK2481" s="130"/>
      <c r="AL2481" s="108"/>
      <c r="AM2481" s="130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130"/>
      <c r="AC2482" s="108"/>
      <c r="AD2482" s="84"/>
      <c r="AE2482" s="84"/>
      <c r="AF2482" s="84"/>
      <c r="AG2482" s="108"/>
      <c r="AH2482" s="84"/>
      <c r="AI2482" s="108"/>
      <c r="AJ2482" s="130"/>
      <c r="AK2482" s="130"/>
      <c r="AL2482" s="108"/>
      <c r="AM2482" s="130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130"/>
      <c r="AC2483" s="108"/>
      <c r="AD2483" s="84"/>
      <c r="AE2483" s="84"/>
      <c r="AF2483" s="84"/>
      <c r="AG2483" s="108"/>
      <c r="AH2483" s="84"/>
      <c r="AI2483" s="108"/>
      <c r="AJ2483" s="130"/>
      <c r="AK2483" s="130"/>
      <c r="AL2483" s="108"/>
      <c r="AM2483" s="130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130"/>
      <c r="AC2484" s="108"/>
      <c r="AD2484" s="84"/>
      <c r="AE2484" s="84"/>
      <c r="AF2484" s="84"/>
      <c r="AG2484" s="108"/>
      <c r="AH2484" s="84"/>
      <c r="AI2484" s="108"/>
      <c r="AJ2484" s="130"/>
      <c r="AK2484" s="130"/>
      <c r="AL2484" s="108"/>
      <c r="AM2484" s="130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130"/>
      <c r="AC2485" s="108"/>
      <c r="AD2485" s="84"/>
      <c r="AE2485" s="84"/>
      <c r="AF2485" s="84"/>
      <c r="AG2485" s="108"/>
      <c r="AH2485" s="84"/>
      <c r="AI2485" s="108"/>
      <c r="AJ2485" s="130"/>
      <c r="AK2485" s="130"/>
      <c r="AL2485" s="108"/>
      <c r="AM2485" s="130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130"/>
      <c r="AC2486" s="108"/>
      <c r="AD2486" s="84"/>
      <c r="AE2486" s="84"/>
      <c r="AF2486" s="84"/>
      <c r="AG2486" s="108"/>
      <c r="AH2486" s="84"/>
      <c r="AI2486" s="108"/>
      <c r="AJ2486" s="130"/>
      <c r="AK2486" s="130"/>
      <c r="AL2486" s="108"/>
      <c r="AM2486" s="130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130"/>
      <c r="AC2487" s="108"/>
      <c r="AD2487" s="84"/>
      <c r="AE2487" s="84"/>
      <c r="AF2487" s="84"/>
      <c r="AG2487" s="108"/>
      <c r="AH2487" s="84"/>
      <c r="AI2487" s="108"/>
      <c r="AJ2487" s="130"/>
      <c r="AK2487" s="130"/>
      <c r="AL2487" s="108"/>
      <c r="AM2487" s="130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130"/>
      <c r="AC2488" s="108"/>
      <c r="AD2488" s="84"/>
      <c r="AE2488" s="84"/>
      <c r="AF2488" s="84"/>
      <c r="AG2488" s="108"/>
      <c r="AH2488" s="84"/>
      <c r="AI2488" s="108"/>
      <c r="AJ2488" s="130"/>
      <c r="AK2488" s="130"/>
      <c r="AL2488" s="108"/>
      <c r="AM2488" s="130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130"/>
      <c r="AC2489" s="108"/>
      <c r="AD2489" s="84"/>
      <c r="AE2489" s="84"/>
      <c r="AF2489" s="84"/>
      <c r="AG2489" s="108"/>
      <c r="AH2489" s="84"/>
      <c r="AI2489" s="108"/>
      <c r="AJ2489" s="130"/>
      <c r="AK2489" s="130"/>
      <c r="AL2489" s="108"/>
      <c r="AM2489" s="130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130"/>
      <c r="AC2490" s="108"/>
      <c r="AD2490" s="84"/>
      <c r="AE2490" s="84"/>
      <c r="AF2490" s="84"/>
      <c r="AG2490" s="108"/>
      <c r="AH2490" s="84"/>
      <c r="AI2490" s="108"/>
      <c r="AJ2490" s="130"/>
      <c r="AK2490" s="130"/>
      <c r="AL2490" s="108"/>
      <c r="AM2490" s="130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130"/>
      <c r="AC2491" s="108"/>
      <c r="AD2491" s="84"/>
      <c r="AE2491" s="84"/>
      <c r="AF2491" s="84"/>
      <c r="AG2491" s="108"/>
      <c r="AH2491" s="84"/>
      <c r="AI2491" s="108"/>
      <c r="AJ2491" s="130"/>
      <c r="AK2491" s="130"/>
      <c r="AL2491" s="108"/>
      <c r="AM2491" s="130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130"/>
      <c r="AC2492" s="108"/>
      <c r="AD2492" s="84"/>
      <c r="AE2492" s="84"/>
      <c r="AF2492" s="84"/>
      <c r="AG2492" s="108"/>
      <c r="AH2492" s="84"/>
      <c r="AI2492" s="108"/>
      <c r="AJ2492" s="130"/>
      <c r="AK2492" s="130"/>
      <c r="AL2492" s="108"/>
      <c r="AM2492" s="130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130"/>
      <c r="AC2493" s="108"/>
      <c r="AD2493" s="84"/>
      <c r="AE2493" s="84"/>
      <c r="AF2493" s="84"/>
      <c r="AG2493" s="108"/>
      <c r="AH2493" s="84"/>
      <c r="AI2493" s="108"/>
      <c r="AJ2493" s="130"/>
      <c r="AK2493" s="130"/>
      <c r="AL2493" s="108"/>
      <c r="AM2493" s="130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130"/>
      <c r="AC2494" s="108"/>
      <c r="AD2494" s="84"/>
      <c r="AE2494" s="84"/>
      <c r="AF2494" s="84"/>
      <c r="AG2494" s="108"/>
      <c r="AH2494" s="84"/>
      <c r="AI2494" s="108"/>
      <c r="AJ2494" s="130"/>
      <c r="AK2494" s="130"/>
      <c r="AL2494" s="108"/>
      <c r="AM2494" s="130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130"/>
      <c r="AC2495" s="108"/>
      <c r="AD2495" s="84"/>
      <c r="AE2495" s="84"/>
      <c r="AF2495" s="84"/>
      <c r="AG2495" s="108"/>
      <c r="AH2495" s="84"/>
      <c r="AI2495" s="108"/>
      <c r="AJ2495" s="130"/>
      <c r="AK2495" s="130"/>
      <c r="AL2495" s="108"/>
      <c r="AM2495" s="130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130"/>
      <c r="AC2496" s="108"/>
      <c r="AD2496" s="84"/>
      <c r="AE2496" s="84"/>
      <c r="AF2496" s="84"/>
      <c r="AG2496" s="108"/>
      <c r="AH2496" s="84"/>
      <c r="AI2496" s="108"/>
      <c r="AJ2496" s="130"/>
      <c r="AK2496" s="130"/>
      <c r="AL2496" s="108"/>
      <c r="AM2496" s="130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130"/>
      <c r="AC2497" s="108"/>
      <c r="AD2497" s="84"/>
      <c r="AE2497" s="84"/>
      <c r="AF2497" s="84"/>
      <c r="AG2497" s="108"/>
      <c r="AH2497" s="84"/>
      <c r="AI2497" s="108"/>
      <c r="AJ2497" s="130"/>
      <c r="AK2497" s="130"/>
      <c r="AL2497" s="108"/>
      <c r="AM2497" s="130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130"/>
      <c r="AC2498" s="108"/>
      <c r="AD2498" s="84"/>
      <c r="AE2498" s="84"/>
      <c r="AF2498" s="84"/>
      <c r="AG2498" s="108"/>
      <c r="AH2498" s="84"/>
      <c r="AI2498" s="108"/>
      <c r="AJ2498" s="130"/>
      <c r="AK2498" s="130"/>
      <c r="AL2498" s="108"/>
      <c r="AM2498" s="130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130"/>
      <c r="AC2499" s="108"/>
      <c r="AD2499" s="84"/>
      <c r="AE2499" s="84"/>
      <c r="AF2499" s="84"/>
      <c r="AG2499" s="108"/>
      <c r="AH2499" s="84"/>
      <c r="AI2499" s="108"/>
      <c r="AJ2499" s="130"/>
      <c r="AK2499" s="130"/>
      <c r="AL2499" s="108"/>
      <c r="AM2499" s="130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130"/>
      <c r="AC2500" s="108"/>
      <c r="AD2500" s="84"/>
      <c r="AE2500" s="84"/>
      <c r="AF2500" s="84"/>
      <c r="AG2500" s="108"/>
      <c r="AH2500" s="84"/>
      <c r="AI2500" s="108"/>
      <c r="AJ2500" s="130"/>
      <c r="AK2500" s="130"/>
      <c r="AL2500" s="108"/>
      <c r="AM2500" s="130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130"/>
      <c r="AC2501" s="108"/>
      <c r="AD2501" s="84"/>
      <c r="AE2501" s="84"/>
      <c r="AF2501" s="84"/>
      <c r="AG2501" s="108"/>
      <c r="AH2501" s="84"/>
      <c r="AI2501" s="108"/>
      <c r="AJ2501" s="130"/>
      <c r="AK2501" s="130"/>
      <c r="AL2501" s="108"/>
      <c r="AM2501" s="130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130"/>
      <c r="AC2502" s="108"/>
      <c r="AD2502" s="84"/>
      <c r="AE2502" s="84"/>
      <c r="AF2502" s="84"/>
      <c r="AG2502" s="108"/>
      <c r="AH2502" s="84"/>
      <c r="AI2502" s="108"/>
      <c r="AJ2502" s="130"/>
      <c r="AK2502" s="130"/>
      <c r="AL2502" s="108"/>
      <c r="AM2502" s="130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130"/>
      <c r="AC2503" s="108"/>
      <c r="AD2503" s="84"/>
      <c r="AE2503" s="84"/>
      <c r="AF2503" s="84"/>
      <c r="AG2503" s="108"/>
      <c r="AH2503" s="84"/>
      <c r="AI2503" s="108"/>
      <c r="AJ2503" s="130"/>
      <c r="AK2503" s="130"/>
      <c r="AL2503" s="108"/>
      <c r="AM2503" s="130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130"/>
      <c r="AC2504" s="108"/>
      <c r="AD2504" s="84"/>
      <c r="AE2504" s="84"/>
      <c r="AF2504" s="84"/>
      <c r="AG2504" s="108"/>
      <c r="AH2504" s="84"/>
      <c r="AI2504" s="108"/>
      <c r="AJ2504" s="130"/>
      <c r="AK2504" s="130"/>
      <c r="AL2504" s="108"/>
      <c r="AM2504" s="130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130"/>
      <c r="AC2505" s="108"/>
      <c r="AD2505" s="84"/>
      <c r="AE2505" s="84"/>
      <c r="AF2505" s="84"/>
      <c r="AG2505" s="108"/>
      <c r="AH2505" s="84"/>
      <c r="AI2505" s="108"/>
      <c r="AJ2505" s="130"/>
      <c r="AK2505" s="130"/>
      <c r="AL2505" s="108"/>
      <c r="AM2505" s="130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130"/>
      <c r="AC2506" s="108"/>
      <c r="AD2506" s="84"/>
      <c r="AE2506" s="84"/>
      <c r="AF2506" s="84"/>
      <c r="AG2506" s="108"/>
      <c r="AH2506" s="84"/>
      <c r="AI2506" s="108"/>
      <c r="AJ2506" s="130"/>
      <c r="AK2506" s="130"/>
      <c r="AL2506" s="108"/>
      <c r="AM2506" s="130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130"/>
      <c r="AC2507" s="108"/>
      <c r="AD2507" s="84"/>
      <c r="AE2507" s="84"/>
      <c r="AF2507" s="84"/>
      <c r="AG2507" s="108"/>
      <c r="AH2507" s="84"/>
      <c r="AI2507" s="108"/>
      <c r="AJ2507" s="130"/>
      <c r="AK2507" s="130"/>
      <c r="AL2507" s="108"/>
      <c r="AM2507" s="130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130"/>
      <c r="AC2508" s="108"/>
      <c r="AD2508" s="84"/>
      <c r="AE2508" s="84"/>
      <c r="AF2508" s="84"/>
      <c r="AG2508" s="108"/>
      <c r="AH2508" s="84"/>
      <c r="AI2508" s="108"/>
      <c r="AJ2508" s="130"/>
      <c r="AK2508" s="130"/>
      <c r="AL2508" s="108"/>
      <c r="AM2508" s="130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130"/>
      <c r="AC2509" s="108"/>
      <c r="AD2509" s="84"/>
      <c r="AE2509" s="84"/>
      <c r="AF2509" s="84"/>
      <c r="AG2509" s="108"/>
      <c r="AH2509" s="84"/>
      <c r="AI2509" s="108"/>
      <c r="AJ2509" s="130"/>
      <c r="AK2509" s="130"/>
      <c r="AL2509" s="108"/>
      <c r="AM2509" s="130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130"/>
      <c r="AC2510" s="108"/>
      <c r="AD2510" s="84"/>
      <c r="AE2510" s="84"/>
      <c r="AF2510" s="84"/>
      <c r="AG2510" s="108"/>
      <c r="AH2510" s="84"/>
      <c r="AI2510" s="108"/>
      <c r="AJ2510" s="130"/>
      <c r="AK2510" s="130"/>
      <c r="AL2510" s="108"/>
      <c r="AM2510" s="130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130"/>
      <c r="AC2511" s="108"/>
      <c r="AD2511" s="84"/>
      <c r="AE2511" s="84"/>
      <c r="AF2511" s="84"/>
      <c r="AG2511" s="108"/>
      <c r="AH2511" s="84"/>
      <c r="AI2511" s="108"/>
      <c r="AJ2511" s="130"/>
      <c r="AK2511" s="130"/>
      <c r="AL2511" s="108"/>
      <c r="AM2511" s="130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130"/>
      <c r="AC2512" s="108"/>
      <c r="AD2512" s="84"/>
      <c r="AE2512" s="84"/>
      <c r="AF2512" s="84"/>
      <c r="AG2512" s="108"/>
      <c r="AH2512" s="84"/>
      <c r="AI2512" s="108"/>
      <c r="AJ2512" s="130"/>
      <c r="AK2512" s="130"/>
      <c r="AL2512" s="108"/>
      <c r="AM2512" s="130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130"/>
      <c r="AC2513" s="108"/>
      <c r="AD2513" s="84"/>
      <c r="AE2513" s="84"/>
      <c r="AF2513" s="84"/>
      <c r="AG2513" s="108"/>
      <c r="AH2513" s="84"/>
      <c r="AI2513" s="108"/>
      <c r="AJ2513" s="130"/>
      <c r="AK2513" s="130"/>
      <c r="AL2513" s="108"/>
      <c r="AM2513" s="130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130"/>
      <c r="AC2514" s="108"/>
      <c r="AD2514" s="84"/>
      <c r="AE2514" s="84"/>
      <c r="AF2514" s="84"/>
      <c r="AG2514" s="108"/>
      <c r="AH2514" s="84"/>
      <c r="AI2514" s="108"/>
      <c r="AJ2514" s="130"/>
      <c r="AK2514" s="130"/>
      <c r="AL2514" s="108"/>
      <c r="AM2514" s="130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130"/>
      <c r="AC2515" s="108"/>
      <c r="AD2515" s="84"/>
      <c r="AE2515" s="84"/>
      <c r="AF2515" s="84"/>
      <c r="AG2515" s="108"/>
      <c r="AH2515" s="84"/>
      <c r="AI2515" s="108"/>
      <c r="AJ2515" s="130"/>
      <c r="AK2515" s="130"/>
      <c r="AL2515" s="108"/>
      <c r="AM2515" s="130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130"/>
      <c r="AC2516" s="108"/>
      <c r="AD2516" s="84"/>
      <c r="AE2516" s="84"/>
      <c r="AF2516" s="84"/>
      <c r="AG2516" s="108"/>
      <c r="AH2516" s="84"/>
      <c r="AI2516" s="108"/>
      <c r="AJ2516" s="130"/>
      <c r="AK2516" s="130"/>
      <c r="AL2516" s="108"/>
      <c r="AM2516" s="130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130"/>
      <c r="AC2517" s="108"/>
      <c r="AD2517" s="84"/>
      <c r="AE2517" s="84"/>
      <c r="AF2517" s="84"/>
      <c r="AG2517" s="108"/>
      <c r="AH2517" s="84"/>
      <c r="AI2517" s="108"/>
      <c r="AJ2517" s="130"/>
      <c r="AK2517" s="130"/>
      <c r="AL2517" s="108"/>
      <c r="AM2517" s="130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130"/>
      <c r="AC2518" s="108"/>
      <c r="AD2518" s="84"/>
      <c r="AE2518" s="84"/>
      <c r="AF2518" s="84"/>
      <c r="AG2518" s="108"/>
      <c r="AH2518" s="84"/>
      <c r="AI2518" s="108"/>
      <c r="AJ2518" s="130"/>
      <c r="AK2518" s="130"/>
      <c r="AL2518" s="108"/>
      <c r="AM2518" s="130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130"/>
      <c r="AC2519" s="108"/>
      <c r="AD2519" s="84"/>
      <c r="AE2519" s="84"/>
      <c r="AF2519" s="84"/>
      <c r="AG2519" s="108"/>
      <c r="AH2519" s="84"/>
      <c r="AI2519" s="108"/>
      <c r="AJ2519" s="130"/>
      <c r="AK2519" s="130"/>
      <c r="AL2519" s="108"/>
      <c r="AM2519" s="130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130"/>
      <c r="AC2520" s="108"/>
      <c r="AD2520" s="84"/>
      <c r="AE2520" s="84"/>
      <c r="AF2520" s="84"/>
      <c r="AG2520" s="108"/>
      <c r="AH2520" s="84"/>
      <c r="AI2520" s="108"/>
      <c r="AJ2520" s="130"/>
      <c r="AK2520" s="130"/>
      <c r="AL2520" s="108"/>
      <c r="AM2520" s="130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130"/>
      <c r="AC2521" s="108"/>
      <c r="AD2521" s="84"/>
      <c r="AE2521" s="84"/>
      <c r="AF2521" s="84"/>
      <c r="AG2521" s="108"/>
      <c r="AH2521" s="84"/>
      <c r="AI2521" s="108"/>
      <c r="AJ2521" s="130"/>
      <c r="AK2521" s="130"/>
      <c r="AL2521" s="108"/>
      <c r="AM2521" s="130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130"/>
      <c r="AC2522" s="108"/>
      <c r="AD2522" s="84"/>
      <c r="AE2522" s="84"/>
      <c r="AF2522" s="84"/>
      <c r="AG2522" s="108"/>
      <c r="AH2522" s="84"/>
      <c r="AI2522" s="108"/>
      <c r="AJ2522" s="130"/>
      <c r="AK2522" s="130"/>
      <c r="AL2522" s="108"/>
      <c r="AM2522" s="130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130"/>
      <c r="AC2523" s="108"/>
      <c r="AD2523" s="84"/>
      <c r="AE2523" s="84"/>
      <c r="AF2523" s="84"/>
      <c r="AG2523" s="108"/>
      <c r="AH2523" s="84"/>
      <c r="AI2523" s="108"/>
      <c r="AJ2523" s="130"/>
      <c r="AK2523" s="130"/>
      <c r="AL2523" s="108"/>
      <c r="AM2523" s="130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130"/>
      <c r="AC2524" s="108"/>
      <c r="AD2524" s="84"/>
      <c r="AE2524" s="84"/>
      <c r="AF2524" s="84"/>
      <c r="AG2524" s="108"/>
      <c r="AH2524" s="84"/>
      <c r="AI2524" s="108"/>
      <c r="AJ2524" s="130"/>
      <c r="AK2524" s="130"/>
      <c r="AL2524" s="108"/>
      <c r="AM2524" s="130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130"/>
      <c r="AC2525" s="108"/>
      <c r="AD2525" s="84"/>
      <c r="AE2525" s="84"/>
      <c r="AF2525" s="84"/>
      <c r="AG2525" s="108"/>
      <c r="AH2525" s="84"/>
      <c r="AI2525" s="108"/>
      <c r="AJ2525" s="130"/>
      <c r="AK2525" s="130"/>
      <c r="AL2525" s="108"/>
      <c r="AM2525" s="130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130"/>
      <c r="AC2526" s="108"/>
      <c r="AD2526" s="84"/>
      <c r="AE2526" s="84"/>
      <c r="AF2526" s="84"/>
      <c r="AG2526" s="108"/>
      <c r="AH2526" s="84"/>
      <c r="AI2526" s="108"/>
      <c r="AJ2526" s="130"/>
      <c r="AK2526" s="130"/>
      <c r="AL2526" s="108"/>
      <c r="AM2526" s="130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130"/>
      <c r="AC2527" s="108"/>
      <c r="AD2527" s="84"/>
      <c r="AE2527" s="84"/>
      <c r="AF2527" s="84"/>
      <c r="AG2527" s="108"/>
      <c r="AH2527" s="84"/>
      <c r="AI2527" s="108"/>
      <c r="AJ2527" s="130"/>
      <c r="AK2527" s="130"/>
      <c r="AL2527" s="108"/>
      <c r="AM2527" s="130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130"/>
      <c r="AC2528" s="108"/>
      <c r="AD2528" s="84"/>
      <c r="AE2528" s="84"/>
      <c r="AF2528" s="84"/>
      <c r="AG2528" s="108"/>
      <c r="AH2528" s="84"/>
      <c r="AI2528" s="108"/>
      <c r="AJ2528" s="130"/>
      <c r="AK2528" s="130"/>
      <c r="AL2528" s="108"/>
      <c r="AM2528" s="130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130"/>
      <c r="AC2529" s="108"/>
      <c r="AD2529" s="84"/>
      <c r="AE2529" s="84"/>
      <c r="AF2529" s="84"/>
      <c r="AG2529" s="108"/>
      <c r="AH2529" s="84"/>
      <c r="AI2529" s="108"/>
      <c r="AJ2529" s="130"/>
      <c r="AK2529" s="130"/>
      <c r="AL2529" s="108"/>
      <c r="AM2529" s="130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130"/>
      <c r="AC2530" s="108"/>
      <c r="AD2530" s="84"/>
      <c r="AE2530" s="84"/>
      <c r="AF2530" s="84"/>
      <c r="AG2530" s="108"/>
      <c r="AH2530" s="84"/>
      <c r="AI2530" s="108"/>
      <c r="AJ2530" s="130"/>
      <c r="AK2530" s="130"/>
      <c r="AL2530" s="108"/>
      <c r="AM2530" s="130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130"/>
      <c r="AC2531" s="108"/>
      <c r="AD2531" s="84"/>
      <c r="AE2531" s="84"/>
      <c r="AF2531" s="84"/>
      <c r="AG2531" s="108"/>
      <c r="AH2531" s="84"/>
      <c r="AI2531" s="108"/>
      <c r="AJ2531" s="130"/>
      <c r="AK2531" s="130"/>
      <c r="AL2531" s="108"/>
      <c r="AM2531" s="130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130"/>
      <c r="AC2532" s="108"/>
      <c r="AD2532" s="84"/>
      <c r="AE2532" s="84"/>
      <c r="AF2532" s="84"/>
      <c r="AG2532" s="108"/>
      <c r="AH2532" s="84"/>
      <c r="AI2532" s="108"/>
      <c r="AJ2532" s="130"/>
      <c r="AK2532" s="130"/>
      <c r="AL2532" s="108"/>
      <c r="AM2532" s="130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130"/>
      <c r="AC2533" s="108"/>
      <c r="AD2533" s="84"/>
      <c r="AE2533" s="84"/>
      <c r="AF2533" s="84"/>
      <c r="AG2533" s="108"/>
      <c r="AH2533" s="84"/>
      <c r="AI2533" s="108"/>
      <c r="AJ2533" s="130"/>
      <c r="AK2533" s="130"/>
      <c r="AL2533" s="108"/>
      <c r="AM2533" s="130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130"/>
      <c r="AC2534" s="108"/>
      <c r="AD2534" s="84"/>
      <c r="AE2534" s="84"/>
      <c r="AF2534" s="84"/>
      <c r="AG2534" s="108"/>
      <c r="AH2534" s="84"/>
      <c r="AI2534" s="108"/>
      <c r="AJ2534" s="130"/>
      <c r="AK2534" s="130"/>
      <c r="AL2534" s="108"/>
      <c r="AM2534" s="130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130"/>
      <c r="AC2535" s="108"/>
      <c r="AD2535" s="84"/>
      <c r="AE2535" s="84"/>
      <c r="AF2535" s="84"/>
      <c r="AG2535" s="108"/>
      <c r="AH2535" s="84"/>
      <c r="AI2535" s="108"/>
      <c r="AJ2535" s="130"/>
      <c r="AK2535" s="130"/>
      <c r="AL2535" s="108"/>
      <c r="AM2535" s="130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130"/>
      <c r="AC2536" s="108"/>
      <c r="AD2536" s="84"/>
      <c r="AE2536" s="84"/>
      <c r="AF2536" s="84"/>
      <c r="AG2536" s="108"/>
      <c r="AH2536" s="84"/>
      <c r="AI2536" s="108"/>
      <c r="AJ2536" s="130"/>
      <c r="AK2536" s="130"/>
      <c r="AL2536" s="108"/>
      <c r="AM2536" s="130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130"/>
      <c r="AC2537" s="108"/>
      <c r="AD2537" s="84"/>
      <c r="AE2537" s="84"/>
      <c r="AF2537" s="84"/>
      <c r="AG2537" s="108"/>
      <c r="AH2537" s="84"/>
      <c r="AI2537" s="108"/>
      <c r="AJ2537" s="130"/>
      <c r="AK2537" s="130"/>
      <c r="AL2537" s="108"/>
      <c r="AM2537" s="130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130"/>
      <c r="AC2538" s="108"/>
      <c r="AD2538" s="84"/>
      <c r="AE2538" s="84"/>
      <c r="AF2538" s="84"/>
      <c r="AG2538" s="108"/>
      <c r="AH2538" s="84"/>
      <c r="AI2538" s="108"/>
      <c r="AJ2538" s="130"/>
      <c r="AK2538" s="130"/>
      <c r="AL2538" s="108"/>
      <c r="AM2538" s="130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130"/>
      <c r="AC2539" s="108"/>
      <c r="AD2539" s="84"/>
      <c r="AE2539" s="84"/>
      <c r="AF2539" s="84"/>
      <c r="AG2539" s="108"/>
      <c r="AH2539" s="84"/>
      <c r="AI2539" s="108"/>
      <c r="AJ2539" s="130"/>
      <c r="AK2539" s="130"/>
      <c r="AL2539" s="108"/>
      <c r="AM2539" s="130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130"/>
      <c r="AC2540" s="108"/>
      <c r="AD2540" s="84"/>
      <c r="AE2540" s="84"/>
      <c r="AF2540" s="84"/>
      <c r="AG2540" s="108"/>
      <c r="AH2540" s="84"/>
      <c r="AI2540" s="108"/>
      <c r="AJ2540" s="130"/>
      <c r="AK2540" s="130"/>
      <c r="AL2540" s="108"/>
      <c r="AM2540" s="130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130"/>
      <c r="AC2541" s="108"/>
      <c r="AD2541" s="84"/>
      <c r="AE2541" s="84"/>
      <c r="AF2541" s="84"/>
      <c r="AG2541" s="108"/>
      <c r="AH2541" s="84"/>
      <c r="AI2541" s="108"/>
      <c r="AJ2541" s="130"/>
      <c r="AK2541" s="130"/>
      <c r="AL2541" s="108"/>
      <c r="AM2541" s="130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130"/>
      <c r="AC2542" s="108"/>
      <c r="AD2542" s="84"/>
      <c r="AE2542" s="84"/>
      <c r="AF2542" s="84"/>
      <c r="AG2542" s="108"/>
      <c r="AH2542" s="84"/>
      <c r="AI2542" s="108"/>
      <c r="AJ2542" s="130"/>
      <c r="AK2542" s="130"/>
      <c r="AL2542" s="108"/>
      <c r="AM2542" s="130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130"/>
      <c r="AC2543" s="108"/>
      <c r="AD2543" s="84"/>
      <c r="AE2543" s="84"/>
      <c r="AF2543" s="84"/>
      <c r="AG2543" s="108"/>
      <c r="AH2543" s="84"/>
      <c r="AI2543" s="108"/>
      <c r="AJ2543" s="130"/>
      <c r="AK2543" s="130"/>
      <c r="AL2543" s="108"/>
      <c r="AM2543" s="130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130"/>
      <c r="AC2544" s="108"/>
      <c r="AD2544" s="84"/>
      <c r="AE2544" s="84"/>
      <c r="AF2544" s="84"/>
      <c r="AG2544" s="108"/>
      <c r="AH2544" s="84"/>
      <c r="AI2544" s="108"/>
      <c r="AJ2544" s="130"/>
      <c r="AK2544" s="130"/>
      <c r="AL2544" s="108"/>
      <c r="AM2544" s="130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130"/>
      <c r="AC2545" s="108"/>
      <c r="AD2545" s="84"/>
      <c r="AE2545" s="84"/>
      <c r="AF2545" s="84"/>
      <c r="AG2545" s="108"/>
      <c r="AH2545" s="84"/>
      <c r="AI2545" s="108"/>
      <c r="AJ2545" s="130"/>
      <c r="AK2545" s="130"/>
      <c r="AL2545" s="108"/>
      <c r="AM2545" s="130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130"/>
      <c r="AC2546" s="108"/>
      <c r="AD2546" s="84"/>
      <c r="AE2546" s="84"/>
      <c r="AF2546" s="84"/>
      <c r="AG2546" s="108"/>
      <c r="AH2546" s="84"/>
      <c r="AI2546" s="108"/>
      <c r="AJ2546" s="130"/>
      <c r="AK2546" s="130"/>
      <c r="AL2546" s="108"/>
      <c r="AM2546" s="130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130"/>
      <c r="AC2547" s="108"/>
      <c r="AD2547" s="84"/>
      <c r="AE2547" s="84"/>
      <c r="AF2547" s="84"/>
      <c r="AG2547" s="108"/>
      <c r="AH2547" s="84"/>
      <c r="AI2547" s="108"/>
      <c r="AJ2547" s="130"/>
      <c r="AK2547" s="130"/>
      <c r="AL2547" s="108"/>
      <c r="AM2547" s="130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130"/>
      <c r="AC2548" s="108"/>
      <c r="AD2548" s="84"/>
      <c r="AE2548" s="84"/>
      <c r="AF2548" s="84"/>
      <c r="AG2548" s="108"/>
      <c r="AH2548" s="84"/>
      <c r="AI2548" s="108"/>
      <c r="AJ2548" s="130"/>
      <c r="AK2548" s="130"/>
      <c r="AL2548" s="108"/>
      <c r="AM2548" s="130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130"/>
      <c r="AC2549" s="108"/>
      <c r="AD2549" s="84"/>
      <c r="AE2549" s="84"/>
      <c r="AF2549" s="84"/>
      <c r="AG2549" s="108"/>
      <c r="AH2549" s="84"/>
      <c r="AI2549" s="108"/>
      <c r="AJ2549" s="130"/>
      <c r="AK2549" s="130"/>
      <c r="AL2549" s="108"/>
      <c r="AM2549" s="130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130"/>
      <c r="AC2550" s="108"/>
      <c r="AD2550" s="84"/>
      <c r="AE2550" s="84"/>
      <c r="AF2550" s="84"/>
      <c r="AG2550" s="108"/>
      <c r="AH2550" s="84"/>
      <c r="AI2550" s="108"/>
      <c r="AJ2550" s="130"/>
      <c r="AK2550" s="130"/>
      <c r="AL2550" s="108"/>
      <c r="AM2550" s="130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130"/>
      <c r="AC2551" s="108"/>
      <c r="AD2551" s="84"/>
      <c r="AE2551" s="84"/>
      <c r="AF2551" s="84"/>
      <c r="AG2551" s="108"/>
      <c r="AH2551" s="84"/>
      <c r="AI2551" s="108"/>
      <c r="AJ2551" s="130"/>
      <c r="AK2551" s="130"/>
      <c r="AL2551" s="108"/>
      <c r="AM2551" s="130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130"/>
      <c r="AC2552" s="108"/>
      <c r="AD2552" s="84"/>
      <c r="AE2552" s="84"/>
      <c r="AF2552" s="84"/>
      <c r="AG2552" s="108"/>
      <c r="AH2552" s="84"/>
      <c r="AI2552" s="108"/>
      <c r="AJ2552" s="130"/>
      <c r="AK2552" s="130"/>
      <c r="AL2552" s="108"/>
      <c r="AM2552" s="130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130"/>
      <c r="AC2553" s="108"/>
      <c r="AD2553" s="84"/>
      <c r="AE2553" s="84"/>
      <c r="AF2553" s="84"/>
      <c r="AG2553" s="108"/>
      <c r="AH2553" s="84"/>
      <c r="AI2553" s="108"/>
      <c r="AJ2553" s="130"/>
      <c r="AK2553" s="130"/>
      <c r="AL2553" s="108"/>
      <c r="AM2553" s="130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130"/>
      <c r="AC2554" s="108"/>
      <c r="AD2554" s="84"/>
      <c r="AE2554" s="84"/>
      <c r="AF2554" s="84"/>
      <c r="AG2554" s="108"/>
      <c r="AH2554" s="84"/>
      <c r="AI2554" s="108"/>
      <c r="AJ2554" s="130"/>
      <c r="AK2554" s="130"/>
      <c r="AL2554" s="108"/>
      <c r="AM2554" s="130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130"/>
      <c r="AC2555" s="108"/>
      <c r="AD2555" s="84"/>
      <c r="AE2555" s="84"/>
      <c r="AF2555" s="84"/>
      <c r="AG2555" s="108"/>
      <c r="AH2555" s="84"/>
      <c r="AI2555" s="108"/>
      <c r="AJ2555" s="130"/>
      <c r="AK2555" s="130"/>
      <c r="AL2555" s="108"/>
      <c r="AM2555" s="130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130"/>
      <c r="AC2556" s="108"/>
      <c r="AD2556" s="84"/>
      <c r="AE2556" s="84"/>
      <c r="AF2556" s="84"/>
      <c r="AG2556" s="108"/>
      <c r="AH2556" s="84"/>
      <c r="AI2556" s="108"/>
      <c r="AJ2556" s="130"/>
      <c r="AK2556" s="130"/>
      <c r="AL2556" s="108"/>
      <c r="AM2556" s="130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130"/>
      <c r="AC2557" s="108"/>
      <c r="AD2557" s="84"/>
      <c r="AE2557" s="84"/>
      <c r="AF2557" s="84"/>
      <c r="AG2557" s="108"/>
      <c r="AH2557" s="84"/>
      <c r="AI2557" s="108"/>
      <c r="AJ2557" s="130"/>
      <c r="AK2557" s="130"/>
      <c r="AL2557" s="108"/>
      <c r="AM2557" s="130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130"/>
      <c r="AC2558" s="108"/>
      <c r="AD2558" s="84"/>
      <c r="AE2558" s="84"/>
      <c r="AF2558" s="84"/>
      <c r="AG2558" s="108"/>
      <c r="AH2558" s="84"/>
      <c r="AI2558" s="108"/>
      <c r="AJ2558" s="130"/>
      <c r="AK2558" s="130"/>
      <c r="AL2558" s="108"/>
      <c r="AM2558" s="130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130"/>
      <c r="AC2559" s="108"/>
      <c r="AD2559" s="84"/>
      <c r="AE2559" s="84"/>
      <c r="AF2559" s="84"/>
      <c r="AG2559" s="108"/>
      <c r="AH2559" s="84"/>
      <c r="AI2559" s="108"/>
      <c r="AJ2559" s="130"/>
      <c r="AK2559" s="130"/>
      <c r="AL2559" s="108"/>
      <c r="AM2559" s="130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130"/>
      <c r="AC2560" s="108"/>
      <c r="AD2560" s="84"/>
      <c r="AE2560" s="84"/>
      <c r="AF2560" s="84"/>
      <c r="AG2560" s="108"/>
      <c r="AH2560" s="84"/>
      <c r="AI2560" s="108"/>
      <c r="AJ2560" s="130"/>
      <c r="AK2560" s="130"/>
      <c r="AL2560" s="108"/>
      <c r="AM2560" s="130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130"/>
      <c r="AC2561" s="108"/>
      <c r="AD2561" s="84"/>
      <c r="AE2561" s="84"/>
      <c r="AF2561" s="84"/>
      <c r="AG2561" s="108"/>
      <c r="AH2561" s="84"/>
      <c r="AI2561" s="108"/>
      <c r="AJ2561" s="130"/>
      <c r="AK2561" s="130"/>
      <c r="AL2561" s="108"/>
      <c r="AM2561" s="130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130"/>
      <c r="AC2562" s="108"/>
      <c r="AD2562" s="84"/>
      <c r="AE2562" s="84"/>
      <c r="AF2562" s="84"/>
      <c r="AG2562" s="108"/>
      <c r="AH2562" s="84"/>
      <c r="AI2562" s="108"/>
      <c r="AJ2562" s="130"/>
      <c r="AK2562" s="130"/>
      <c r="AL2562" s="108"/>
      <c r="AM2562" s="130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130"/>
      <c r="AC2563" s="108"/>
      <c r="AD2563" s="84"/>
      <c r="AE2563" s="84"/>
      <c r="AF2563" s="84"/>
      <c r="AG2563" s="108"/>
      <c r="AH2563" s="84"/>
      <c r="AI2563" s="108"/>
      <c r="AJ2563" s="130"/>
      <c r="AK2563" s="130"/>
      <c r="AL2563" s="108"/>
      <c r="AM2563" s="130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130"/>
      <c r="AC2564" s="108"/>
      <c r="AD2564" s="84"/>
      <c r="AE2564" s="84"/>
      <c r="AF2564" s="84"/>
      <c r="AG2564" s="108"/>
      <c r="AH2564" s="84"/>
      <c r="AI2564" s="108"/>
      <c r="AJ2564" s="130"/>
      <c r="AK2564" s="130"/>
      <c r="AL2564" s="108"/>
      <c r="AM2564" s="130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130"/>
      <c r="AC2565" s="108"/>
      <c r="AD2565" s="84"/>
      <c r="AE2565" s="84"/>
      <c r="AF2565" s="84"/>
      <c r="AG2565" s="108"/>
      <c r="AH2565" s="84"/>
      <c r="AI2565" s="108"/>
      <c r="AJ2565" s="130"/>
      <c r="AK2565" s="130"/>
      <c r="AL2565" s="108"/>
      <c r="AM2565" s="130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130"/>
      <c r="AC2566" s="108"/>
      <c r="AD2566" s="84"/>
      <c r="AE2566" s="84"/>
      <c r="AF2566" s="84"/>
      <c r="AG2566" s="108"/>
      <c r="AH2566" s="84"/>
      <c r="AI2566" s="108"/>
      <c r="AJ2566" s="130"/>
      <c r="AK2566" s="130"/>
      <c r="AL2566" s="108"/>
      <c r="AM2566" s="130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130"/>
      <c r="AC2567" s="108"/>
      <c r="AD2567" s="84"/>
      <c r="AE2567" s="84"/>
      <c r="AF2567" s="84"/>
      <c r="AG2567" s="108"/>
      <c r="AH2567" s="84"/>
      <c r="AI2567" s="108"/>
      <c r="AJ2567" s="130"/>
      <c r="AK2567" s="130"/>
      <c r="AL2567" s="108"/>
      <c r="AM2567" s="130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130"/>
      <c r="AC2568" s="108"/>
      <c r="AD2568" s="84"/>
      <c r="AE2568" s="84"/>
      <c r="AF2568" s="84"/>
      <c r="AG2568" s="108"/>
      <c r="AH2568" s="84"/>
      <c r="AI2568" s="108"/>
      <c r="AJ2568" s="130"/>
      <c r="AK2568" s="130"/>
      <c r="AL2568" s="108"/>
      <c r="AM2568" s="130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130"/>
      <c r="AC2569" s="108"/>
      <c r="AD2569" s="84"/>
      <c r="AE2569" s="84"/>
      <c r="AF2569" s="84"/>
      <c r="AG2569" s="108"/>
      <c r="AH2569" s="84"/>
      <c r="AI2569" s="108"/>
      <c r="AJ2569" s="130"/>
      <c r="AK2569" s="130"/>
      <c r="AL2569" s="108"/>
      <c r="AM2569" s="130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130"/>
      <c r="AC2570" s="108"/>
      <c r="AD2570" s="84"/>
      <c r="AE2570" s="84"/>
      <c r="AF2570" s="84"/>
      <c r="AG2570" s="108"/>
      <c r="AH2570" s="84"/>
      <c r="AI2570" s="108"/>
      <c r="AJ2570" s="130"/>
      <c r="AK2570" s="130"/>
      <c r="AL2570" s="108"/>
      <c r="AM2570" s="130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130"/>
      <c r="AC2571" s="108"/>
      <c r="AD2571" s="84"/>
      <c r="AE2571" s="84"/>
      <c r="AF2571" s="84"/>
      <c r="AG2571" s="108"/>
      <c r="AH2571" s="84"/>
      <c r="AI2571" s="108"/>
      <c r="AJ2571" s="130"/>
      <c r="AK2571" s="130"/>
      <c r="AL2571" s="108"/>
      <c r="AM2571" s="130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130"/>
      <c r="AC2572" s="108"/>
      <c r="AD2572" s="84"/>
      <c r="AE2572" s="84"/>
      <c r="AF2572" s="84"/>
      <c r="AG2572" s="108"/>
      <c r="AH2572" s="84"/>
      <c r="AI2572" s="108"/>
      <c r="AJ2572" s="130"/>
      <c r="AK2572" s="130"/>
      <c r="AL2572" s="108"/>
      <c r="AM2572" s="130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130"/>
      <c r="AC2573" s="108"/>
      <c r="AD2573" s="84"/>
      <c r="AE2573" s="84"/>
      <c r="AF2573" s="84"/>
      <c r="AG2573" s="108"/>
      <c r="AH2573" s="84"/>
      <c r="AI2573" s="108"/>
      <c r="AJ2573" s="130"/>
      <c r="AK2573" s="130"/>
      <c r="AL2573" s="108"/>
      <c r="AM2573" s="130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130"/>
      <c r="AC2574" s="108"/>
      <c r="AD2574" s="84"/>
      <c r="AE2574" s="84"/>
      <c r="AF2574" s="84"/>
      <c r="AG2574" s="108"/>
      <c r="AH2574" s="84"/>
      <c r="AI2574" s="108"/>
      <c r="AJ2574" s="130"/>
      <c r="AK2574" s="130"/>
      <c r="AL2574" s="108"/>
      <c r="AM2574" s="130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130"/>
      <c r="AC2575" s="108"/>
      <c r="AD2575" s="84"/>
      <c r="AE2575" s="84"/>
      <c r="AF2575" s="84"/>
      <c r="AG2575" s="108"/>
      <c r="AH2575" s="84"/>
      <c r="AI2575" s="108"/>
      <c r="AJ2575" s="130"/>
      <c r="AK2575" s="130"/>
      <c r="AL2575" s="108"/>
      <c r="AM2575" s="130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130"/>
      <c r="AC2576" s="108"/>
      <c r="AD2576" s="84"/>
      <c r="AE2576" s="84"/>
      <c r="AF2576" s="84"/>
      <c r="AG2576" s="108"/>
      <c r="AH2576" s="84"/>
      <c r="AI2576" s="108"/>
      <c r="AJ2576" s="130"/>
      <c r="AK2576" s="130"/>
      <c r="AL2576" s="108"/>
      <c r="AM2576" s="130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130"/>
      <c r="AC2577" s="108"/>
      <c r="AD2577" s="84"/>
      <c r="AE2577" s="84"/>
      <c r="AF2577" s="84"/>
      <c r="AG2577" s="108"/>
      <c r="AH2577" s="84"/>
      <c r="AI2577" s="108"/>
      <c r="AJ2577" s="130"/>
      <c r="AK2577" s="130"/>
      <c r="AL2577" s="108"/>
      <c r="AM2577" s="130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130"/>
      <c r="AC2578" s="108"/>
      <c r="AD2578" s="84"/>
      <c r="AE2578" s="84"/>
      <c r="AF2578" s="84"/>
      <c r="AG2578" s="108"/>
      <c r="AH2578" s="84"/>
      <c r="AI2578" s="108"/>
      <c r="AJ2578" s="130"/>
      <c r="AK2578" s="130"/>
      <c r="AL2578" s="108"/>
      <c r="AM2578" s="130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130"/>
      <c r="AC2579" s="108"/>
      <c r="AD2579" s="84"/>
      <c r="AE2579" s="84"/>
      <c r="AF2579" s="84"/>
      <c r="AG2579" s="108"/>
      <c r="AH2579" s="84"/>
      <c r="AI2579" s="108"/>
      <c r="AJ2579" s="130"/>
      <c r="AK2579" s="130"/>
      <c r="AL2579" s="108"/>
      <c r="AM2579" s="130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130"/>
      <c r="AC2580" s="108"/>
      <c r="AD2580" s="84"/>
      <c r="AE2580" s="84"/>
      <c r="AF2580" s="84"/>
      <c r="AG2580" s="108"/>
      <c r="AH2580" s="84"/>
      <c r="AI2580" s="108"/>
      <c r="AJ2580" s="130"/>
      <c r="AK2580" s="130"/>
      <c r="AL2580" s="108"/>
      <c r="AM2580" s="130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130"/>
      <c r="AC2581" s="108"/>
      <c r="AD2581" s="84"/>
      <c r="AE2581" s="84"/>
      <c r="AF2581" s="84"/>
      <c r="AG2581" s="108"/>
      <c r="AH2581" s="84"/>
      <c r="AI2581" s="108"/>
      <c r="AJ2581" s="130"/>
      <c r="AK2581" s="130"/>
      <c r="AL2581" s="108"/>
      <c r="AM2581" s="130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130"/>
      <c r="AC2582" s="108"/>
      <c r="AD2582" s="84"/>
      <c r="AE2582" s="84"/>
      <c r="AF2582" s="84"/>
      <c r="AG2582" s="108"/>
      <c r="AH2582" s="84"/>
      <c r="AI2582" s="108"/>
      <c r="AJ2582" s="130"/>
      <c r="AK2582" s="130"/>
      <c r="AL2582" s="108"/>
      <c r="AM2582" s="130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130"/>
      <c r="AC2583" s="108"/>
      <c r="AD2583" s="84"/>
      <c r="AE2583" s="84"/>
      <c r="AF2583" s="84"/>
      <c r="AG2583" s="108"/>
      <c r="AH2583" s="84"/>
      <c r="AI2583" s="108"/>
      <c r="AJ2583" s="130"/>
      <c r="AK2583" s="130"/>
      <c r="AL2583" s="108"/>
      <c r="AM2583" s="130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130"/>
      <c r="AC2584" s="108"/>
      <c r="AD2584" s="84"/>
      <c r="AE2584" s="84"/>
      <c r="AF2584" s="84"/>
      <c r="AG2584" s="108"/>
      <c r="AH2584" s="84"/>
      <c r="AI2584" s="108"/>
      <c r="AJ2584" s="130"/>
      <c r="AK2584" s="130"/>
      <c r="AL2584" s="108"/>
      <c r="AM2584" s="130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130"/>
      <c r="AC2585" s="108"/>
      <c r="AD2585" s="84"/>
      <c r="AE2585" s="84"/>
      <c r="AF2585" s="84"/>
      <c r="AG2585" s="108"/>
      <c r="AH2585" s="84"/>
      <c r="AI2585" s="108"/>
      <c r="AJ2585" s="130"/>
      <c r="AK2585" s="130"/>
      <c r="AL2585" s="108"/>
      <c r="AM2585" s="130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130"/>
      <c r="AC2586" s="108"/>
      <c r="AD2586" s="84"/>
      <c r="AE2586" s="84"/>
      <c r="AF2586" s="84"/>
      <c r="AG2586" s="108"/>
      <c r="AH2586" s="84"/>
      <c r="AI2586" s="108"/>
      <c r="AJ2586" s="130"/>
      <c r="AK2586" s="130"/>
      <c r="AL2586" s="108"/>
      <c r="AM2586" s="130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130"/>
      <c r="AC2587" s="108"/>
      <c r="AD2587" s="84"/>
      <c r="AE2587" s="84"/>
      <c r="AF2587" s="84"/>
      <c r="AG2587" s="108"/>
      <c r="AH2587" s="84"/>
      <c r="AI2587" s="108"/>
      <c r="AJ2587" s="130"/>
      <c r="AK2587" s="130"/>
      <c r="AL2587" s="108"/>
      <c r="AM2587" s="130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130"/>
      <c r="AC2588" s="108"/>
      <c r="AD2588" s="84"/>
      <c r="AE2588" s="84"/>
      <c r="AF2588" s="84"/>
      <c r="AG2588" s="108"/>
      <c r="AH2588" s="84"/>
      <c r="AI2588" s="108"/>
      <c r="AJ2588" s="130"/>
      <c r="AK2588" s="130"/>
      <c r="AL2588" s="108"/>
      <c r="AM2588" s="130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130"/>
      <c r="AC2589" s="108"/>
      <c r="AD2589" s="84"/>
      <c r="AE2589" s="84"/>
      <c r="AF2589" s="84"/>
      <c r="AG2589" s="108"/>
      <c r="AH2589" s="84"/>
      <c r="AI2589" s="108"/>
      <c r="AJ2589" s="130"/>
      <c r="AK2589" s="130"/>
      <c r="AL2589" s="108"/>
      <c r="AM2589" s="130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130"/>
      <c r="AC2590" s="108"/>
      <c r="AD2590" s="84"/>
      <c r="AE2590" s="84"/>
      <c r="AF2590" s="84"/>
      <c r="AG2590" s="108"/>
      <c r="AH2590" s="84"/>
      <c r="AI2590" s="108"/>
      <c r="AJ2590" s="130"/>
      <c r="AK2590" s="130"/>
      <c r="AL2590" s="108"/>
      <c r="AM2590" s="130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130"/>
      <c r="AC2591" s="108"/>
      <c r="AD2591" s="84"/>
      <c r="AE2591" s="84"/>
      <c r="AF2591" s="84"/>
      <c r="AG2591" s="108"/>
      <c r="AH2591" s="84"/>
      <c r="AI2591" s="108"/>
      <c r="AJ2591" s="130"/>
      <c r="AK2591" s="130"/>
      <c r="AL2591" s="108"/>
      <c r="AM2591" s="130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130"/>
      <c r="AC2592" s="108"/>
      <c r="AD2592" s="84"/>
      <c r="AE2592" s="84"/>
      <c r="AF2592" s="84"/>
      <c r="AG2592" s="108"/>
      <c r="AH2592" s="84"/>
      <c r="AI2592" s="108"/>
      <c r="AJ2592" s="130"/>
      <c r="AK2592" s="130"/>
      <c r="AL2592" s="108"/>
      <c r="AM2592" s="130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130"/>
      <c r="AC2593" s="108"/>
      <c r="AD2593" s="84"/>
      <c r="AE2593" s="84"/>
      <c r="AF2593" s="84"/>
      <c r="AG2593" s="108"/>
      <c r="AH2593" s="84"/>
      <c r="AI2593" s="108"/>
      <c r="AJ2593" s="130"/>
      <c r="AK2593" s="130"/>
      <c r="AL2593" s="108"/>
      <c r="AM2593" s="130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130"/>
      <c r="AC2594" s="108"/>
      <c r="AD2594" s="84"/>
      <c r="AE2594" s="84"/>
      <c r="AF2594" s="84"/>
      <c r="AG2594" s="108"/>
      <c r="AH2594" s="84"/>
      <c r="AI2594" s="108"/>
      <c r="AJ2594" s="130"/>
      <c r="AK2594" s="130"/>
      <c r="AL2594" s="108"/>
      <c r="AM2594" s="130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130"/>
      <c r="AC2595" s="108"/>
      <c r="AD2595" s="84"/>
      <c r="AE2595" s="84"/>
      <c r="AF2595" s="84"/>
      <c r="AG2595" s="108"/>
      <c r="AH2595" s="84"/>
      <c r="AI2595" s="108"/>
      <c r="AJ2595" s="130"/>
      <c r="AK2595" s="130"/>
      <c r="AL2595" s="108"/>
      <c r="AM2595" s="130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130"/>
      <c r="AC2596" s="108"/>
      <c r="AD2596" s="84"/>
      <c r="AE2596" s="84"/>
      <c r="AF2596" s="84"/>
      <c r="AG2596" s="108"/>
      <c r="AH2596" s="84"/>
      <c r="AI2596" s="108"/>
      <c r="AJ2596" s="130"/>
      <c r="AK2596" s="130"/>
      <c r="AL2596" s="108"/>
      <c r="AM2596" s="130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130"/>
      <c r="AC2597" s="108"/>
      <c r="AD2597" s="84"/>
      <c r="AE2597" s="84"/>
      <c r="AF2597" s="84"/>
      <c r="AG2597" s="108"/>
      <c r="AH2597" s="84"/>
      <c r="AI2597" s="108"/>
      <c r="AJ2597" s="130"/>
      <c r="AK2597" s="130"/>
      <c r="AL2597" s="108"/>
      <c r="AM2597" s="130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130"/>
      <c r="AC2598" s="108"/>
      <c r="AD2598" s="84"/>
      <c r="AE2598" s="84"/>
      <c r="AF2598" s="84"/>
      <c r="AG2598" s="108"/>
      <c r="AH2598" s="84"/>
      <c r="AI2598" s="108"/>
      <c r="AJ2598" s="130"/>
      <c r="AK2598" s="130"/>
      <c r="AL2598" s="108"/>
      <c r="AM2598" s="130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130"/>
      <c r="AC2599" s="108"/>
      <c r="AD2599" s="84"/>
      <c r="AE2599" s="84"/>
      <c r="AF2599" s="84"/>
      <c r="AG2599" s="108"/>
      <c r="AH2599" s="84"/>
      <c r="AI2599" s="108"/>
      <c r="AJ2599" s="130"/>
      <c r="AK2599" s="130"/>
      <c r="AL2599" s="108"/>
      <c r="AM2599" s="130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130"/>
      <c r="AC2600" s="108"/>
      <c r="AD2600" s="84"/>
      <c r="AE2600" s="84"/>
      <c r="AF2600" s="84"/>
      <c r="AG2600" s="108"/>
      <c r="AH2600" s="84"/>
      <c r="AI2600" s="108"/>
      <c r="AJ2600" s="130"/>
      <c r="AK2600" s="130"/>
      <c r="AL2600" s="108"/>
      <c r="AM2600" s="130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130"/>
      <c r="AC2601" s="108"/>
      <c r="AD2601" s="84"/>
      <c r="AE2601" s="84"/>
      <c r="AF2601" s="84"/>
      <c r="AG2601" s="108"/>
      <c r="AH2601" s="84"/>
      <c r="AI2601" s="108"/>
      <c r="AJ2601" s="130"/>
      <c r="AK2601" s="130"/>
      <c r="AL2601" s="108"/>
      <c r="AM2601" s="130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130"/>
      <c r="AC2602" s="108"/>
      <c r="AD2602" s="84"/>
      <c r="AE2602" s="84"/>
      <c r="AF2602" s="84"/>
      <c r="AG2602" s="108"/>
      <c r="AH2602" s="84"/>
      <c r="AI2602" s="108"/>
      <c r="AJ2602" s="130"/>
      <c r="AK2602" s="130"/>
      <c r="AL2602" s="108"/>
      <c r="AM2602" s="130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130"/>
      <c r="AC2603" s="108"/>
      <c r="AD2603" s="84"/>
      <c r="AE2603" s="84"/>
      <c r="AF2603" s="84"/>
      <c r="AG2603" s="108"/>
      <c r="AH2603" s="84"/>
      <c r="AI2603" s="108"/>
      <c r="AJ2603" s="130"/>
      <c r="AK2603" s="130"/>
      <c r="AL2603" s="108"/>
      <c r="AM2603" s="130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130"/>
      <c r="AC2604" s="108"/>
      <c r="AD2604" s="84"/>
      <c r="AE2604" s="84"/>
      <c r="AF2604" s="84"/>
      <c r="AG2604" s="108"/>
      <c r="AH2604" s="84"/>
      <c r="AI2604" s="108"/>
      <c r="AJ2604" s="130"/>
      <c r="AK2604" s="130"/>
      <c r="AL2604" s="108"/>
      <c r="AM2604" s="130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130"/>
      <c r="AC2605" s="108"/>
      <c r="AD2605" s="84"/>
      <c r="AE2605" s="84"/>
      <c r="AF2605" s="84"/>
      <c r="AG2605" s="108"/>
      <c r="AH2605" s="84"/>
      <c r="AI2605" s="108"/>
      <c r="AJ2605" s="130"/>
      <c r="AK2605" s="130"/>
      <c r="AL2605" s="108"/>
      <c r="AM2605" s="130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130"/>
      <c r="AC2606" s="108"/>
      <c r="AD2606" s="84"/>
      <c r="AE2606" s="84"/>
      <c r="AF2606" s="84"/>
      <c r="AG2606" s="108"/>
      <c r="AH2606" s="84"/>
      <c r="AI2606" s="108"/>
      <c r="AJ2606" s="130"/>
      <c r="AK2606" s="130"/>
      <c r="AL2606" s="108"/>
      <c r="AM2606" s="130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130"/>
      <c r="AC2607" s="108"/>
      <c r="AD2607" s="84"/>
      <c r="AE2607" s="84"/>
      <c r="AF2607" s="84"/>
      <c r="AG2607" s="108"/>
      <c r="AH2607" s="84"/>
      <c r="AI2607" s="108"/>
      <c r="AJ2607" s="130"/>
      <c r="AK2607" s="130"/>
      <c r="AL2607" s="108"/>
      <c r="AM2607" s="130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130"/>
      <c r="AC2608" s="108"/>
      <c r="AD2608" s="84"/>
      <c r="AE2608" s="84"/>
      <c r="AF2608" s="84"/>
      <c r="AG2608" s="108"/>
      <c r="AH2608" s="84"/>
      <c r="AI2608" s="108"/>
      <c r="AJ2608" s="130"/>
      <c r="AK2608" s="130"/>
      <c r="AL2608" s="108"/>
      <c r="AM2608" s="130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130"/>
      <c r="AC2609" s="108"/>
      <c r="AD2609" s="84"/>
      <c r="AE2609" s="84"/>
      <c r="AF2609" s="84"/>
      <c r="AG2609" s="108"/>
      <c r="AH2609" s="84"/>
      <c r="AI2609" s="108"/>
      <c r="AJ2609" s="130"/>
      <c r="AK2609" s="130"/>
      <c r="AL2609" s="108"/>
      <c r="AM2609" s="130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130"/>
      <c r="AC2610" s="108"/>
      <c r="AD2610" s="84"/>
      <c r="AE2610" s="84"/>
      <c r="AF2610" s="84"/>
      <c r="AG2610" s="108"/>
      <c r="AH2610" s="84"/>
      <c r="AI2610" s="108"/>
      <c r="AJ2610" s="130"/>
      <c r="AK2610" s="130"/>
      <c r="AL2610" s="108"/>
      <c r="AM2610" s="130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130"/>
      <c r="AC2611" s="108"/>
      <c r="AD2611" s="84"/>
      <c r="AE2611" s="84"/>
      <c r="AF2611" s="84"/>
      <c r="AG2611" s="108"/>
      <c r="AH2611" s="84"/>
      <c r="AI2611" s="108"/>
      <c r="AJ2611" s="130"/>
      <c r="AK2611" s="130"/>
      <c r="AL2611" s="108"/>
      <c r="AM2611" s="130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130"/>
      <c r="AC2612" s="108"/>
      <c r="AD2612" s="84"/>
      <c r="AE2612" s="84"/>
      <c r="AF2612" s="84"/>
      <c r="AG2612" s="108"/>
      <c r="AH2612" s="84"/>
      <c r="AI2612" s="108"/>
      <c r="AJ2612" s="130"/>
      <c r="AK2612" s="130"/>
      <c r="AL2612" s="108"/>
      <c r="AM2612" s="130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130"/>
      <c r="AC2613" s="108"/>
      <c r="AD2613" s="84"/>
      <c r="AE2613" s="84"/>
      <c r="AF2613" s="84"/>
      <c r="AG2613" s="108"/>
      <c r="AH2613" s="84"/>
      <c r="AI2613" s="108"/>
      <c r="AJ2613" s="130"/>
      <c r="AK2613" s="130"/>
      <c r="AL2613" s="108"/>
      <c r="AM2613" s="130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130"/>
      <c r="AC2614" s="108"/>
      <c r="AD2614" s="84"/>
      <c r="AE2614" s="84"/>
      <c r="AF2614" s="84"/>
      <c r="AG2614" s="108"/>
      <c r="AH2614" s="84"/>
      <c r="AI2614" s="108"/>
      <c r="AJ2614" s="130"/>
      <c r="AK2614" s="130"/>
      <c r="AL2614" s="108"/>
      <c r="AM2614" s="130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130"/>
      <c r="AC2615" s="108"/>
      <c r="AD2615" s="84"/>
      <c r="AE2615" s="84"/>
      <c r="AF2615" s="84"/>
      <c r="AG2615" s="108"/>
      <c r="AH2615" s="84"/>
      <c r="AI2615" s="108"/>
      <c r="AJ2615" s="130"/>
      <c r="AK2615" s="130"/>
      <c r="AL2615" s="108"/>
      <c r="AM2615" s="130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130"/>
      <c r="AC2616" s="108"/>
      <c r="AD2616" s="84"/>
      <c r="AE2616" s="84"/>
      <c r="AF2616" s="84"/>
      <c r="AG2616" s="108"/>
      <c r="AH2616" s="84"/>
      <c r="AI2616" s="108"/>
      <c r="AJ2616" s="130"/>
      <c r="AK2616" s="130"/>
      <c r="AL2616" s="108"/>
      <c r="AM2616" s="130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130"/>
      <c r="AC2617" s="108"/>
      <c r="AD2617" s="84"/>
      <c r="AE2617" s="84"/>
      <c r="AF2617" s="84"/>
      <c r="AG2617" s="108"/>
      <c r="AH2617" s="84"/>
      <c r="AI2617" s="108"/>
      <c r="AJ2617" s="130"/>
      <c r="AK2617" s="130"/>
      <c r="AL2617" s="108"/>
      <c r="AM2617" s="130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130"/>
      <c r="AC2618" s="108"/>
      <c r="AD2618" s="84"/>
      <c r="AE2618" s="84"/>
      <c r="AF2618" s="84"/>
      <c r="AG2618" s="108"/>
      <c r="AH2618" s="84"/>
      <c r="AI2618" s="108"/>
      <c r="AJ2618" s="130"/>
      <c r="AK2618" s="130"/>
      <c r="AL2618" s="108"/>
      <c r="AM2618" s="130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130"/>
      <c r="AC2619" s="108"/>
      <c r="AD2619" s="84"/>
      <c r="AE2619" s="84"/>
      <c r="AF2619" s="84"/>
      <c r="AG2619" s="108"/>
      <c r="AH2619" s="84"/>
      <c r="AI2619" s="108"/>
      <c r="AJ2619" s="130"/>
      <c r="AK2619" s="130"/>
      <c r="AL2619" s="108"/>
      <c r="AM2619" s="130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130"/>
      <c r="AC2620" s="108"/>
      <c r="AD2620" s="84"/>
      <c r="AE2620" s="84"/>
      <c r="AF2620" s="84"/>
      <c r="AG2620" s="108"/>
      <c r="AH2620" s="84"/>
      <c r="AI2620" s="108"/>
      <c r="AJ2620" s="130"/>
      <c r="AK2620" s="130"/>
      <c r="AL2620" s="108"/>
      <c r="AM2620" s="130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130"/>
      <c r="AC2621" s="108"/>
      <c r="AD2621" s="84"/>
      <c r="AE2621" s="84"/>
      <c r="AF2621" s="84"/>
      <c r="AG2621" s="108"/>
      <c r="AH2621" s="84"/>
      <c r="AI2621" s="108"/>
      <c r="AJ2621" s="130"/>
      <c r="AK2621" s="130"/>
      <c r="AL2621" s="108"/>
      <c r="AM2621" s="130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130"/>
      <c r="AC2622" s="108"/>
      <c r="AD2622" s="84"/>
      <c r="AE2622" s="84"/>
      <c r="AF2622" s="84"/>
      <c r="AG2622" s="108"/>
      <c r="AH2622" s="84"/>
      <c r="AI2622" s="108"/>
      <c r="AJ2622" s="130"/>
      <c r="AK2622" s="130"/>
      <c r="AL2622" s="108"/>
      <c r="AM2622" s="130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130"/>
      <c r="AC2623" s="108"/>
      <c r="AD2623" s="84"/>
      <c r="AE2623" s="84"/>
      <c r="AF2623" s="84"/>
      <c r="AG2623" s="108"/>
      <c r="AH2623" s="84"/>
      <c r="AI2623" s="108"/>
      <c r="AJ2623" s="130"/>
      <c r="AK2623" s="130"/>
      <c r="AL2623" s="108"/>
      <c r="AM2623" s="130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130"/>
      <c r="AC2624" s="108"/>
      <c r="AD2624" s="84"/>
      <c r="AE2624" s="84"/>
      <c r="AF2624" s="84"/>
      <c r="AG2624" s="108"/>
      <c r="AH2624" s="84"/>
      <c r="AI2624" s="108"/>
      <c r="AJ2624" s="130"/>
      <c r="AK2624" s="130"/>
      <c r="AL2624" s="108"/>
      <c r="AM2624" s="130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130"/>
      <c r="AC2625" s="108"/>
      <c r="AD2625" s="84"/>
      <c r="AE2625" s="84"/>
      <c r="AF2625" s="84"/>
      <c r="AG2625" s="108"/>
      <c r="AH2625" s="84"/>
      <c r="AI2625" s="108"/>
      <c r="AJ2625" s="130"/>
      <c r="AK2625" s="130"/>
      <c r="AL2625" s="108"/>
      <c r="AM2625" s="130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130"/>
      <c r="AC2626" s="108"/>
      <c r="AD2626" s="84"/>
      <c r="AE2626" s="84"/>
      <c r="AF2626" s="84"/>
      <c r="AG2626" s="108"/>
      <c r="AH2626" s="84"/>
      <c r="AI2626" s="108"/>
      <c r="AJ2626" s="130"/>
      <c r="AK2626" s="130"/>
      <c r="AL2626" s="108"/>
      <c r="AM2626" s="130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130"/>
      <c r="AC2627" s="108"/>
      <c r="AD2627" s="84"/>
      <c r="AE2627" s="84"/>
      <c r="AF2627" s="84"/>
      <c r="AG2627" s="108"/>
      <c r="AH2627" s="84"/>
      <c r="AI2627" s="108"/>
      <c r="AJ2627" s="130"/>
      <c r="AK2627" s="130"/>
      <c r="AL2627" s="108"/>
      <c r="AM2627" s="130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130"/>
      <c r="AC2628" s="108"/>
      <c r="AD2628" s="84"/>
      <c r="AE2628" s="84"/>
      <c r="AF2628" s="84"/>
      <c r="AG2628" s="108"/>
      <c r="AH2628" s="84"/>
      <c r="AI2628" s="108"/>
      <c r="AJ2628" s="130"/>
      <c r="AK2628" s="130"/>
      <c r="AL2628" s="108"/>
      <c r="AM2628" s="130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130"/>
      <c r="AC2629" s="108"/>
      <c r="AD2629" s="84"/>
      <c r="AE2629" s="84"/>
      <c r="AF2629" s="84"/>
      <c r="AG2629" s="108"/>
      <c r="AH2629" s="84"/>
      <c r="AI2629" s="108"/>
      <c r="AJ2629" s="130"/>
      <c r="AK2629" s="130"/>
      <c r="AL2629" s="108"/>
      <c r="AM2629" s="130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130"/>
      <c r="AC2630" s="108"/>
      <c r="AD2630" s="84"/>
      <c r="AE2630" s="84"/>
      <c r="AF2630" s="84"/>
      <c r="AG2630" s="108"/>
      <c r="AH2630" s="84"/>
      <c r="AI2630" s="108"/>
      <c r="AJ2630" s="130"/>
      <c r="AK2630" s="130"/>
      <c r="AL2630" s="108"/>
      <c r="AM2630" s="130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130"/>
      <c r="AC2631" s="108"/>
      <c r="AD2631" s="84"/>
      <c r="AE2631" s="84"/>
      <c r="AF2631" s="84"/>
      <c r="AG2631" s="108"/>
      <c r="AH2631" s="84"/>
      <c r="AI2631" s="108"/>
      <c r="AJ2631" s="130"/>
      <c r="AK2631" s="130"/>
      <c r="AL2631" s="108"/>
      <c r="AM2631" s="130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130"/>
      <c r="AC2632" s="108"/>
      <c r="AD2632" s="84"/>
      <c r="AE2632" s="84"/>
      <c r="AF2632" s="84"/>
      <c r="AG2632" s="108"/>
      <c r="AH2632" s="84"/>
      <c r="AI2632" s="108"/>
      <c r="AJ2632" s="130"/>
      <c r="AK2632" s="130"/>
      <c r="AL2632" s="108"/>
      <c r="AM2632" s="130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130"/>
      <c r="AC2633" s="108"/>
      <c r="AD2633" s="84"/>
      <c r="AE2633" s="84"/>
      <c r="AF2633" s="84"/>
      <c r="AG2633" s="108"/>
      <c r="AH2633" s="84"/>
      <c r="AI2633" s="108"/>
      <c r="AJ2633" s="130"/>
      <c r="AK2633" s="130"/>
      <c r="AL2633" s="108"/>
      <c r="AM2633" s="130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130"/>
      <c r="AC2634" s="108"/>
      <c r="AD2634" s="84"/>
      <c r="AE2634" s="84"/>
      <c r="AF2634" s="84"/>
      <c r="AG2634" s="108"/>
      <c r="AH2634" s="84"/>
      <c r="AI2634" s="108"/>
      <c r="AJ2634" s="130"/>
      <c r="AK2634" s="130"/>
      <c r="AL2634" s="108"/>
      <c r="AM2634" s="130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130"/>
      <c r="AC2635" s="108"/>
      <c r="AD2635" s="84"/>
      <c r="AE2635" s="84"/>
      <c r="AF2635" s="84"/>
      <c r="AG2635" s="108"/>
      <c r="AH2635" s="84"/>
      <c r="AI2635" s="108"/>
      <c r="AJ2635" s="130"/>
      <c r="AK2635" s="130"/>
      <c r="AL2635" s="108"/>
      <c r="AM2635" s="130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130"/>
      <c r="AC2636" s="108"/>
      <c r="AD2636" s="84"/>
      <c r="AE2636" s="84"/>
      <c r="AF2636" s="84"/>
      <c r="AG2636" s="108"/>
      <c r="AH2636" s="84"/>
      <c r="AI2636" s="108"/>
      <c r="AJ2636" s="130"/>
      <c r="AK2636" s="130"/>
      <c r="AL2636" s="108"/>
      <c r="AM2636" s="130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130"/>
      <c r="AC2637" s="108"/>
      <c r="AD2637" s="84"/>
      <c r="AE2637" s="84"/>
      <c r="AF2637" s="84"/>
      <c r="AG2637" s="108"/>
      <c r="AH2637" s="84"/>
      <c r="AI2637" s="108"/>
      <c r="AJ2637" s="130"/>
      <c r="AK2637" s="130"/>
      <c r="AL2637" s="108"/>
      <c r="AM2637" s="130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130"/>
      <c r="AC2638" s="108"/>
      <c r="AD2638" s="84"/>
      <c r="AE2638" s="84"/>
      <c r="AF2638" s="84"/>
      <c r="AG2638" s="108"/>
      <c r="AH2638" s="84"/>
      <c r="AI2638" s="108"/>
      <c r="AJ2638" s="130"/>
      <c r="AK2638" s="130"/>
      <c r="AL2638" s="108"/>
      <c r="AM2638" s="130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130"/>
      <c r="AC2639" s="108"/>
      <c r="AD2639" s="84"/>
      <c r="AE2639" s="84"/>
      <c r="AF2639" s="84"/>
      <c r="AG2639" s="108"/>
      <c r="AH2639" s="84"/>
      <c r="AI2639" s="108"/>
      <c r="AJ2639" s="130"/>
      <c r="AK2639" s="130"/>
      <c r="AL2639" s="108"/>
      <c r="AM2639" s="130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130"/>
      <c r="AC2640" s="108"/>
      <c r="AD2640" s="84"/>
      <c r="AE2640" s="84"/>
      <c r="AF2640" s="84"/>
      <c r="AG2640" s="108"/>
      <c r="AH2640" s="84"/>
      <c r="AI2640" s="108"/>
      <c r="AJ2640" s="130"/>
      <c r="AK2640" s="130"/>
      <c r="AL2640" s="108"/>
      <c r="AM2640" s="130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130"/>
      <c r="AC2641" s="108"/>
      <c r="AD2641" s="84"/>
      <c r="AE2641" s="84"/>
      <c r="AF2641" s="84"/>
      <c r="AG2641" s="108"/>
      <c r="AH2641" s="84"/>
      <c r="AI2641" s="108"/>
      <c r="AJ2641" s="130"/>
      <c r="AK2641" s="130"/>
      <c r="AL2641" s="108"/>
      <c r="AM2641" s="130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130"/>
      <c r="AC2642" s="108"/>
      <c r="AD2642" s="84"/>
      <c r="AE2642" s="84"/>
      <c r="AF2642" s="84"/>
      <c r="AG2642" s="108"/>
      <c r="AH2642" s="84"/>
      <c r="AI2642" s="108"/>
      <c r="AJ2642" s="130"/>
      <c r="AK2642" s="130"/>
      <c r="AL2642" s="108"/>
      <c r="AM2642" s="130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130"/>
      <c r="AC2643" s="108"/>
      <c r="AD2643" s="84"/>
      <c r="AE2643" s="84"/>
      <c r="AF2643" s="84"/>
      <c r="AG2643" s="108"/>
      <c r="AH2643" s="84"/>
      <c r="AI2643" s="108"/>
      <c r="AJ2643" s="130"/>
      <c r="AK2643" s="130"/>
      <c r="AL2643" s="108"/>
      <c r="AM2643" s="130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130"/>
      <c r="AC2644" s="108"/>
      <c r="AD2644" s="84"/>
      <c r="AE2644" s="84"/>
      <c r="AF2644" s="84"/>
      <c r="AG2644" s="108"/>
      <c r="AH2644" s="84"/>
      <c r="AI2644" s="108"/>
      <c r="AJ2644" s="130"/>
      <c r="AK2644" s="130"/>
      <c r="AL2644" s="108"/>
      <c r="AM2644" s="130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130"/>
      <c r="AC2645" s="108"/>
      <c r="AD2645" s="84"/>
      <c r="AE2645" s="84"/>
      <c r="AF2645" s="84"/>
      <c r="AG2645" s="108"/>
      <c r="AH2645" s="84"/>
      <c r="AI2645" s="108"/>
      <c r="AJ2645" s="130"/>
      <c r="AK2645" s="130"/>
      <c r="AL2645" s="108"/>
      <c r="AM2645" s="130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130"/>
      <c r="AC2646" s="108"/>
      <c r="AD2646" s="84"/>
      <c r="AE2646" s="84"/>
      <c r="AF2646" s="84"/>
      <c r="AG2646" s="108"/>
      <c r="AH2646" s="84"/>
      <c r="AI2646" s="108"/>
      <c r="AJ2646" s="130"/>
      <c r="AK2646" s="130"/>
      <c r="AL2646" s="108"/>
      <c r="AM2646" s="130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130"/>
      <c r="AC2647" s="108"/>
      <c r="AD2647" s="84"/>
      <c r="AE2647" s="84"/>
      <c r="AF2647" s="84"/>
      <c r="AG2647" s="108"/>
      <c r="AH2647" s="84"/>
      <c r="AI2647" s="108"/>
      <c r="AJ2647" s="130"/>
      <c r="AK2647" s="130"/>
      <c r="AL2647" s="108"/>
      <c r="AM2647" s="130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130"/>
      <c r="AC2648" s="108"/>
      <c r="AD2648" s="84"/>
      <c r="AE2648" s="84"/>
      <c r="AF2648" s="84"/>
      <c r="AG2648" s="108"/>
      <c r="AH2648" s="84"/>
      <c r="AI2648" s="108"/>
      <c r="AJ2648" s="130"/>
      <c r="AK2648" s="130"/>
      <c r="AL2648" s="108"/>
      <c r="AM2648" s="130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130"/>
      <c r="AC2649" s="108"/>
      <c r="AD2649" s="84"/>
      <c r="AE2649" s="84"/>
      <c r="AF2649" s="84"/>
      <c r="AG2649" s="108"/>
      <c r="AH2649" s="84"/>
      <c r="AI2649" s="108"/>
      <c r="AJ2649" s="130"/>
      <c r="AK2649" s="130"/>
      <c r="AL2649" s="108"/>
      <c r="AM2649" s="130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130"/>
      <c r="AC2650" s="108"/>
      <c r="AD2650" s="84"/>
      <c r="AE2650" s="84"/>
      <c r="AF2650" s="84"/>
      <c r="AG2650" s="108"/>
      <c r="AH2650" s="84"/>
      <c r="AI2650" s="108"/>
      <c r="AJ2650" s="130"/>
      <c r="AK2650" s="130"/>
      <c r="AL2650" s="108"/>
      <c r="AM2650" s="130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130"/>
      <c r="AC2651" s="108"/>
      <c r="AD2651" s="84"/>
      <c r="AE2651" s="84"/>
      <c r="AF2651" s="84"/>
      <c r="AG2651" s="108"/>
      <c r="AH2651" s="84"/>
      <c r="AI2651" s="108"/>
      <c r="AJ2651" s="130"/>
      <c r="AK2651" s="130"/>
      <c r="AL2651" s="108"/>
      <c r="AM2651" s="130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130"/>
      <c r="AC2652" s="108"/>
      <c r="AD2652" s="84"/>
      <c r="AE2652" s="84"/>
      <c r="AF2652" s="84"/>
      <c r="AG2652" s="108"/>
      <c r="AH2652" s="84"/>
      <c r="AI2652" s="108"/>
      <c r="AJ2652" s="130"/>
      <c r="AK2652" s="130"/>
      <c r="AL2652" s="108"/>
      <c r="AM2652" s="130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130"/>
      <c r="AC2653" s="108"/>
      <c r="AD2653" s="84"/>
      <c r="AE2653" s="84"/>
      <c r="AF2653" s="84"/>
      <c r="AG2653" s="108"/>
      <c r="AH2653" s="84"/>
      <c r="AI2653" s="108"/>
      <c r="AJ2653" s="130"/>
      <c r="AK2653" s="130"/>
      <c r="AL2653" s="108"/>
      <c r="AM2653" s="130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130"/>
      <c r="AC2654" s="108"/>
      <c r="AD2654" s="84"/>
      <c r="AE2654" s="84"/>
      <c r="AF2654" s="84"/>
      <c r="AG2654" s="108"/>
      <c r="AH2654" s="84"/>
      <c r="AI2654" s="108"/>
      <c r="AJ2654" s="130"/>
      <c r="AK2654" s="130"/>
      <c r="AL2654" s="108"/>
      <c r="AM2654" s="130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130"/>
      <c r="AC2655" s="108"/>
      <c r="AD2655" s="84"/>
      <c r="AE2655" s="84"/>
      <c r="AF2655" s="84"/>
      <c r="AG2655" s="108"/>
      <c r="AH2655" s="84"/>
      <c r="AI2655" s="108"/>
      <c r="AJ2655" s="130"/>
      <c r="AK2655" s="130"/>
      <c r="AL2655" s="108"/>
      <c r="AM2655" s="130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130"/>
      <c r="AC2656" s="108"/>
      <c r="AD2656" s="84"/>
      <c r="AE2656" s="84"/>
      <c r="AF2656" s="84"/>
      <c r="AG2656" s="108"/>
      <c r="AH2656" s="84"/>
      <c r="AI2656" s="108"/>
      <c r="AJ2656" s="130"/>
      <c r="AK2656" s="130"/>
      <c r="AL2656" s="108"/>
      <c r="AM2656" s="130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130"/>
      <c r="AC2657" s="108"/>
      <c r="AD2657" s="84"/>
      <c r="AE2657" s="84"/>
      <c r="AF2657" s="84"/>
      <c r="AG2657" s="108"/>
      <c r="AH2657" s="84"/>
      <c r="AI2657" s="108"/>
      <c r="AJ2657" s="130"/>
      <c r="AK2657" s="130"/>
      <c r="AL2657" s="108"/>
      <c r="AM2657" s="130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130"/>
      <c r="AC2658" s="108"/>
      <c r="AD2658" s="84"/>
      <c r="AE2658" s="84"/>
      <c r="AF2658" s="84"/>
      <c r="AG2658" s="108"/>
      <c r="AH2658" s="84"/>
      <c r="AI2658" s="108"/>
      <c r="AJ2658" s="130"/>
      <c r="AK2658" s="130"/>
      <c r="AL2658" s="108"/>
      <c r="AM2658" s="130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130"/>
      <c r="AC2659" s="108"/>
      <c r="AD2659" s="84"/>
      <c r="AE2659" s="84"/>
      <c r="AF2659" s="84"/>
      <c r="AG2659" s="108"/>
      <c r="AH2659" s="84"/>
      <c r="AI2659" s="108"/>
      <c r="AJ2659" s="130"/>
      <c r="AK2659" s="130"/>
      <c r="AL2659" s="108"/>
      <c r="AM2659" s="130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130"/>
      <c r="AC2660" s="108"/>
      <c r="AD2660" s="84"/>
      <c r="AE2660" s="84"/>
      <c r="AF2660" s="84"/>
      <c r="AG2660" s="108"/>
      <c r="AH2660" s="84"/>
      <c r="AI2660" s="108"/>
      <c r="AJ2660" s="130"/>
      <c r="AK2660" s="130"/>
      <c r="AL2660" s="108"/>
      <c r="AM2660" s="130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130"/>
      <c r="AC2661" s="108"/>
      <c r="AD2661" s="84"/>
      <c r="AE2661" s="84"/>
      <c r="AF2661" s="84"/>
      <c r="AG2661" s="108"/>
      <c r="AH2661" s="84"/>
      <c r="AI2661" s="108"/>
      <c r="AJ2661" s="130"/>
      <c r="AK2661" s="130"/>
      <c r="AL2661" s="108"/>
      <c r="AM2661" s="130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130"/>
      <c r="AC2662" s="108"/>
      <c r="AD2662" s="84"/>
      <c r="AE2662" s="84"/>
      <c r="AF2662" s="84"/>
      <c r="AG2662" s="108"/>
      <c r="AH2662" s="84"/>
      <c r="AI2662" s="108"/>
      <c r="AJ2662" s="130"/>
      <c r="AK2662" s="130"/>
      <c r="AL2662" s="108"/>
      <c r="AM2662" s="130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130"/>
      <c r="AC2663" s="108"/>
      <c r="AD2663" s="84"/>
      <c r="AE2663" s="84"/>
      <c r="AF2663" s="84"/>
      <c r="AG2663" s="108"/>
      <c r="AH2663" s="84"/>
      <c r="AI2663" s="108"/>
      <c r="AJ2663" s="130"/>
      <c r="AK2663" s="130"/>
      <c r="AL2663" s="108"/>
      <c r="AM2663" s="130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130"/>
      <c r="AC2664" s="108"/>
      <c r="AD2664" s="84"/>
      <c r="AE2664" s="84"/>
      <c r="AF2664" s="84"/>
      <c r="AG2664" s="108"/>
      <c r="AH2664" s="84"/>
      <c r="AI2664" s="108"/>
      <c r="AJ2664" s="130"/>
      <c r="AK2664" s="130"/>
      <c r="AL2664" s="108"/>
      <c r="AM2664" s="130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130"/>
      <c r="AC2665" s="108"/>
      <c r="AD2665" s="84"/>
      <c r="AE2665" s="84"/>
      <c r="AF2665" s="84"/>
      <c r="AG2665" s="108"/>
      <c r="AH2665" s="84"/>
      <c r="AI2665" s="108"/>
      <c r="AJ2665" s="130"/>
      <c r="AK2665" s="130"/>
      <c r="AL2665" s="108"/>
      <c r="AM2665" s="130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130"/>
      <c r="AC2666" s="108"/>
      <c r="AD2666" s="84"/>
      <c r="AE2666" s="84"/>
      <c r="AF2666" s="84"/>
      <c r="AG2666" s="108"/>
      <c r="AH2666" s="84"/>
      <c r="AI2666" s="108"/>
      <c r="AJ2666" s="130"/>
      <c r="AK2666" s="130"/>
      <c r="AL2666" s="108"/>
      <c r="AM2666" s="130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130"/>
      <c r="AC2667" s="108"/>
      <c r="AD2667" s="84"/>
      <c r="AE2667" s="84"/>
      <c r="AF2667" s="84"/>
      <c r="AG2667" s="108"/>
      <c r="AH2667" s="84"/>
      <c r="AI2667" s="108"/>
      <c r="AJ2667" s="130"/>
      <c r="AK2667" s="130"/>
      <c r="AL2667" s="108"/>
      <c r="AM2667" s="130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130"/>
      <c r="AC2668" s="108"/>
      <c r="AD2668" s="84"/>
      <c r="AE2668" s="84"/>
      <c r="AF2668" s="84"/>
      <c r="AG2668" s="108"/>
      <c r="AH2668" s="84"/>
      <c r="AI2668" s="108"/>
      <c r="AJ2668" s="130"/>
      <c r="AK2668" s="130"/>
      <c r="AL2668" s="108"/>
      <c r="AM2668" s="130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130"/>
      <c r="AC2669" s="108"/>
      <c r="AD2669" s="84"/>
      <c r="AE2669" s="84"/>
      <c r="AF2669" s="84"/>
      <c r="AG2669" s="108"/>
      <c r="AH2669" s="84"/>
      <c r="AI2669" s="108"/>
      <c r="AJ2669" s="130"/>
      <c r="AK2669" s="130"/>
      <c r="AL2669" s="108"/>
      <c r="AM2669" s="130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130"/>
      <c r="AC2670" s="108"/>
      <c r="AD2670" s="84"/>
      <c r="AE2670" s="84"/>
      <c r="AF2670" s="84"/>
      <c r="AG2670" s="108"/>
      <c r="AH2670" s="84"/>
      <c r="AI2670" s="108"/>
      <c r="AJ2670" s="130"/>
      <c r="AK2670" s="130"/>
      <c r="AL2670" s="108"/>
      <c r="AM2670" s="130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130"/>
      <c r="AC2671" s="108"/>
      <c r="AD2671" s="84"/>
      <c r="AE2671" s="84"/>
      <c r="AF2671" s="84"/>
      <c r="AG2671" s="108"/>
      <c r="AH2671" s="84"/>
      <c r="AI2671" s="108"/>
      <c r="AJ2671" s="130"/>
      <c r="AK2671" s="130"/>
      <c r="AL2671" s="108"/>
      <c r="AM2671" s="130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130"/>
      <c r="AC2672" s="108"/>
      <c r="AD2672" s="84"/>
      <c r="AE2672" s="84"/>
      <c r="AF2672" s="84"/>
      <c r="AG2672" s="108"/>
      <c r="AH2672" s="84"/>
      <c r="AI2672" s="108"/>
      <c r="AJ2672" s="130"/>
      <c r="AK2672" s="130"/>
      <c r="AL2672" s="108"/>
      <c r="AM2672" s="130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130"/>
      <c r="AC2673" s="108"/>
      <c r="AD2673" s="84"/>
      <c r="AE2673" s="84"/>
      <c r="AF2673" s="84"/>
      <c r="AG2673" s="108"/>
      <c r="AH2673" s="84"/>
      <c r="AI2673" s="108"/>
      <c r="AJ2673" s="130"/>
      <c r="AK2673" s="130"/>
      <c r="AL2673" s="108"/>
      <c r="AM2673" s="130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130"/>
      <c r="AC2674" s="108"/>
      <c r="AD2674" s="84"/>
      <c r="AE2674" s="84"/>
      <c r="AF2674" s="84"/>
      <c r="AG2674" s="108"/>
      <c r="AH2674" s="84"/>
      <c r="AI2674" s="108"/>
      <c r="AJ2674" s="130"/>
      <c r="AK2674" s="130"/>
      <c r="AL2674" s="108"/>
      <c r="AM2674" s="130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130"/>
      <c r="AC2675" s="108"/>
      <c r="AD2675" s="84"/>
      <c r="AE2675" s="84"/>
      <c r="AF2675" s="84"/>
      <c r="AG2675" s="108"/>
      <c r="AH2675" s="84"/>
      <c r="AI2675" s="108"/>
      <c r="AJ2675" s="130"/>
      <c r="AK2675" s="130"/>
      <c r="AL2675" s="108"/>
      <c r="AM2675" s="130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130"/>
      <c r="AC2676" s="108"/>
      <c r="AD2676" s="84"/>
      <c r="AE2676" s="84"/>
      <c r="AF2676" s="84"/>
      <c r="AG2676" s="108"/>
      <c r="AH2676" s="84"/>
      <c r="AI2676" s="108"/>
      <c r="AJ2676" s="130"/>
      <c r="AK2676" s="130"/>
      <c r="AL2676" s="108"/>
      <c r="AM2676" s="130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130"/>
      <c r="AC2677" s="108"/>
      <c r="AD2677" s="84"/>
      <c r="AE2677" s="84"/>
      <c r="AF2677" s="84"/>
      <c r="AG2677" s="108"/>
      <c r="AH2677" s="84"/>
      <c r="AI2677" s="108"/>
      <c r="AJ2677" s="130"/>
      <c r="AK2677" s="130"/>
      <c r="AL2677" s="108"/>
      <c r="AM2677" s="130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130"/>
      <c r="AC2678" s="108"/>
      <c r="AD2678" s="84"/>
      <c r="AE2678" s="84"/>
      <c r="AF2678" s="84"/>
      <c r="AG2678" s="108"/>
      <c r="AH2678" s="84"/>
      <c r="AI2678" s="108"/>
      <c r="AJ2678" s="130"/>
      <c r="AK2678" s="130"/>
      <c r="AL2678" s="108"/>
      <c r="AM2678" s="130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130"/>
      <c r="AC2679" s="108"/>
      <c r="AD2679" s="84"/>
      <c r="AE2679" s="84"/>
      <c r="AF2679" s="84"/>
      <c r="AG2679" s="108"/>
      <c r="AH2679" s="84"/>
      <c r="AI2679" s="108"/>
      <c r="AJ2679" s="130"/>
      <c r="AK2679" s="130"/>
      <c r="AL2679" s="108"/>
      <c r="AM2679" s="130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130"/>
      <c r="AC2680" s="108"/>
      <c r="AD2680" s="84"/>
      <c r="AE2680" s="84"/>
      <c r="AF2680" s="84"/>
      <c r="AG2680" s="108"/>
      <c r="AH2680" s="84"/>
      <c r="AI2680" s="108"/>
      <c r="AJ2680" s="130"/>
      <c r="AK2680" s="130"/>
      <c r="AL2680" s="108"/>
      <c r="AM2680" s="130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130"/>
      <c r="AC2681" s="108"/>
      <c r="AD2681" s="84"/>
      <c r="AE2681" s="84"/>
      <c r="AF2681" s="84"/>
      <c r="AG2681" s="108"/>
      <c r="AH2681" s="84"/>
      <c r="AI2681" s="108"/>
      <c r="AJ2681" s="130"/>
      <c r="AK2681" s="130"/>
      <c r="AL2681" s="108"/>
      <c r="AM2681" s="130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130"/>
      <c r="AC2682" s="108"/>
      <c r="AD2682" s="84"/>
      <c r="AE2682" s="84"/>
      <c r="AF2682" s="84"/>
      <c r="AG2682" s="108"/>
      <c r="AH2682" s="84"/>
      <c r="AI2682" s="108"/>
      <c r="AJ2682" s="130"/>
      <c r="AK2682" s="130"/>
      <c r="AL2682" s="108"/>
      <c r="AM2682" s="130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130"/>
      <c r="AC2683" s="108"/>
      <c r="AD2683" s="84"/>
      <c r="AE2683" s="84"/>
      <c r="AF2683" s="84"/>
      <c r="AG2683" s="108"/>
      <c r="AH2683" s="84"/>
      <c r="AI2683" s="108"/>
      <c r="AJ2683" s="130"/>
      <c r="AK2683" s="130"/>
      <c r="AL2683" s="108"/>
      <c r="AM2683" s="130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130"/>
      <c r="AC2684" s="108"/>
      <c r="AD2684" s="84"/>
      <c r="AE2684" s="84"/>
      <c r="AF2684" s="84"/>
      <c r="AG2684" s="108"/>
      <c r="AH2684" s="84"/>
      <c r="AI2684" s="108"/>
      <c r="AJ2684" s="130"/>
      <c r="AK2684" s="130"/>
      <c r="AL2684" s="108"/>
      <c r="AM2684" s="130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130"/>
      <c r="AC2685" s="108"/>
      <c r="AD2685" s="84"/>
      <c r="AE2685" s="84"/>
      <c r="AF2685" s="84"/>
      <c r="AG2685" s="108"/>
      <c r="AH2685" s="84"/>
      <c r="AI2685" s="108"/>
      <c r="AJ2685" s="130"/>
      <c r="AK2685" s="130"/>
      <c r="AL2685" s="108"/>
      <c r="AM2685" s="130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130"/>
      <c r="AC2686" s="108"/>
      <c r="AD2686" s="84"/>
      <c r="AE2686" s="84"/>
      <c r="AF2686" s="84"/>
      <c r="AG2686" s="108"/>
      <c r="AH2686" s="84"/>
      <c r="AI2686" s="108"/>
      <c r="AJ2686" s="130"/>
      <c r="AK2686" s="130"/>
      <c r="AL2686" s="108"/>
      <c r="AM2686" s="130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130"/>
      <c r="AC2687" s="108"/>
      <c r="AD2687" s="84"/>
      <c r="AE2687" s="84"/>
      <c r="AF2687" s="84"/>
      <c r="AG2687" s="108"/>
      <c r="AH2687" s="84"/>
      <c r="AI2687" s="108"/>
      <c r="AJ2687" s="130"/>
      <c r="AK2687" s="130"/>
      <c r="AL2687" s="108"/>
      <c r="AM2687" s="130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130"/>
      <c r="AC2688" s="108"/>
      <c r="AD2688" s="84"/>
      <c r="AE2688" s="84"/>
      <c r="AF2688" s="84"/>
      <c r="AG2688" s="108"/>
      <c r="AH2688" s="84"/>
      <c r="AI2688" s="108"/>
      <c r="AJ2688" s="130"/>
      <c r="AK2688" s="130"/>
      <c r="AL2688" s="108"/>
      <c r="AM2688" s="130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130"/>
      <c r="AC2689" s="108"/>
      <c r="AD2689" s="84"/>
      <c r="AE2689" s="84"/>
      <c r="AF2689" s="84"/>
      <c r="AG2689" s="108"/>
      <c r="AH2689" s="84"/>
      <c r="AI2689" s="108"/>
      <c r="AJ2689" s="130"/>
      <c r="AK2689" s="130"/>
      <c r="AL2689" s="108"/>
      <c r="AM2689" s="130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130"/>
      <c r="AC2690" s="108"/>
      <c r="AD2690" s="84"/>
      <c r="AE2690" s="84"/>
      <c r="AF2690" s="84"/>
      <c r="AG2690" s="108"/>
      <c r="AH2690" s="84"/>
      <c r="AI2690" s="108"/>
      <c r="AJ2690" s="130"/>
      <c r="AK2690" s="130"/>
      <c r="AL2690" s="108"/>
      <c r="AM2690" s="130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130"/>
      <c r="AC2691" s="108"/>
      <c r="AD2691" s="84"/>
      <c r="AE2691" s="84"/>
      <c r="AF2691" s="84"/>
      <c r="AG2691" s="108"/>
      <c r="AH2691" s="84"/>
      <c r="AI2691" s="108"/>
      <c r="AJ2691" s="130"/>
      <c r="AK2691" s="130"/>
      <c r="AL2691" s="108"/>
      <c r="AM2691" s="130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130"/>
      <c r="AC2692" s="108"/>
      <c r="AD2692" s="84"/>
      <c r="AE2692" s="84"/>
      <c r="AF2692" s="84"/>
      <c r="AG2692" s="108"/>
      <c r="AH2692" s="84"/>
      <c r="AI2692" s="108"/>
      <c r="AJ2692" s="130"/>
      <c r="AK2692" s="130"/>
      <c r="AL2692" s="108"/>
      <c r="AM2692" s="130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130"/>
      <c r="AC2693" s="108"/>
      <c r="AD2693" s="84"/>
      <c r="AE2693" s="84"/>
      <c r="AF2693" s="84"/>
      <c r="AG2693" s="108"/>
      <c r="AH2693" s="84"/>
      <c r="AI2693" s="108"/>
      <c r="AJ2693" s="130"/>
      <c r="AK2693" s="130"/>
      <c r="AL2693" s="108"/>
      <c r="AM2693" s="130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130"/>
      <c r="AC2694" s="108"/>
      <c r="AD2694" s="84"/>
      <c r="AE2694" s="84"/>
      <c r="AF2694" s="84"/>
      <c r="AG2694" s="108"/>
      <c r="AH2694" s="84"/>
      <c r="AI2694" s="108"/>
      <c r="AJ2694" s="130"/>
      <c r="AK2694" s="130"/>
      <c r="AL2694" s="108"/>
      <c r="AM2694" s="130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130"/>
      <c r="AC2695" s="108"/>
      <c r="AD2695" s="84"/>
      <c r="AE2695" s="84"/>
      <c r="AF2695" s="84"/>
      <c r="AG2695" s="108"/>
      <c r="AH2695" s="84"/>
      <c r="AI2695" s="108"/>
      <c r="AJ2695" s="130"/>
      <c r="AK2695" s="130"/>
      <c r="AL2695" s="108"/>
      <c r="AM2695" s="130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130"/>
      <c r="AC2696" s="108"/>
      <c r="AD2696" s="84"/>
      <c r="AE2696" s="84"/>
      <c r="AF2696" s="84"/>
      <c r="AG2696" s="108"/>
      <c r="AH2696" s="84"/>
      <c r="AI2696" s="108"/>
      <c r="AJ2696" s="130"/>
      <c r="AK2696" s="130"/>
      <c r="AL2696" s="108"/>
      <c r="AM2696" s="130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130"/>
      <c r="AC2697" s="108"/>
      <c r="AD2697" s="84"/>
      <c r="AE2697" s="84"/>
      <c r="AF2697" s="84"/>
      <c r="AG2697" s="108"/>
      <c r="AH2697" s="84"/>
      <c r="AI2697" s="108"/>
      <c r="AJ2697" s="130"/>
      <c r="AK2697" s="130"/>
      <c r="AL2697" s="108"/>
      <c r="AM2697" s="130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130"/>
      <c r="AC2698" s="108"/>
      <c r="AD2698" s="84"/>
      <c r="AE2698" s="84"/>
      <c r="AF2698" s="84"/>
      <c r="AG2698" s="108"/>
      <c r="AH2698" s="84"/>
      <c r="AI2698" s="108"/>
      <c r="AJ2698" s="130"/>
      <c r="AK2698" s="130"/>
      <c r="AL2698" s="108"/>
      <c r="AM2698" s="130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130"/>
      <c r="AC2699" s="108"/>
      <c r="AD2699" s="84"/>
      <c r="AE2699" s="84"/>
      <c r="AF2699" s="84"/>
      <c r="AG2699" s="108"/>
      <c r="AH2699" s="84"/>
      <c r="AI2699" s="108"/>
      <c r="AJ2699" s="130"/>
      <c r="AK2699" s="130"/>
      <c r="AL2699" s="108"/>
      <c r="AM2699" s="130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130"/>
      <c r="AC2700" s="108"/>
      <c r="AD2700" s="84"/>
      <c r="AE2700" s="84"/>
      <c r="AF2700" s="84"/>
      <c r="AG2700" s="108"/>
      <c r="AH2700" s="84"/>
      <c r="AI2700" s="108"/>
      <c r="AJ2700" s="130"/>
      <c r="AK2700" s="130"/>
      <c r="AL2700" s="108"/>
      <c r="AM2700" s="130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130"/>
      <c r="AC2701" s="108"/>
      <c r="AD2701" s="84"/>
      <c r="AE2701" s="84"/>
      <c r="AF2701" s="84"/>
      <c r="AG2701" s="108"/>
      <c r="AH2701" s="84"/>
      <c r="AI2701" s="108"/>
      <c r="AJ2701" s="130"/>
      <c r="AK2701" s="130"/>
      <c r="AL2701" s="108"/>
      <c r="AM2701" s="130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130"/>
      <c r="AC2702" s="108"/>
      <c r="AD2702" s="84"/>
      <c r="AE2702" s="84"/>
      <c r="AF2702" s="84"/>
      <c r="AG2702" s="108"/>
      <c r="AH2702" s="84"/>
      <c r="AI2702" s="108"/>
      <c r="AJ2702" s="130"/>
      <c r="AK2702" s="130"/>
      <c r="AL2702" s="108"/>
      <c r="AM2702" s="130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130"/>
      <c r="AC2703" s="108"/>
      <c r="AD2703" s="84"/>
      <c r="AE2703" s="84"/>
      <c r="AF2703" s="84"/>
      <c r="AG2703" s="108"/>
      <c r="AH2703" s="84"/>
      <c r="AI2703" s="108"/>
      <c r="AJ2703" s="130"/>
      <c r="AK2703" s="130"/>
      <c r="AL2703" s="108"/>
      <c r="AM2703" s="130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130"/>
      <c r="AC2704" s="108"/>
      <c r="AD2704" s="84"/>
      <c r="AE2704" s="84"/>
      <c r="AF2704" s="84"/>
      <c r="AG2704" s="108"/>
      <c r="AH2704" s="84"/>
      <c r="AI2704" s="108"/>
      <c r="AJ2704" s="130"/>
      <c r="AK2704" s="130"/>
      <c r="AL2704" s="108"/>
      <c r="AM2704" s="130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130"/>
      <c r="AC2705" s="108"/>
      <c r="AD2705" s="84"/>
      <c r="AE2705" s="84"/>
      <c r="AF2705" s="84"/>
      <c r="AG2705" s="108"/>
      <c r="AH2705" s="84"/>
      <c r="AI2705" s="108"/>
      <c r="AJ2705" s="130"/>
      <c r="AK2705" s="130"/>
      <c r="AL2705" s="108"/>
      <c r="AM2705" s="130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130"/>
      <c r="AC2706" s="108"/>
      <c r="AD2706" s="84"/>
      <c r="AE2706" s="84"/>
      <c r="AF2706" s="84"/>
      <c r="AG2706" s="108"/>
      <c r="AH2706" s="84"/>
      <c r="AI2706" s="108"/>
      <c r="AJ2706" s="130"/>
      <c r="AK2706" s="130"/>
      <c r="AL2706" s="108"/>
      <c r="AM2706" s="130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130"/>
      <c r="AC2707" s="108"/>
      <c r="AD2707" s="84"/>
      <c r="AE2707" s="84"/>
      <c r="AF2707" s="84"/>
      <c r="AG2707" s="108"/>
      <c r="AH2707" s="84"/>
      <c r="AI2707" s="108"/>
      <c r="AJ2707" s="130"/>
      <c r="AK2707" s="130"/>
      <c r="AL2707" s="108"/>
      <c r="AM2707" s="130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130"/>
      <c r="AC2708" s="108"/>
      <c r="AD2708" s="84"/>
      <c r="AE2708" s="84"/>
      <c r="AF2708" s="84"/>
      <c r="AG2708" s="108"/>
      <c r="AH2708" s="84"/>
      <c r="AI2708" s="108"/>
      <c r="AJ2708" s="130"/>
      <c r="AK2708" s="130"/>
      <c r="AL2708" s="108"/>
      <c r="AM2708" s="130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130"/>
      <c r="AC2709" s="108"/>
      <c r="AD2709" s="84"/>
      <c r="AE2709" s="84"/>
      <c r="AF2709" s="84"/>
      <c r="AG2709" s="108"/>
      <c r="AH2709" s="84"/>
      <c r="AI2709" s="108"/>
      <c r="AJ2709" s="130"/>
      <c r="AK2709" s="130"/>
      <c r="AL2709" s="108"/>
      <c r="AM2709" s="130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130"/>
      <c r="AC2710" s="108"/>
      <c r="AD2710" s="84"/>
      <c r="AE2710" s="84"/>
      <c r="AF2710" s="84"/>
      <c r="AG2710" s="108"/>
      <c r="AH2710" s="84"/>
      <c r="AI2710" s="108"/>
      <c r="AJ2710" s="130"/>
      <c r="AK2710" s="130"/>
      <c r="AL2710" s="108"/>
      <c r="AM2710" s="130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130"/>
      <c r="AC2711" s="108"/>
      <c r="AD2711" s="84"/>
      <c r="AE2711" s="84"/>
      <c r="AF2711" s="84"/>
      <c r="AG2711" s="108"/>
      <c r="AH2711" s="84"/>
      <c r="AI2711" s="108"/>
      <c r="AJ2711" s="130"/>
      <c r="AK2711" s="130"/>
      <c r="AL2711" s="108"/>
      <c r="AM2711" s="130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130"/>
      <c r="AC2712" s="108"/>
      <c r="AD2712" s="84"/>
      <c r="AE2712" s="84"/>
      <c r="AF2712" s="84"/>
      <c r="AG2712" s="108"/>
      <c r="AH2712" s="84"/>
      <c r="AI2712" s="108"/>
      <c r="AJ2712" s="130"/>
      <c r="AK2712" s="130"/>
      <c r="AL2712" s="108"/>
      <c r="AM2712" s="130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130"/>
      <c r="AC2713" s="108"/>
      <c r="AD2713" s="84"/>
      <c r="AE2713" s="84"/>
      <c r="AF2713" s="84"/>
      <c r="AG2713" s="108"/>
      <c r="AH2713" s="84"/>
      <c r="AI2713" s="108"/>
      <c r="AJ2713" s="130"/>
      <c r="AK2713" s="130"/>
      <c r="AL2713" s="108"/>
      <c r="AM2713" s="130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130"/>
      <c r="AC2714" s="108"/>
      <c r="AD2714" s="84"/>
      <c r="AE2714" s="84"/>
      <c r="AF2714" s="84"/>
      <c r="AG2714" s="108"/>
      <c r="AH2714" s="84"/>
      <c r="AI2714" s="108"/>
      <c r="AJ2714" s="130"/>
      <c r="AK2714" s="130"/>
      <c r="AL2714" s="108"/>
      <c r="AM2714" s="130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130"/>
      <c r="AC2715" s="108"/>
      <c r="AD2715" s="84"/>
      <c r="AE2715" s="84"/>
      <c r="AF2715" s="84"/>
      <c r="AG2715" s="108"/>
      <c r="AH2715" s="84"/>
      <c r="AI2715" s="108"/>
      <c r="AJ2715" s="130"/>
      <c r="AK2715" s="130"/>
      <c r="AL2715" s="108"/>
      <c r="AM2715" s="130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130"/>
      <c r="AC2716" s="108"/>
      <c r="AD2716" s="84"/>
      <c r="AE2716" s="84"/>
      <c r="AF2716" s="84"/>
      <c r="AG2716" s="108"/>
      <c r="AH2716" s="84"/>
      <c r="AI2716" s="108"/>
      <c r="AJ2716" s="130"/>
      <c r="AK2716" s="130"/>
      <c r="AL2716" s="108"/>
      <c r="AM2716" s="130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130"/>
      <c r="AC2717" s="108"/>
      <c r="AD2717" s="84"/>
      <c r="AE2717" s="84"/>
      <c r="AF2717" s="84"/>
      <c r="AG2717" s="108"/>
      <c r="AH2717" s="84"/>
      <c r="AI2717" s="108"/>
      <c r="AJ2717" s="130"/>
      <c r="AK2717" s="130"/>
      <c r="AL2717" s="108"/>
      <c r="AM2717" s="130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130"/>
      <c r="AC2718" s="108"/>
      <c r="AD2718" s="84"/>
      <c r="AE2718" s="84"/>
      <c r="AF2718" s="84"/>
      <c r="AG2718" s="108"/>
      <c r="AH2718" s="84"/>
      <c r="AI2718" s="108"/>
      <c r="AJ2718" s="130"/>
      <c r="AK2718" s="130"/>
      <c r="AL2718" s="108"/>
      <c r="AM2718" s="130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130"/>
      <c r="AC2719" s="108"/>
      <c r="AD2719" s="84"/>
      <c r="AE2719" s="84"/>
      <c r="AF2719" s="84"/>
      <c r="AG2719" s="108"/>
      <c r="AH2719" s="84"/>
      <c r="AI2719" s="108"/>
      <c r="AJ2719" s="130"/>
      <c r="AK2719" s="130"/>
      <c r="AL2719" s="108"/>
      <c r="AM2719" s="130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130"/>
      <c r="AC2720" s="108"/>
      <c r="AD2720" s="84"/>
      <c r="AE2720" s="84"/>
      <c r="AF2720" s="84"/>
      <c r="AG2720" s="108"/>
      <c r="AH2720" s="84"/>
      <c r="AI2720" s="108"/>
      <c r="AJ2720" s="130"/>
      <c r="AK2720" s="130"/>
      <c r="AL2720" s="108"/>
      <c r="AM2720" s="130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130"/>
      <c r="AC2721" s="108"/>
      <c r="AD2721" s="84"/>
      <c r="AE2721" s="84"/>
      <c r="AF2721" s="84"/>
      <c r="AG2721" s="108"/>
      <c r="AH2721" s="84"/>
      <c r="AI2721" s="108"/>
      <c r="AJ2721" s="130"/>
      <c r="AK2721" s="130"/>
      <c r="AL2721" s="108"/>
      <c r="AM2721" s="130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130"/>
      <c r="AC2722" s="108"/>
      <c r="AD2722" s="84"/>
      <c r="AE2722" s="84"/>
      <c r="AF2722" s="84"/>
      <c r="AG2722" s="108"/>
      <c r="AH2722" s="84"/>
      <c r="AI2722" s="108"/>
      <c r="AJ2722" s="130"/>
      <c r="AK2722" s="130"/>
      <c r="AL2722" s="108"/>
      <c r="AM2722" s="130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130"/>
      <c r="AC2723" s="108"/>
      <c r="AD2723" s="84"/>
      <c r="AE2723" s="84"/>
      <c r="AF2723" s="84"/>
      <c r="AG2723" s="108"/>
      <c r="AH2723" s="84"/>
      <c r="AI2723" s="108"/>
      <c r="AJ2723" s="130"/>
      <c r="AK2723" s="130"/>
      <c r="AL2723" s="108"/>
      <c r="AM2723" s="130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130"/>
      <c r="AC2724" s="108"/>
      <c r="AD2724" s="84"/>
      <c r="AE2724" s="84"/>
      <c r="AF2724" s="84"/>
      <c r="AG2724" s="108"/>
      <c r="AH2724" s="84"/>
      <c r="AI2724" s="108"/>
      <c r="AJ2724" s="130"/>
      <c r="AK2724" s="130"/>
      <c r="AL2724" s="108"/>
      <c r="AM2724" s="130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130"/>
      <c r="AC2725" s="108"/>
      <c r="AD2725" s="84"/>
      <c r="AE2725" s="84"/>
      <c r="AF2725" s="84"/>
      <c r="AG2725" s="108"/>
      <c r="AH2725" s="84"/>
      <c r="AI2725" s="108"/>
      <c r="AJ2725" s="130"/>
      <c r="AK2725" s="130"/>
      <c r="AL2725" s="108"/>
      <c r="AM2725" s="130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130"/>
      <c r="AC2726" s="108"/>
      <c r="AD2726" s="84"/>
      <c r="AE2726" s="84"/>
      <c r="AF2726" s="84"/>
      <c r="AG2726" s="108"/>
      <c r="AH2726" s="84"/>
      <c r="AI2726" s="108"/>
      <c r="AJ2726" s="130"/>
      <c r="AK2726" s="130"/>
      <c r="AL2726" s="108"/>
      <c r="AM2726" s="130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130"/>
      <c r="AC2727" s="108"/>
      <c r="AD2727" s="84"/>
      <c r="AE2727" s="84"/>
      <c r="AF2727" s="84"/>
      <c r="AG2727" s="108"/>
      <c r="AH2727" s="84"/>
      <c r="AI2727" s="108"/>
      <c r="AJ2727" s="130"/>
      <c r="AK2727" s="130"/>
      <c r="AL2727" s="108"/>
      <c r="AM2727" s="130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130"/>
      <c r="AC2728" s="108"/>
      <c r="AD2728" s="84"/>
      <c r="AE2728" s="84"/>
      <c r="AF2728" s="84"/>
      <c r="AG2728" s="108"/>
      <c r="AH2728" s="84"/>
      <c r="AI2728" s="108"/>
      <c r="AJ2728" s="130"/>
      <c r="AK2728" s="130"/>
      <c r="AL2728" s="108"/>
      <c r="AM2728" s="130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130"/>
      <c r="AC2729" s="108"/>
      <c r="AD2729" s="84"/>
      <c r="AE2729" s="84"/>
      <c r="AF2729" s="84"/>
      <c r="AG2729" s="108"/>
      <c r="AH2729" s="84"/>
      <c r="AI2729" s="108"/>
      <c r="AJ2729" s="130"/>
      <c r="AK2729" s="130"/>
      <c r="AL2729" s="108"/>
      <c r="AM2729" s="130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130"/>
      <c r="AC2730" s="108"/>
      <c r="AD2730" s="84"/>
      <c r="AE2730" s="84"/>
      <c r="AF2730" s="84"/>
      <c r="AG2730" s="108"/>
      <c r="AH2730" s="84"/>
      <c r="AI2730" s="108"/>
      <c r="AJ2730" s="130"/>
      <c r="AK2730" s="130"/>
      <c r="AL2730" s="108"/>
      <c r="AM2730" s="130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130"/>
      <c r="AC2731" s="108"/>
      <c r="AD2731" s="84"/>
      <c r="AE2731" s="84"/>
      <c r="AF2731" s="84"/>
      <c r="AG2731" s="108"/>
      <c r="AH2731" s="84"/>
      <c r="AI2731" s="108"/>
      <c r="AJ2731" s="130"/>
      <c r="AK2731" s="130"/>
      <c r="AL2731" s="108"/>
      <c r="AM2731" s="130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130"/>
      <c r="AC2732" s="108"/>
      <c r="AD2732" s="84"/>
      <c r="AE2732" s="84"/>
      <c r="AF2732" s="84"/>
      <c r="AG2732" s="108"/>
      <c r="AH2732" s="84"/>
      <c r="AI2732" s="108"/>
      <c r="AJ2732" s="130"/>
      <c r="AK2732" s="130"/>
      <c r="AL2732" s="108"/>
      <c r="AM2732" s="130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130"/>
      <c r="AC2733" s="108"/>
      <c r="AD2733" s="84"/>
      <c r="AE2733" s="84"/>
      <c r="AF2733" s="84"/>
      <c r="AG2733" s="108"/>
      <c r="AH2733" s="84"/>
      <c r="AI2733" s="108"/>
      <c r="AJ2733" s="130"/>
      <c r="AK2733" s="130"/>
      <c r="AL2733" s="108"/>
      <c r="AM2733" s="130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130"/>
      <c r="AC2734" s="108"/>
      <c r="AD2734" s="84"/>
      <c r="AE2734" s="84"/>
      <c r="AF2734" s="84"/>
      <c r="AG2734" s="108"/>
      <c r="AH2734" s="84"/>
      <c r="AI2734" s="108"/>
      <c r="AJ2734" s="130"/>
      <c r="AK2734" s="130"/>
      <c r="AL2734" s="108"/>
      <c r="AM2734" s="130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130"/>
      <c r="AC2735" s="108"/>
      <c r="AD2735" s="84"/>
      <c r="AE2735" s="84"/>
      <c r="AF2735" s="84"/>
      <c r="AG2735" s="108"/>
      <c r="AH2735" s="84"/>
      <c r="AI2735" s="108"/>
      <c r="AJ2735" s="130"/>
      <c r="AK2735" s="130"/>
      <c r="AL2735" s="108"/>
      <c r="AM2735" s="130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130"/>
      <c r="AC2736" s="108"/>
      <c r="AD2736" s="84"/>
      <c r="AE2736" s="84"/>
      <c r="AF2736" s="84"/>
      <c r="AG2736" s="108"/>
      <c r="AH2736" s="84"/>
      <c r="AI2736" s="108"/>
      <c r="AJ2736" s="130"/>
      <c r="AK2736" s="130"/>
      <c r="AL2736" s="108"/>
      <c r="AM2736" s="130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130"/>
      <c r="AC2737" s="108"/>
      <c r="AD2737" s="84"/>
      <c r="AE2737" s="84"/>
      <c r="AF2737" s="84"/>
      <c r="AG2737" s="108"/>
      <c r="AH2737" s="84"/>
      <c r="AI2737" s="108"/>
      <c r="AJ2737" s="130"/>
      <c r="AK2737" s="130"/>
      <c r="AL2737" s="108"/>
      <c r="AM2737" s="130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130"/>
      <c r="AC2738" s="108"/>
      <c r="AD2738" s="84"/>
      <c r="AE2738" s="84"/>
      <c r="AF2738" s="84"/>
      <c r="AG2738" s="108"/>
      <c r="AH2738" s="84"/>
      <c r="AI2738" s="108"/>
      <c r="AJ2738" s="130"/>
      <c r="AK2738" s="130"/>
      <c r="AL2738" s="108"/>
      <c r="AM2738" s="130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130"/>
      <c r="AC2739" s="108"/>
      <c r="AD2739" s="84"/>
      <c r="AE2739" s="84"/>
      <c r="AF2739" s="84"/>
      <c r="AG2739" s="108"/>
      <c r="AH2739" s="84"/>
      <c r="AI2739" s="108"/>
      <c r="AJ2739" s="130"/>
      <c r="AK2739" s="130"/>
      <c r="AL2739" s="108"/>
      <c r="AM2739" s="130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130"/>
      <c r="AC2740" s="108"/>
      <c r="AD2740" s="84"/>
      <c r="AE2740" s="84"/>
      <c r="AF2740" s="84"/>
      <c r="AG2740" s="108"/>
      <c r="AH2740" s="84"/>
      <c r="AI2740" s="108"/>
      <c r="AJ2740" s="130"/>
      <c r="AK2740" s="130"/>
      <c r="AL2740" s="108"/>
      <c r="AM2740" s="130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130"/>
      <c r="AC2741" s="108"/>
      <c r="AD2741" s="84"/>
      <c r="AE2741" s="84"/>
      <c r="AF2741" s="84"/>
      <c r="AG2741" s="108"/>
      <c r="AH2741" s="84"/>
      <c r="AI2741" s="108"/>
      <c r="AJ2741" s="130"/>
      <c r="AK2741" s="130"/>
      <c r="AL2741" s="108"/>
      <c r="AM2741" s="130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130"/>
      <c r="AC2742" s="108"/>
      <c r="AD2742" s="84"/>
      <c r="AE2742" s="84"/>
      <c r="AF2742" s="84"/>
      <c r="AG2742" s="108"/>
      <c r="AH2742" s="84"/>
      <c r="AI2742" s="108"/>
      <c r="AJ2742" s="130"/>
      <c r="AK2742" s="130"/>
      <c r="AL2742" s="108"/>
      <c r="AM2742" s="130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130"/>
      <c r="AC2743" s="108"/>
      <c r="AD2743" s="84"/>
      <c r="AE2743" s="84"/>
      <c r="AF2743" s="84"/>
      <c r="AG2743" s="108"/>
      <c r="AH2743" s="84"/>
      <c r="AI2743" s="108"/>
      <c r="AJ2743" s="130"/>
      <c r="AK2743" s="130"/>
      <c r="AL2743" s="108"/>
      <c r="AM2743" s="130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130"/>
      <c r="AC2744" s="108"/>
      <c r="AD2744" s="84"/>
      <c r="AE2744" s="84"/>
      <c r="AF2744" s="84"/>
      <c r="AG2744" s="108"/>
      <c r="AH2744" s="84"/>
      <c r="AI2744" s="108"/>
      <c r="AJ2744" s="130"/>
      <c r="AK2744" s="130"/>
      <c r="AL2744" s="108"/>
      <c r="AM2744" s="130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130"/>
      <c r="AC2745" s="108"/>
      <c r="AD2745" s="84"/>
      <c r="AE2745" s="84"/>
      <c r="AF2745" s="84"/>
      <c r="AG2745" s="108"/>
      <c r="AH2745" s="84"/>
      <c r="AI2745" s="108"/>
      <c r="AJ2745" s="130"/>
      <c r="AK2745" s="130"/>
      <c r="AL2745" s="108"/>
      <c r="AM2745" s="130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130"/>
      <c r="AC2746" s="108"/>
      <c r="AD2746" s="84"/>
      <c r="AE2746" s="84"/>
      <c r="AF2746" s="84"/>
      <c r="AG2746" s="108"/>
      <c r="AH2746" s="84"/>
      <c r="AI2746" s="108"/>
      <c r="AJ2746" s="130"/>
      <c r="AK2746" s="130"/>
      <c r="AL2746" s="108"/>
      <c r="AM2746" s="130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130"/>
      <c r="AC2747" s="108"/>
      <c r="AD2747" s="84"/>
      <c r="AE2747" s="84"/>
      <c r="AF2747" s="84"/>
      <c r="AG2747" s="108"/>
      <c r="AH2747" s="84"/>
      <c r="AI2747" s="108"/>
      <c r="AJ2747" s="130"/>
      <c r="AK2747" s="130"/>
      <c r="AL2747" s="108"/>
      <c r="AM2747" s="130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130"/>
      <c r="AC2748" s="108"/>
      <c r="AD2748" s="84"/>
      <c r="AE2748" s="84"/>
      <c r="AF2748" s="84"/>
      <c r="AG2748" s="108"/>
      <c r="AH2748" s="84"/>
      <c r="AI2748" s="108"/>
      <c r="AJ2748" s="130"/>
      <c r="AK2748" s="130"/>
      <c r="AL2748" s="108"/>
      <c r="AM2748" s="130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130"/>
      <c r="AC2749" s="108"/>
      <c r="AD2749" s="84"/>
      <c r="AE2749" s="84"/>
      <c r="AF2749" s="84"/>
      <c r="AG2749" s="108"/>
      <c r="AH2749" s="84"/>
      <c r="AI2749" s="108"/>
      <c r="AJ2749" s="130"/>
      <c r="AK2749" s="130"/>
      <c r="AL2749" s="108"/>
      <c r="AM2749" s="130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130"/>
      <c r="AC2750" s="108"/>
      <c r="AD2750" s="84"/>
      <c r="AE2750" s="84"/>
      <c r="AF2750" s="84"/>
      <c r="AG2750" s="108"/>
      <c r="AH2750" s="84"/>
      <c r="AI2750" s="108"/>
      <c r="AJ2750" s="130"/>
      <c r="AK2750" s="130"/>
      <c r="AL2750" s="108"/>
      <c r="AM2750" s="130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130"/>
      <c r="AC2751" s="108"/>
      <c r="AD2751" s="84"/>
      <c r="AE2751" s="84"/>
      <c r="AF2751" s="84"/>
      <c r="AG2751" s="108"/>
      <c r="AH2751" s="84"/>
      <c r="AI2751" s="108"/>
      <c r="AJ2751" s="130"/>
      <c r="AK2751" s="130"/>
      <c r="AL2751" s="108"/>
      <c r="AM2751" s="130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130"/>
      <c r="AC2752" s="108"/>
      <c r="AD2752" s="84"/>
      <c r="AE2752" s="84"/>
      <c r="AF2752" s="84"/>
      <c r="AG2752" s="108"/>
      <c r="AH2752" s="84"/>
      <c r="AI2752" s="108"/>
      <c r="AJ2752" s="130"/>
      <c r="AK2752" s="130"/>
      <c r="AL2752" s="108"/>
      <c r="AM2752" s="130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130"/>
      <c r="AC2753" s="108"/>
      <c r="AD2753" s="84"/>
      <c r="AE2753" s="84"/>
      <c r="AF2753" s="84"/>
      <c r="AG2753" s="108"/>
      <c r="AH2753" s="84"/>
      <c r="AI2753" s="108"/>
      <c r="AJ2753" s="130"/>
      <c r="AK2753" s="130"/>
      <c r="AL2753" s="108"/>
      <c r="AM2753" s="130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130"/>
      <c r="AC2754" s="108"/>
      <c r="AD2754" s="84"/>
      <c r="AE2754" s="84"/>
      <c r="AF2754" s="84"/>
      <c r="AG2754" s="108"/>
      <c r="AH2754" s="84"/>
      <c r="AI2754" s="108"/>
      <c r="AJ2754" s="130"/>
      <c r="AK2754" s="130"/>
      <c r="AL2754" s="108"/>
      <c r="AM2754" s="130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130"/>
      <c r="AC2755" s="108"/>
      <c r="AD2755" s="84"/>
      <c r="AE2755" s="84"/>
      <c r="AF2755" s="84"/>
      <c r="AG2755" s="108"/>
      <c r="AH2755" s="84"/>
      <c r="AI2755" s="108"/>
      <c r="AJ2755" s="130"/>
      <c r="AK2755" s="130"/>
      <c r="AL2755" s="108"/>
      <c r="AM2755" s="130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130"/>
      <c r="AC2756" s="108"/>
      <c r="AD2756" s="84"/>
      <c r="AE2756" s="84"/>
      <c r="AF2756" s="84"/>
      <c r="AG2756" s="108"/>
      <c r="AH2756" s="84"/>
      <c r="AI2756" s="108"/>
      <c r="AJ2756" s="130"/>
      <c r="AK2756" s="130"/>
      <c r="AL2756" s="108"/>
      <c r="AM2756" s="130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130"/>
      <c r="AC2757" s="108"/>
      <c r="AD2757" s="84"/>
      <c r="AE2757" s="84"/>
      <c r="AF2757" s="84"/>
      <c r="AG2757" s="108"/>
      <c r="AH2757" s="84"/>
      <c r="AI2757" s="108"/>
      <c r="AJ2757" s="130"/>
      <c r="AK2757" s="130"/>
      <c r="AL2757" s="108"/>
      <c r="AM2757" s="130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130"/>
      <c r="AC2758" s="108"/>
      <c r="AD2758" s="84"/>
      <c r="AE2758" s="84"/>
      <c r="AF2758" s="84"/>
      <c r="AG2758" s="108"/>
      <c r="AH2758" s="84"/>
      <c r="AI2758" s="108"/>
      <c r="AJ2758" s="130"/>
      <c r="AK2758" s="130"/>
      <c r="AL2758" s="108"/>
      <c r="AM2758" s="130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130"/>
      <c r="AC2759" s="108"/>
      <c r="AD2759" s="84"/>
      <c r="AE2759" s="84"/>
      <c r="AF2759" s="84"/>
      <c r="AG2759" s="108"/>
      <c r="AH2759" s="84"/>
      <c r="AI2759" s="108"/>
      <c r="AJ2759" s="130"/>
      <c r="AK2759" s="130"/>
      <c r="AL2759" s="108"/>
      <c r="AM2759" s="130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130"/>
      <c r="AC2760" s="108"/>
      <c r="AD2760" s="84"/>
      <c r="AE2760" s="84"/>
      <c r="AF2760" s="84"/>
      <c r="AG2760" s="108"/>
      <c r="AH2760" s="84"/>
      <c r="AI2760" s="108"/>
      <c r="AJ2760" s="130"/>
      <c r="AK2760" s="130"/>
      <c r="AL2760" s="108"/>
      <c r="AM2760" s="130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130"/>
      <c r="AC2761" s="108"/>
      <c r="AD2761" s="84"/>
      <c r="AE2761" s="84"/>
      <c r="AF2761" s="84"/>
      <c r="AG2761" s="108"/>
      <c r="AH2761" s="84"/>
      <c r="AI2761" s="108"/>
      <c r="AJ2761" s="130"/>
      <c r="AK2761" s="130"/>
      <c r="AL2761" s="108"/>
      <c r="AM2761" s="130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130"/>
      <c r="AC2762" s="108"/>
      <c r="AD2762" s="84"/>
      <c r="AE2762" s="84"/>
      <c r="AF2762" s="84"/>
      <c r="AG2762" s="108"/>
      <c r="AH2762" s="84"/>
      <c r="AI2762" s="108"/>
      <c r="AJ2762" s="130"/>
      <c r="AK2762" s="130"/>
      <c r="AL2762" s="108"/>
      <c r="AM2762" s="130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130"/>
      <c r="AC2763" s="108"/>
      <c r="AD2763" s="84"/>
      <c r="AE2763" s="84"/>
      <c r="AF2763" s="84"/>
      <c r="AG2763" s="108"/>
      <c r="AH2763" s="84"/>
      <c r="AI2763" s="108"/>
      <c r="AJ2763" s="130"/>
      <c r="AK2763" s="130"/>
      <c r="AL2763" s="108"/>
      <c r="AM2763" s="130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130"/>
      <c r="AC2764" s="108"/>
      <c r="AD2764" s="84"/>
      <c r="AE2764" s="84"/>
      <c r="AF2764" s="84"/>
      <c r="AG2764" s="108"/>
      <c r="AH2764" s="84"/>
      <c r="AI2764" s="108"/>
      <c r="AJ2764" s="130"/>
      <c r="AK2764" s="130"/>
      <c r="AL2764" s="108"/>
      <c r="AM2764" s="130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130"/>
      <c r="AC2765" s="108"/>
      <c r="AD2765" s="84"/>
      <c r="AE2765" s="84"/>
      <c r="AF2765" s="84"/>
      <c r="AG2765" s="108"/>
      <c r="AH2765" s="84"/>
      <c r="AI2765" s="108"/>
      <c r="AJ2765" s="130"/>
      <c r="AK2765" s="130"/>
      <c r="AL2765" s="108"/>
      <c r="AM2765" s="130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130"/>
      <c r="AC2766" s="108"/>
      <c r="AD2766" s="84"/>
      <c r="AE2766" s="84"/>
      <c r="AF2766" s="84"/>
      <c r="AG2766" s="108"/>
      <c r="AH2766" s="84"/>
      <c r="AI2766" s="108"/>
      <c r="AJ2766" s="130"/>
      <c r="AK2766" s="130"/>
      <c r="AL2766" s="108"/>
      <c r="AM2766" s="130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130"/>
      <c r="AC2767" s="108"/>
      <c r="AD2767" s="84"/>
      <c r="AE2767" s="84"/>
      <c r="AF2767" s="84"/>
      <c r="AG2767" s="108"/>
      <c r="AH2767" s="84"/>
      <c r="AI2767" s="108"/>
      <c r="AJ2767" s="130"/>
      <c r="AK2767" s="130"/>
      <c r="AL2767" s="108"/>
      <c r="AM2767" s="130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130"/>
      <c r="AC2768" s="108"/>
      <c r="AD2768" s="84"/>
      <c r="AE2768" s="84"/>
      <c r="AF2768" s="84"/>
      <c r="AG2768" s="108"/>
      <c r="AH2768" s="84"/>
      <c r="AI2768" s="108"/>
      <c r="AJ2768" s="130"/>
      <c r="AK2768" s="130"/>
      <c r="AL2768" s="108"/>
      <c r="AM2768" s="130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130"/>
      <c r="AC2769" s="108"/>
      <c r="AD2769" s="84"/>
      <c r="AE2769" s="84"/>
      <c r="AF2769" s="84"/>
      <c r="AG2769" s="108"/>
      <c r="AH2769" s="84"/>
      <c r="AI2769" s="108"/>
      <c r="AJ2769" s="130"/>
      <c r="AK2769" s="130"/>
      <c r="AL2769" s="108"/>
      <c r="AM2769" s="130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130"/>
      <c r="AC2770" s="108"/>
      <c r="AD2770" s="84"/>
      <c r="AE2770" s="84"/>
      <c r="AF2770" s="84"/>
      <c r="AG2770" s="108"/>
      <c r="AH2770" s="84"/>
      <c r="AI2770" s="108"/>
      <c r="AJ2770" s="130"/>
      <c r="AK2770" s="130"/>
      <c r="AL2770" s="108"/>
      <c r="AM2770" s="130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130"/>
      <c r="AC2771" s="108"/>
      <c r="AD2771" s="84"/>
      <c r="AE2771" s="84"/>
      <c r="AF2771" s="84"/>
      <c r="AG2771" s="108"/>
      <c r="AH2771" s="84"/>
      <c r="AI2771" s="108"/>
      <c r="AJ2771" s="130"/>
      <c r="AK2771" s="130"/>
      <c r="AL2771" s="108"/>
      <c r="AM2771" s="130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130"/>
      <c r="AC2772" s="108"/>
      <c r="AD2772" s="84"/>
      <c r="AE2772" s="84"/>
      <c r="AF2772" s="84"/>
      <c r="AG2772" s="108"/>
      <c r="AH2772" s="84"/>
      <c r="AI2772" s="108"/>
      <c r="AJ2772" s="130"/>
      <c r="AK2772" s="130"/>
      <c r="AL2772" s="108"/>
      <c r="AM2772" s="130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130"/>
      <c r="AC2773" s="108"/>
      <c r="AD2773" s="84"/>
      <c r="AE2773" s="84"/>
      <c r="AF2773" s="84"/>
      <c r="AG2773" s="108"/>
      <c r="AH2773" s="84"/>
      <c r="AI2773" s="108"/>
      <c r="AJ2773" s="130"/>
      <c r="AK2773" s="130"/>
      <c r="AL2773" s="108"/>
      <c r="AM2773" s="130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130"/>
      <c r="AC2774" s="108"/>
      <c r="AD2774" s="84"/>
      <c r="AE2774" s="84"/>
      <c r="AF2774" s="84"/>
      <c r="AG2774" s="108"/>
      <c r="AH2774" s="84"/>
      <c r="AI2774" s="108"/>
      <c r="AJ2774" s="130"/>
      <c r="AK2774" s="130"/>
      <c r="AL2774" s="108"/>
      <c r="AM2774" s="130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130"/>
      <c r="AC2775" s="108"/>
      <c r="AD2775" s="84"/>
      <c r="AE2775" s="84"/>
      <c r="AF2775" s="84"/>
      <c r="AG2775" s="108"/>
      <c r="AH2775" s="84"/>
      <c r="AI2775" s="108"/>
      <c r="AJ2775" s="130"/>
      <c r="AK2775" s="130"/>
      <c r="AL2775" s="108"/>
      <c r="AM2775" s="130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130"/>
      <c r="AC2776" s="108"/>
      <c r="AD2776" s="84"/>
      <c r="AE2776" s="84"/>
      <c r="AF2776" s="84"/>
      <c r="AG2776" s="108"/>
      <c r="AH2776" s="84"/>
      <c r="AI2776" s="108"/>
      <c r="AJ2776" s="130"/>
      <c r="AK2776" s="130"/>
      <c r="AL2776" s="108"/>
      <c r="AM2776" s="130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130"/>
      <c r="AC2777" s="108"/>
      <c r="AD2777" s="84"/>
      <c r="AE2777" s="84"/>
      <c r="AF2777" s="84"/>
      <c r="AG2777" s="108"/>
      <c r="AH2777" s="84"/>
      <c r="AI2777" s="108"/>
      <c r="AJ2777" s="130"/>
      <c r="AK2777" s="130"/>
      <c r="AL2777" s="108"/>
      <c r="AM2777" s="130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130"/>
      <c r="AC2778" s="108"/>
      <c r="AD2778" s="84"/>
      <c r="AE2778" s="84"/>
      <c r="AF2778" s="84"/>
      <c r="AG2778" s="108"/>
      <c r="AH2778" s="84"/>
      <c r="AI2778" s="108"/>
      <c r="AJ2778" s="130"/>
      <c r="AK2778" s="130"/>
      <c r="AL2778" s="108"/>
      <c r="AM2778" s="130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130"/>
      <c r="AC2779" s="108"/>
      <c r="AD2779" s="84"/>
      <c r="AE2779" s="84"/>
      <c r="AF2779" s="84"/>
      <c r="AG2779" s="108"/>
      <c r="AH2779" s="84"/>
      <c r="AI2779" s="108"/>
      <c r="AJ2779" s="130"/>
      <c r="AK2779" s="130"/>
      <c r="AL2779" s="108"/>
      <c r="AM2779" s="130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130"/>
      <c r="AC2780" s="108"/>
      <c r="AD2780" s="84"/>
      <c r="AE2780" s="84"/>
      <c r="AF2780" s="84"/>
      <c r="AG2780" s="108"/>
      <c r="AH2780" s="84"/>
      <c r="AI2780" s="108"/>
      <c r="AJ2780" s="130"/>
      <c r="AK2780" s="130"/>
      <c r="AL2780" s="108"/>
      <c r="AM2780" s="130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130"/>
      <c r="AC2781" s="108"/>
      <c r="AD2781" s="84"/>
      <c r="AE2781" s="84"/>
      <c r="AF2781" s="84"/>
      <c r="AG2781" s="108"/>
      <c r="AH2781" s="84"/>
      <c r="AI2781" s="108"/>
      <c r="AJ2781" s="130"/>
      <c r="AK2781" s="130"/>
      <c r="AL2781" s="108"/>
      <c r="AM2781" s="130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130"/>
      <c r="AC2782" s="108"/>
      <c r="AD2782" s="84"/>
      <c r="AE2782" s="84"/>
      <c r="AF2782" s="84"/>
      <c r="AG2782" s="108"/>
      <c r="AH2782" s="84"/>
      <c r="AI2782" s="108"/>
      <c r="AJ2782" s="130"/>
      <c r="AK2782" s="130"/>
      <c r="AL2782" s="108"/>
      <c r="AM2782" s="130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130"/>
      <c r="AC2783" s="108"/>
      <c r="AD2783" s="84"/>
      <c r="AE2783" s="84"/>
      <c r="AF2783" s="84"/>
      <c r="AG2783" s="108"/>
      <c r="AH2783" s="84"/>
      <c r="AI2783" s="108"/>
      <c r="AJ2783" s="130"/>
      <c r="AK2783" s="130"/>
      <c r="AL2783" s="108"/>
      <c r="AM2783" s="130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130"/>
      <c r="AC2784" s="108"/>
      <c r="AD2784" s="84"/>
      <c r="AE2784" s="84"/>
      <c r="AF2784" s="84"/>
      <c r="AG2784" s="108"/>
      <c r="AH2784" s="84"/>
      <c r="AI2784" s="108"/>
      <c r="AJ2784" s="130"/>
      <c r="AK2784" s="130"/>
      <c r="AL2784" s="108"/>
      <c r="AM2784" s="130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130"/>
      <c r="AC2785" s="108"/>
      <c r="AD2785" s="84"/>
      <c r="AE2785" s="84"/>
      <c r="AF2785" s="84"/>
      <c r="AG2785" s="108"/>
      <c r="AH2785" s="84"/>
      <c r="AI2785" s="108"/>
      <c r="AJ2785" s="130"/>
      <c r="AK2785" s="130"/>
      <c r="AL2785" s="108"/>
      <c r="AM2785" s="130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130"/>
      <c r="AC2786" s="108"/>
      <c r="AD2786" s="84"/>
      <c r="AE2786" s="84"/>
      <c r="AF2786" s="84"/>
      <c r="AG2786" s="108"/>
      <c r="AH2786" s="84"/>
      <c r="AI2786" s="108"/>
      <c r="AJ2786" s="130"/>
      <c r="AK2786" s="130"/>
      <c r="AL2786" s="108"/>
      <c r="AM2786" s="130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130"/>
      <c r="AC2787" s="108"/>
      <c r="AD2787" s="84"/>
      <c r="AE2787" s="84"/>
      <c r="AF2787" s="84"/>
      <c r="AG2787" s="108"/>
      <c r="AH2787" s="84"/>
      <c r="AI2787" s="108"/>
      <c r="AJ2787" s="130"/>
      <c r="AK2787" s="130"/>
      <c r="AL2787" s="108"/>
      <c r="AM2787" s="130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130"/>
      <c r="AC2788" s="108"/>
      <c r="AD2788" s="84"/>
      <c r="AE2788" s="84"/>
      <c r="AF2788" s="84"/>
      <c r="AG2788" s="108"/>
      <c r="AH2788" s="84"/>
      <c r="AI2788" s="108"/>
      <c r="AJ2788" s="130"/>
      <c r="AK2788" s="130"/>
      <c r="AL2788" s="108"/>
      <c r="AM2788" s="130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130"/>
      <c r="AC2789" s="108"/>
      <c r="AD2789" s="84"/>
      <c r="AE2789" s="84"/>
      <c r="AF2789" s="84"/>
      <c r="AG2789" s="108"/>
      <c r="AH2789" s="84"/>
      <c r="AI2789" s="108"/>
      <c r="AJ2789" s="130"/>
      <c r="AK2789" s="130"/>
      <c r="AL2789" s="108"/>
      <c r="AM2789" s="130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130"/>
      <c r="AC2790" s="108"/>
      <c r="AD2790" s="84"/>
      <c r="AE2790" s="84"/>
      <c r="AF2790" s="84"/>
      <c r="AG2790" s="108"/>
      <c r="AH2790" s="84"/>
      <c r="AI2790" s="108"/>
      <c r="AJ2790" s="130"/>
      <c r="AK2790" s="130"/>
      <c r="AL2790" s="108"/>
      <c r="AM2790" s="130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130"/>
      <c r="AC2791" s="108"/>
      <c r="AD2791" s="84"/>
      <c r="AE2791" s="84"/>
      <c r="AF2791" s="84"/>
      <c r="AG2791" s="108"/>
      <c r="AH2791" s="84"/>
      <c r="AI2791" s="108"/>
      <c r="AJ2791" s="130"/>
      <c r="AK2791" s="130"/>
      <c r="AL2791" s="108"/>
      <c r="AM2791" s="130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130"/>
      <c r="AC2792" s="108"/>
      <c r="AD2792" s="84"/>
      <c r="AE2792" s="84"/>
      <c r="AF2792" s="84"/>
      <c r="AG2792" s="108"/>
      <c r="AH2792" s="84"/>
      <c r="AI2792" s="108"/>
      <c r="AJ2792" s="130"/>
      <c r="AK2792" s="130"/>
      <c r="AL2792" s="108"/>
      <c r="AM2792" s="130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130"/>
      <c r="AC2793" s="108"/>
      <c r="AD2793" s="84"/>
      <c r="AE2793" s="84"/>
      <c r="AF2793" s="84"/>
      <c r="AG2793" s="108"/>
      <c r="AH2793" s="84"/>
      <c r="AI2793" s="108"/>
      <c r="AJ2793" s="130"/>
      <c r="AK2793" s="130"/>
      <c r="AL2793" s="108"/>
      <c r="AM2793" s="130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130"/>
      <c r="AC2794" s="108"/>
      <c r="AD2794" s="84"/>
      <c r="AE2794" s="84"/>
      <c r="AF2794" s="84"/>
      <c r="AG2794" s="108"/>
      <c r="AH2794" s="84"/>
      <c r="AI2794" s="108"/>
      <c r="AJ2794" s="130"/>
      <c r="AK2794" s="130"/>
      <c r="AL2794" s="108"/>
      <c r="AM2794" s="130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130"/>
      <c r="AC2795" s="108"/>
      <c r="AD2795" s="84"/>
      <c r="AE2795" s="84"/>
      <c r="AF2795" s="84"/>
      <c r="AG2795" s="108"/>
      <c r="AH2795" s="84"/>
      <c r="AI2795" s="108"/>
      <c r="AJ2795" s="130"/>
      <c r="AK2795" s="130"/>
      <c r="AL2795" s="108"/>
      <c r="AM2795" s="130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130"/>
      <c r="AC2796" s="108"/>
      <c r="AD2796" s="84"/>
      <c r="AE2796" s="84"/>
      <c r="AF2796" s="84"/>
      <c r="AG2796" s="108"/>
      <c r="AH2796" s="84"/>
      <c r="AI2796" s="108"/>
      <c r="AJ2796" s="130"/>
      <c r="AK2796" s="130"/>
      <c r="AL2796" s="108"/>
      <c r="AM2796" s="130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130"/>
      <c r="AC2797" s="108"/>
      <c r="AD2797" s="84"/>
      <c r="AE2797" s="84"/>
      <c r="AF2797" s="84"/>
      <c r="AG2797" s="108"/>
      <c r="AH2797" s="84"/>
      <c r="AI2797" s="108"/>
      <c r="AJ2797" s="130"/>
      <c r="AK2797" s="130"/>
      <c r="AL2797" s="108"/>
      <c r="AM2797" s="130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130"/>
      <c r="AC2798" s="108"/>
      <c r="AD2798" s="84"/>
      <c r="AE2798" s="84"/>
      <c r="AF2798" s="84"/>
      <c r="AG2798" s="108"/>
      <c r="AH2798" s="84"/>
      <c r="AI2798" s="108"/>
      <c r="AJ2798" s="130"/>
      <c r="AK2798" s="130"/>
      <c r="AL2798" s="108"/>
      <c r="AM2798" s="130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130"/>
      <c r="AC2799" s="108"/>
      <c r="AD2799" s="84"/>
      <c r="AE2799" s="84"/>
      <c r="AF2799" s="84"/>
      <c r="AG2799" s="108"/>
      <c r="AH2799" s="84"/>
      <c r="AI2799" s="108"/>
      <c r="AJ2799" s="130"/>
      <c r="AK2799" s="130"/>
      <c r="AL2799" s="108"/>
      <c r="AM2799" s="130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130"/>
      <c r="AC2800" s="108"/>
      <c r="AD2800" s="84"/>
      <c r="AE2800" s="84"/>
      <c r="AF2800" s="84"/>
      <c r="AG2800" s="108"/>
      <c r="AH2800" s="84"/>
      <c r="AI2800" s="108"/>
      <c r="AJ2800" s="130"/>
      <c r="AK2800" s="130"/>
      <c r="AL2800" s="108"/>
      <c r="AM2800" s="130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130"/>
      <c r="AC2801" s="108"/>
      <c r="AD2801" s="84"/>
      <c r="AE2801" s="84"/>
      <c r="AF2801" s="84"/>
      <c r="AG2801" s="108"/>
      <c r="AH2801" s="84"/>
      <c r="AI2801" s="108"/>
      <c r="AJ2801" s="130"/>
      <c r="AK2801" s="130"/>
      <c r="AL2801" s="108"/>
      <c r="AM2801" s="130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130"/>
      <c r="AC2802" s="108"/>
      <c r="AD2802" s="84"/>
      <c r="AE2802" s="84"/>
      <c r="AF2802" s="84"/>
      <c r="AG2802" s="108"/>
      <c r="AH2802" s="84"/>
      <c r="AI2802" s="108"/>
      <c r="AJ2802" s="130"/>
      <c r="AK2802" s="130"/>
      <c r="AL2802" s="108"/>
      <c r="AM2802" s="130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130"/>
      <c r="AC2803" s="108"/>
      <c r="AD2803" s="84"/>
      <c r="AE2803" s="84"/>
      <c r="AF2803" s="84"/>
      <c r="AG2803" s="108"/>
      <c r="AH2803" s="84"/>
      <c r="AI2803" s="108"/>
      <c r="AJ2803" s="130"/>
      <c r="AK2803" s="130"/>
      <c r="AL2803" s="108"/>
      <c r="AM2803" s="130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130"/>
      <c r="AC2804" s="108"/>
      <c r="AD2804" s="84"/>
      <c r="AE2804" s="84"/>
      <c r="AF2804" s="84"/>
      <c r="AG2804" s="108"/>
      <c r="AH2804" s="84"/>
      <c r="AI2804" s="108"/>
      <c r="AJ2804" s="130"/>
      <c r="AK2804" s="130"/>
      <c r="AL2804" s="108"/>
      <c r="AM2804" s="130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130"/>
      <c r="AC2805" s="108"/>
      <c r="AD2805" s="84"/>
      <c r="AE2805" s="84"/>
      <c r="AF2805" s="84"/>
      <c r="AG2805" s="108"/>
      <c r="AH2805" s="84"/>
      <c r="AI2805" s="108"/>
      <c r="AJ2805" s="130"/>
      <c r="AK2805" s="130"/>
      <c r="AL2805" s="108"/>
      <c r="AM2805" s="130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130"/>
      <c r="AC2806" s="108"/>
      <c r="AD2806" s="84"/>
      <c r="AE2806" s="84"/>
      <c r="AF2806" s="84"/>
      <c r="AG2806" s="108"/>
      <c r="AH2806" s="84"/>
      <c r="AI2806" s="108"/>
      <c r="AJ2806" s="130"/>
      <c r="AK2806" s="130"/>
      <c r="AL2806" s="108"/>
      <c r="AM2806" s="130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130"/>
      <c r="AC2807" s="108"/>
      <c r="AD2807" s="84"/>
      <c r="AE2807" s="84"/>
      <c r="AF2807" s="84"/>
      <c r="AG2807" s="108"/>
      <c r="AH2807" s="84"/>
      <c r="AI2807" s="108"/>
      <c r="AJ2807" s="130"/>
      <c r="AK2807" s="130"/>
      <c r="AL2807" s="108"/>
      <c r="AM2807" s="130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130"/>
      <c r="AC2808" s="108"/>
      <c r="AD2808" s="84"/>
      <c r="AE2808" s="84"/>
      <c r="AF2808" s="84"/>
      <c r="AG2808" s="108"/>
      <c r="AH2808" s="84"/>
      <c r="AI2808" s="108"/>
      <c r="AJ2808" s="130"/>
      <c r="AK2808" s="130"/>
      <c r="AL2808" s="108"/>
      <c r="AM2808" s="130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130"/>
      <c r="AC2809" s="108"/>
      <c r="AD2809" s="84"/>
      <c r="AE2809" s="84"/>
      <c r="AF2809" s="84"/>
      <c r="AG2809" s="108"/>
      <c r="AH2809" s="84"/>
      <c r="AI2809" s="108"/>
      <c r="AJ2809" s="130"/>
      <c r="AK2809" s="130"/>
      <c r="AL2809" s="108"/>
      <c r="AM2809" s="130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130"/>
      <c r="AC2810" s="108"/>
      <c r="AD2810" s="84"/>
      <c r="AE2810" s="84"/>
      <c r="AF2810" s="84"/>
      <c r="AG2810" s="108"/>
      <c r="AH2810" s="84"/>
      <c r="AI2810" s="108"/>
      <c r="AJ2810" s="130"/>
      <c r="AK2810" s="130"/>
      <c r="AL2810" s="108"/>
      <c r="AM2810" s="130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130"/>
      <c r="AC2811" s="108"/>
      <c r="AD2811" s="84"/>
      <c r="AE2811" s="84"/>
      <c r="AF2811" s="84"/>
      <c r="AG2811" s="108"/>
      <c r="AH2811" s="84"/>
      <c r="AI2811" s="108"/>
      <c r="AJ2811" s="130"/>
      <c r="AK2811" s="130"/>
      <c r="AL2811" s="108"/>
      <c r="AM2811" s="130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130"/>
      <c r="AC2812" s="108"/>
      <c r="AD2812" s="84"/>
      <c r="AE2812" s="84"/>
      <c r="AF2812" s="84"/>
      <c r="AG2812" s="108"/>
      <c r="AH2812" s="84"/>
      <c r="AI2812" s="108"/>
      <c r="AJ2812" s="130"/>
      <c r="AK2812" s="130"/>
      <c r="AL2812" s="108"/>
      <c r="AM2812" s="130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130"/>
      <c r="AC2813" s="108"/>
      <c r="AD2813" s="84"/>
      <c r="AE2813" s="84"/>
      <c r="AF2813" s="84"/>
      <c r="AG2813" s="108"/>
      <c r="AH2813" s="84"/>
      <c r="AI2813" s="108"/>
      <c r="AJ2813" s="130"/>
      <c r="AK2813" s="130"/>
      <c r="AL2813" s="108"/>
      <c r="AM2813" s="130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130"/>
      <c r="AC2814" s="108"/>
      <c r="AD2814" s="84"/>
      <c r="AE2814" s="84"/>
      <c r="AF2814" s="84"/>
      <c r="AG2814" s="108"/>
      <c r="AH2814" s="84"/>
      <c r="AI2814" s="108"/>
      <c r="AJ2814" s="130"/>
      <c r="AK2814" s="130"/>
      <c r="AL2814" s="108"/>
      <c r="AM2814" s="130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130"/>
      <c r="AC2815" s="108"/>
      <c r="AD2815" s="84"/>
      <c r="AE2815" s="84"/>
      <c r="AF2815" s="84"/>
      <c r="AG2815" s="108"/>
      <c r="AH2815" s="84"/>
      <c r="AI2815" s="108"/>
      <c r="AJ2815" s="130"/>
      <c r="AK2815" s="130"/>
      <c r="AL2815" s="108"/>
      <c r="AM2815" s="130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130"/>
      <c r="AC2816" s="108"/>
      <c r="AD2816" s="84"/>
      <c r="AE2816" s="84"/>
      <c r="AF2816" s="84"/>
      <c r="AG2816" s="108"/>
      <c r="AH2816" s="84"/>
      <c r="AI2816" s="108"/>
      <c r="AJ2816" s="130"/>
      <c r="AK2816" s="130"/>
      <c r="AL2816" s="108"/>
      <c r="AM2816" s="130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130"/>
      <c r="AC2817" s="108"/>
      <c r="AD2817" s="84"/>
      <c r="AE2817" s="84"/>
      <c r="AF2817" s="84"/>
      <c r="AG2817" s="108"/>
      <c r="AH2817" s="84"/>
      <c r="AI2817" s="108"/>
      <c r="AJ2817" s="130"/>
      <c r="AK2817" s="130"/>
      <c r="AL2817" s="108"/>
      <c r="AM2817" s="130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130"/>
      <c r="AC2818" s="108"/>
      <c r="AD2818" s="84"/>
      <c r="AE2818" s="84"/>
      <c r="AF2818" s="84"/>
      <c r="AG2818" s="108"/>
      <c r="AH2818" s="84"/>
      <c r="AI2818" s="108"/>
      <c r="AJ2818" s="130"/>
      <c r="AK2818" s="130"/>
      <c r="AL2818" s="108"/>
      <c r="AM2818" s="130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130"/>
      <c r="AC2819" s="108"/>
      <c r="AD2819" s="84"/>
      <c r="AE2819" s="84"/>
      <c r="AF2819" s="84"/>
      <c r="AG2819" s="108"/>
      <c r="AH2819" s="84"/>
      <c r="AI2819" s="108"/>
      <c r="AJ2819" s="130"/>
      <c r="AK2819" s="130"/>
      <c r="AL2819" s="108"/>
      <c r="AM2819" s="130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130"/>
      <c r="AC2820" s="108"/>
      <c r="AD2820" s="84"/>
      <c r="AE2820" s="84"/>
      <c r="AF2820" s="84"/>
      <c r="AG2820" s="108"/>
      <c r="AH2820" s="84"/>
      <c r="AI2820" s="108"/>
      <c r="AJ2820" s="130"/>
      <c r="AK2820" s="130"/>
      <c r="AL2820" s="108"/>
      <c r="AM2820" s="130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130"/>
      <c r="AC2821" s="108"/>
      <c r="AD2821" s="84"/>
      <c r="AE2821" s="84"/>
      <c r="AF2821" s="84"/>
      <c r="AG2821" s="108"/>
      <c r="AH2821" s="84"/>
      <c r="AI2821" s="108"/>
      <c r="AJ2821" s="130"/>
      <c r="AK2821" s="130"/>
      <c r="AL2821" s="108"/>
      <c r="AM2821" s="130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130"/>
      <c r="AC2822" s="108"/>
      <c r="AD2822" s="84"/>
      <c r="AE2822" s="84"/>
      <c r="AF2822" s="84"/>
      <c r="AG2822" s="108"/>
      <c r="AH2822" s="84"/>
      <c r="AI2822" s="108"/>
      <c r="AJ2822" s="130"/>
      <c r="AK2822" s="130"/>
      <c r="AL2822" s="108"/>
      <c r="AM2822" s="130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130"/>
      <c r="AC2823" s="108"/>
      <c r="AD2823" s="84"/>
      <c r="AE2823" s="84"/>
      <c r="AF2823" s="84"/>
      <c r="AG2823" s="108"/>
      <c r="AH2823" s="84"/>
      <c r="AI2823" s="108"/>
      <c r="AJ2823" s="130"/>
      <c r="AK2823" s="130"/>
      <c r="AL2823" s="108"/>
      <c r="AM2823" s="130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130"/>
      <c r="AC2824" s="108"/>
      <c r="AD2824" s="84"/>
      <c r="AE2824" s="84"/>
      <c r="AF2824" s="84"/>
      <c r="AG2824" s="108"/>
      <c r="AH2824" s="84"/>
      <c r="AI2824" s="108"/>
      <c r="AJ2824" s="130"/>
      <c r="AK2824" s="130"/>
      <c r="AL2824" s="108"/>
      <c r="AM2824" s="130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130"/>
      <c r="AC2825" s="108"/>
      <c r="AD2825" s="84"/>
      <c r="AE2825" s="84"/>
      <c r="AF2825" s="84"/>
      <c r="AG2825" s="108"/>
      <c r="AH2825" s="84"/>
      <c r="AI2825" s="108"/>
      <c r="AJ2825" s="130"/>
      <c r="AK2825" s="130"/>
      <c r="AL2825" s="108"/>
      <c r="AM2825" s="130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130"/>
      <c r="AC2826" s="108"/>
      <c r="AD2826" s="84"/>
      <c r="AE2826" s="84"/>
      <c r="AF2826" s="84"/>
      <c r="AG2826" s="108"/>
      <c r="AH2826" s="84"/>
      <c r="AI2826" s="108"/>
      <c r="AJ2826" s="130"/>
      <c r="AK2826" s="130"/>
      <c r="AL2826" s="108"/>
      <c r="AM2826" s="130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130"/>
      <c r="AC2827" s="108"/>
      <c r="AD2827" s="84"/>
      <c r="AE2827" s="84"/>
      <c r="AF2827" s="84"/>
      <c r="AG2827" s="108"/>
      <c r="AH2827" s="84"/>
      <c r="AI2827" s="108"/>
      <c r="AJ2827" s="130"/>
      <c r="AK2827" s="130"/>
      <c r="AL2827" s="108"/>
      <c r="AM2827" s="130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130"/>
      <c r="AC2828" s="108"/>
      <c r="AD2828" s="84"/>
      <c r="AE2828" s="84"/>
      <c r="AF2828" s="84"/>
      <c r="AG2828" s="108"/>
      <c r="AH2828" s="84"/>
      <c r="AI2828" s="108"/>
      <c r="AJ2828" s="130"/>
      <c r="AK2828" s="130"/>
      <c r="AL2828" s="108"/>
      <c r="AM2828" s="130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130"/>
      <c r="AC2829" s="108"/>
      <c r="AD2829" s="84"/>
      <c r="AE2829" s="84"/>
      <c r="AF2829" s="84"/>
      <c r="AG2829" s="108"/>
      <c r="AH2829" s="84"/>
      <c r="AI2829" s="108"/>
      <c r="AJ2829" s="130"/>
      <c r="AK2829" s="130"/>
      <c r="AL2829" s="108"/>
      <c r="AM2829" s="130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130"/>
      <c r="AC2830" s="108"/>
      <c r="AD2830" s="84"/>
      <c r="AE2830" s="84"/>
      <c r="AF2830" s="84"/>
      <c r="AG2830" s="108"/>
      <c r="AH2830" s="84"/>
      <c r="AI2830" s="108"/>
      <c r="AJ2830" s="130"/>
      <c r="AK2830" s="130"/>
      <c r="AL2830" s="108"/>
      <c r="AM2830" s="130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130"/>
      <c r="AC2831" s="108"/>
      <c r="AD2831" s="84"/>
      <c r="AE2831" s="84"/>
      <c r="AF2831" s="84"/>
      <c r="AG2831" s="108"/>
      <c r="AH2831" s="84"/>
      <c r="AI2831" s="108"/>
      <c r="AJ2831" s="130"/>
      <c r="AK2831" s="130"/>
      <c r="AL2831" s="108"/>
      <c r="AM2831" s="130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130"/>
      <c r="AC2832" s="108"/>
      <c r="AD2832" s="84"/>
      <c r="AE2832" s="84"/>
      <c r="AF2832" s="84"/>
      <c r="AG2832" s="108"/>
      <c r="AH2832" s="84"/>
      <c r="AI2832" s="108"/>
      <c r="AJ2832" s="130"/>
      <c r="AK2832" s="130"/>
      <c r="AL2832" s="108"/>
      <c r="AM2832" s="130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130"/>
      <c r="AC2833" s="108"/>
      <c r="AD2833" s="84"/>
      <c r="AE2833" s="84"/>
      <c r="AF2833" s="84"/>
      <c r="AG2833" s="108"/>
      <c r="AH2833" s="84"/>
      <c r="AI2833" s="108"/>
      <c r="AJ2833" s="130"/>
      <c r="AK2833" s="130"/>
      <c r="AL2833" s="108"/>
      <c r="AM2833" s="130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130"/>
      <c r="AC2834" s="108"/>
      <c r="AD2834" s="84"/>
      <c r="AE2834" s="84"/>
      <c r="AF2834" s="84"/>
      <c r="AG2834" s="108"/>
      <c r="AH2834" s="84"/>
      <c r="AI2834" s="108"/>
      <c r="AJ2834" s="130"/>
      <c r="AK2834" s="130"/>
      <c r="AL2834" s="108"/>
      <c r="AM2834" s="130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130"/>
      <c r="AC2835" s="108"/>
      <c r="AD2835" s="84"/>
      <c r="AE2835" s="84"/>
      <c r="AF2835" s="84"/>
      <c r="AG2835" s="108"/>
      <c r="AH2835" s="84"/>
      <c r="AI2835" s="108"/>
      <c r="AJ2835" s="130"/>
      <c r="AK2835" s="130"/>
      <c r="AL2835" s="108"/>
      <c r="AM2835" s="130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130"/>
      <c r="AC2836" s="108"/>
      <c r="AD2836" s="84"/>
      <c r="AE2836" s="84"/>
      <c r="AF2836" s="84"/>
      <c r="AG2836" s="108"/>
      <c r="AH2836" s="84"/>
      <c r="AI2836" s="108"/>
      <c r="AJ2836" s="130"/>
      <c r="AK2836" s="130"/>
      <c r="AL2836" s="108"/>
      <c r="AM2836" s="130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130"/>
      <c r="AC2837" s="108"/>
      <c r="AD2837" s="84"/>
      <c r="AE2837" s="84"/>
      <c r="AF2837" s="84"/>
      <c r="AG2837" s="108"/>
      <c r="AH2837" s="84"/>
      <c r="AI2837" s="108"/>
      <c r="AJ2837" s="130"/>
      <c r="AK2837" s="130"/>
      <c r="AL2837" s="108"/>
      <c r="AM2837" s="130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130"/>
      <c r="AC2838" s="108"/>
      <c r="AD2838" s="84"/>
      <c r="AE2838" s="84"/>
      <c r="AF2838" s="84"/>
      <c r="AG2838" s="108"/>
      <c r="AH2838" s="84"/>
      <c r="AI2838" s="108"/>
      <c r="AJ2838" s="130"/>
      <c r="AK2838" s="130"/>
      <c r="AL2838" s="108"/>
      <c r="AM2838" s="130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130"/>
      <c r="AC2839" s="108"/>
      <c r="AD2839" s="84"/>
      <c r="AE2839" s="84"/>
      <c r="AF2839" s="84"/>
      <c r="AG2839" s="108"/>
      <c r="AH2839" s="84"/>
      <c r="AI2839" s="108"/>
      <c r="AJ2839" s="130"/>
      <c r="AK2839" s="130"/>
      <c r="AL2839" s="108"/>
      <c r="AM2839" s="130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130"/>
      <c r="AC2840" s="108"/>
      <c r="AD2840" s="84"/>
      <c r="AE2840" s="84"/>
      <c r="AF2840" s="84"/>
      <c r="AG2840" s="108"/>
      <c r="AH2840" s="84"/>
      <c r="AI2840" s="108"/>
      <c r="AJ2840" s="130"/>
      <c r="AK2840" s="130"/>
      <c r="AL2840" s="108"/>
      <c r="AM2840" s="130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130"/>
      <c r="AC2841" s="108"/>
      <c r="AD2841" s="84"/>
      <c r="AE2841" s="84"/>
      <c r="AF2841" s="84"/>
      <c r="AG2841" s="108"/>
      <c r="AH2841" s="84"/>
      <c r="AI2841" s="108"/>
      <c r="AJ2841" s="130"/>
      <c r="AK2841" s="130"/>
      <c r="AL2841" s="108"/>
      <c r="AM2841" s="130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130"/>
      <c r="AC2842" s="108"/>
      <c r="AD2842" s="84"/>
      <c r="AE2842" s="84"/>
      <c r="AF2842" s="84"/>
      <c r="AG2842" s="108"/>
      <c r="AH2842" s="84"/>
      <c r="AI2842" s="108"/>
      <c r="AJ2842" s="130"/>
      <c r="AK2842" s="130"/>
      <c r="AL2842" s="108"/>
      <c r="AM2842" s="130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130"/>
      <c r="AC2843" s="108"/>
      <c r="AD2843" s="84"/>
      <c r="AE2843" s="84"/>
      <c r="AF2843" s="84"/>
      <c r="AG2843" s="108"/>
      <c r="AH2843" s="84"/>
      <c r="AI2843" s="108"/>
      <c r="AJ2843" s="130"/>
      <c r="AK2843" s="130"/>
      <c r="AL2843" s="108"/>
      <c r="AM2843" s="130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130"/>
      <c r="AC2844" s="108"/>
      <c r="AD2844" s="84"/>
      <c r="AE2844" s="84"/>
      <c r="AF2844" s="84"/>
      <c r="AG2844" s="108"/>
      <c r="AH2844" s="84"/>
      <c r="AI2844" s="108"/>
      <c r="AJ2844" s="130"/>
      <c r="AK2844" s="130"/>
      <c r="AL2844" s="108"/>
      <c r="AM2844" s="130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130"/>
      <c r="AC2845" s="108"/>
      <c r="AD2845" s="84"/>
      <c r="AE2845" s="84"/>
      <c r="AF2845" s="84"/>
      <c r="AG2845" s="108"/>
      <c r="AH2845" s="84"/>
      <c r="AI2845" s="108"/>
      <c r="AJ2845" s="130"/>
      <c r="AK2845" s="130"/>
      <c r="AL2845" s="108"/>
      <c r="AM2845" s="130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130"/>
      <c r="AC2846" s="108"/>
      <c r="AD2846" s="84"/>
      <c r="AE2846" s="84"/>
      <c r="AF2846" s="84"/>
      <c r="AG2846" s="108"/>
      <c r="AH2846" s="84"/>
      <c r="AI2846" s="108"/>
      <c r="AJ2846" s="130"/>
      <c r="AK2846" s="130"/>
      <c r="AL2846" s="108"/>
      <c r="AM2846" s="130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130"/>
      <c r="AC2847" s="108"/>
      <c r="AD2847" s="84"/>
      <c r="AE2847" s="84"/>
      <c r="AF2847" s="84"/>
      <c r="AG2847" s="108"/>
      <c r="AH2847" s="84"/>
      <c r="AI2847" s="108"/>
      <c r="AJ2847" s="130"/>
      <c r="AK2847" s="130"/>
      <c r="AL2847" s="108"/>
      <c r="AM2847" s="130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130"/>
      <c r="AC2848" s="108"/>
      <c r="AD2848" s="84"/>
      <c r="AE2848" s="84"/>
      <c r="AF2848" s="84"/>
      <c r="AG2848" s="108"/>
      <c r="AH2848" s="84"/>
      <c r="AI2848" s="108"/>
      <c r="AJ2848" s="130"/>
      <c r="AK2848" s="130"/>
      <c r="AL2848" s="108"/>
      <c r="AM2848" s="130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130"/>
      <c r="AC2849" s="108"/>
      <c r="AD2849" s="84"/>
      <c r="AE2849" s="84"/>
      <c r="AF2849" s="84"/>
      <c r="AG2849" s="108"/>
      <c r="AH2849" s="84"/>
      <c r="AI2849" s="108"/>
      <c r="AJ2849" s="130"/>
      <c r="AK2849" s="130"/>
      <c r="AL2849" s="108"/>
      <c r="AM2849" s="130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130"/>
      <c r="AC2850" s="108"/>
      <c r="AD2850" s="84"/>
      <c r="AE2850" s="84"/>
      <c r="AF2850" s="84"/>
      <c r="AG2850" s="108"/>
      <c r="AH2850" s="84"/>
      <c r="AI2850" s="108"/>
      <c r="AJ2850" s="130"/>
      <c r="AK2850" s="130"/>
      <c r="AL2850" s="108"/>
      <c r="AM2850" s="130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130"/>
      <c r="AC2851" s="108"/>
      <c r="AD2851" s="84"/>
      <c r="AE2851" s="84"/>
      <c r="AF2851" s="84"/>
      <c r="AG2851" s="108"/>
      <c r="AH2851" s="84"/>
      <c r="AI2851" s="108"/>
      <c r="AJ2851" s="130"/>
      <c r="AK2851" s="130"/>
      <c r="AL2851" s="108"/>
      <c r="AM2851" s="130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130"/>
      <c r="AC2852" s="108"/>
      <c r="AD2852" s="84"/>
      <c r="AE2852" s="84"/>
      <c r="AF2852" s="84"/>
      <c r="AG2852" s="108"/>
      <c r="AH2852" s="84"/>
      <c r="AI2852" s="108"/>
      <c r="AJ2852" s="130"/>
      <c r="AK2852" s="130"/>
      <c r="AL2852" s="108"/>
      <c r="AM2852" s="130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130"/>
      <c r="AC2853" s="108"/>
      <c r="AD2853" s="84"/>
      <c r="AE2853" s="84"/>
      <c r="AF2853" s="84"/>
      <c r="AG2853" s="108"/>
      <c r="AH2853" s="84"/>
      <c r="AI2853" s="108"/>
      <c r="AJ2853" s="130"/>
      <c r="AK2853" s="130"/>
      <c r="AL2853" s="108"/>
      <c r="AM2853" s="130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130"/>
      <c r="AC2854" s="108"/>
      <c r="AD2854" s="84"/>
      <c r="AE2854" s="84"/>
      <c r="AF2854" s="84"/>
      <c r="AG2854" s="108"/>
      <c r="AH2854" s="84"/>
      <c r="AI2854" s="108"/>
      <c r="AJ2854" s="130"/>
      <c r="AK2854" s="130"/>
      <c r="AL2854" s="108"/>
      <c r="AM2854" s="130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130"/>
      <c r="AC2855" s="108"/>
      <c r="AD2855" s="84"/>
      <c r="AE2855" s="84"/>
      <c r="AF2855" s="84"/>
      <c r="AG2855" s="108"/>
      <c r="AH2855" s="84"/>
      <c r="AI2855" s="108"/>
      <c r="AJ2855" s="130"/>
      <c r="AK2855" s="130"/>
      <c r="AL2855" s="108"/>
      <c r="AM2855" s="130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130"/>
      <c r="AC2856" s="108"/>
      <c r="AD2856" s="84"/>
      <c r="AE2856" s="84"/>
      <c r="AF2856" s="84"/>
      <c r="AG2856" s="108"/>
      <c r="AH2856" s="84"/>
      <c r="AI2856" s="108"/>
      <c r="AJ2856" s="130"/>
      <c r="AK2856" s="130"/>
      <c r="AL2856" s="108"/>
      <c r="AM2856" s="130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130"/>
      <c r="AC2857" s="108"/>
      <c r="AD2857" s="84"/>
      <c r="AE2857" s="84"/>
      <c r="AF2857" s="84"/>
      <c r="AG2857" s="108"/>
      <c r="AH2857" s="84"/>
      <c r="AI2857" s="108"/>
      <c r="AJ2857" s="130"/>
      <c r="AK2857" s="130"/>
      <c r="AL2857" s="108"/>
      <c r="AM2857" s="130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130"/>
      <c r="AC2858" s="108"/>
      <c r="AD2858" s="84"/>
      <c r="AE2858" s="84"/>
      <c r="AF2858" s="84"/>
      <c r="AG2858" s="108"/>
      <c r="AH2858" s="84"/>
      <c r="AI2858" s="108"/>
      <c r="AJ2858" s="130"/>
      <c r="AK2858" s="130"/>
      <c r="AL2858" s="108"/>
      <c r="AM2858" s="130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130"/>
      <c r="AC2859" s="108"/>
      <c r="AD2859" s="84"/>
      <c r="AE2859" s="84"/>
      <c r="AF2859" s="84"/>
      <c r="AG2859" s="108"/>
      <c r="AH2859" s="84"/>
      <c r="AI2859" s="108"/>
      <c r="AJ2859" s="130"/>
      <c r="AK2859" s="130"/>
      <c r="AL2859" s="108"/>
      <c r="AM2859" s="130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130"/>
      <c r="AC2860" s="108"/>
      <c r="AD2860" s="84"/>
      <c r="AE2860" s="84"/>
      <c r="AF2860" s="84"/>
      <c r="AG2860" s="108"/>
      <c r="AH2860" s="84"/>
      <c r="AI2860" s="108"/>
      <c r="AJ2860" s="130"/>
      <c r="AK2860" s="130"/>
      <c r="AL2860" s="108"/>
      <c r="AM2860" s="130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130"/>
      <c r="AC2861" s="108"/>
      <c r="AD2861" s="84"/>
      <c r="AE2861" s="84"/>
      <c r="AF2861" s="84"/>
      <c r="AG2861" s="108"/>
      <c r="AH2861" s="84"/>
      <c r="AI2861" s="108"/>
      <c r="AJ2861" s="130"/>
      <c r="AK2861" s="130"/>
      <c r="AL2861" s="108"/>
      <c r="AM2861" s="130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130"/>
      <c r="AC2862" s="108"/>
      <c r="AD2862" s="84"/>
      <c r="AE2862" s="84"/>
      <c r="AF2862" s="84"/>
      <c r="AG2862" s="108"/>
      <c r="AH2862" s="84"/>
      <c r="AI2862" s="108"/>
      <c r="AJ2862" s="130"/>
      <c r="AK2862" s="130"/>
      <c r="AL2862" s="108"/>
      <c r="AM2862" s="130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130"/>
      <c r="AC2863" s="108"/>
      <c r="AD2863" s="84"/>
      <c r="AE2863" s="84"/>
      <c r="AF2863" s="84"/>
      <c r="AG2863" s="108"/>
      <c r="AH2863" s="84"/>
      <c r="AI2863" s="108"/>
      <c r="AJ2863" s="130"/>
      <c r="AK2863" s="130"/>
      <c r="AL2863" s="108"/>
      <c r="AM2863" s="130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130"/>
      <c r="AC2864" s="108"/>
      <c r="AD2864" s="84"/>
      <c r="AE2864" s="84"/>
      <c r="AF2864" s="84"/>
      <c r="AG2864" s="108"/>
      <c r="AH2864" s="84"/>
      <c r="AI2864" s="108"/>
      <c r="AJ2864" s="130"/>
      <c r="AK2864" s="130"/>
      <c r="AL2864" s="108"/>
      <c r="AM2864" s="130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130"/>
      <c r="AC2865" s="108"/>
      <c r="AD2865" s="84"/>
      <c r="AE2865" s="84"/>
      <c r="AF2865" s="84"/>
      <c r="AG2865" s="108"/>
      <c r="AH2865" s="84"/>
      <c r="AI2865" s="108"/>
      <c r="AJ2865" s="130"/>
      <c r="AK2865" s="130"/>
      <c r="AL2865" s="108"/>
      <c r="AM2865" s="130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130"/>
      <c r="AC2866" s="108"/>
      <c r="AD2866" s="84"/>
      <c r="AE2866" s="84"/>
      <c r="AF2866" s="84"/>
      <c r="AG2866" s="108"/>
      <c r="AH2866" s="84"/>
      <c r="AI2866" s="108"/>
      <c r="AJ2866" s="130"/>
      <c r="AK2866" s="130"/>
      <c r="AL2866" s="108"/>
      <c r="AM2866" s="130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130"/>
      <c r="AC2867" s="108"/>
      <c r="AD2867" s="84"/>
      <c r="AE2867" s="84"/>
      <c r="AF2867" s="84"/>
      <c r="AG2867" s="108"/>
      <c r="AH2867" s="84"/>
      <c r="AI2867" s="108"/>
      <c r="AJ2867" s="130"/>
      <c r="AK2867" s="130"/>
      <c r="AL2867" s="108"/>
      <c r="AM2867" s="130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130"/>
      <c r="AC2868" s="108"/>
      <c r="AD2868" s="84"/>
      <c r="AE2868" s="84"/>
      <c r="AF2868" s="84"/>
      <c r="AG2868" s="108"/>
      <c r="AH2868" s="84"/>
      <c r="AI2868" s="108"/>
      <c r="AJ2868" s="130"/>
      <c r="AK2868" s="130"/>
      <c r="AL2868" s="108"/>
      <c r="AM2868" s="130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130"/>
      <c r="AC2869" s="108"/>
      <c r="AD2869" s="84"/>
      <c r="AE2869" s="84"/>
      <c r="AF2869" s="84"/>
      <c r="AG2869" s="108"/>
      <c r="AH2869" s="84"/>
      <c r="AI2869" s="108"/>
      <c r="AJ2869" s="130"/>
      <c r="AK2869" s="130"/>
      <c r="AL2869" s="108"/>
      <c r="AM2869" s="130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130"/>
      <c r="AC2870" s="108"/>
      <c r="AD2870" s="84"/>
      <c r="AE2870" s="84"/>
      <c r="AF2870" s="84"/>
      <c r="AG2870" s="108"/>
      <c r="AH2870" s="84"/>
      <c r="AI2870" s="108"/>
      <c r="AJ2870" s="130"/>
      <c r="AK2870" s="130"/>
      <c r="AL2870" s="108"/>
      <c r="AM2870" s="130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130"/>
      <c r="AC2871" s="108"/>
      <c r="AD2871" s="84"/>
      <c r="AE2871" s="84"/>
      <c r="AF2871" s="84"/>
      <c r="AG2871" s="108"/>
      <c r="AH2871" s="84"/>
      <c r="AI2871" s="108"/>
      <c r="AJ2871" s="130"/>
      <c r="AK2871" s="130"/>
      <c r="AL2871" s="108"/>
      <c r="AM2871" s="130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130"/>
      <c r="AC2872" s="108"/>
      <c r="AD2872" s="84"/>
      <c r="AE2872" s="84"/>
      <c r="AF2872" s="84"/>
      <c r="AG2872" s="108"/>
      <c r="AH2872" s="84"/>
      <c r="AI2872" s="108"/>
      <c r="AJ2872" s="130"/>
      <c r="AK2872" s="130"/>
      <c r="AL2872" s="108"/>
      <c r="AM2872" s="130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130"/>
      <c r="AC2873" s="108"/>
      <c r="AD2873" s="84"/>
      <c r="AE2873" s="84"/>
      <c r="AF2873" s="84"/>
      <c r="AG2873" s="108"/>
      <c r="AH2873" s="84"/>
      <c r="AI2873" s="108"/>
      <c r="AJ2873" s="130"/>
      <c r="AK2873" s="130"/>
      <c r="AL2873" s="108"/>
      <c r="AM2873" s="130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130"/>
      <c r="AC2874" s="108"/>
      <c r="AD2874" s="84"/>
      <c r="AE2874" s="84"/>
      <c r="AF2874" s="84"/>
      <c r="AG2874" s="108"/>
      <c r="AH2874" s="84"/>
      <c r="AI2874" s="108"/>
      <c r="AJ2874" s="130"/>
      <c r="AK2874" s="130"/>
      <c r="AL2874" s="108"/>
      <c r="AM2874" s="130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130"/>
      <c r="AC2875" s="108"/>
      <c r="AD2875" s="84"/>
      <c r="AE2875" s="84"/>
      <c r="AF2875" s="84"/>
      <c r="AG2875" s="108"/>
      <c r="AH2875" s="84"/>
      <c r="AI2875" s="108"/>
      <c r="AJ2875" s="130"/>
      <c r="AK2875" s="130"/>
      <c r="AL2875" s="108"/>
      <c r="AM2875" s="130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130"/>
      <c r="AC2876" s="108"/>
      <c r="AD2876" s="84"/>
      <c r="AE2876" s="84"/>
      <c r="AF2876" s="84"/>
      <c r="AG2876" s="108"/>
      <c r="AH2876" s="84"/>
      <c r="AI2876" s="108"/>
      <c r="AJ2876" s="130"/>
      <c r="AK2876" s="130"/>
      <c r="AL2876" s="108"/>
      <c r="AM2876" s="130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130"/>
      <c r="AC2877" s="108"/>
      <c r="AD2877" s="84"/>
      <c r="AE2877" s="84"/>
      <c r="AF2877" s="84"/>
      <c r="AG2877" s="108"/>
      <c r="AH2877" s="84"/>
      <c r="AI2877" s="108"/>
      <c r="AJ2877" s="130"/>
      <c r="AK2877" s="130"/>
      <c r="AL2877" s="108"/>
      <c r="AM2877" s="130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130"/>
      <c r="AC2878" s="108"/>
      <c r="AD2878" s="84"/>
      <c r="AE2878" s="84"/>
      <c r="AF2878" s="84"/>
      <c r="AG2878" s="108"/>
      <c r="AH2878" s="84"/>
      <c r="AI2878" s="108"/>
      <c r="AJ2878" s="130"/>
      <c r="AK2878" s="130"/>
      <c r="AL2878" s="108"/>
      <c r="AM2878" s="130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130"/>
      <c r="AC2879" s="108"/>
      <c r="AD2879" s="84"/>
      <c r="AE2879" s="84"/>
      <c r="AF2879" s="84"/>
      <c r="AG2879" s="108"/>
      <c r="AH2879" s="84"/>
      <c r="AI2879" s="108"/>
      <c r="AJ2879" s="130"/>
      <c r="AK2879" s="130"/>
      <c r="AL2879" s="108"/>
      <c r="AM2879" s="130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130"/>
      <c r="AC2880" s="108"/>
      <c r="AD2880" s="84"/>
      <c r="AE2880" s="84"/>
      <c r="AF2880" s="84"/>
      <c r="AG2880" s="108"/>
      <c r="AH2880" s="84"/>
      <c r="AI2880" s="108"/>
      <c r="AJ2880" s="130"/>
      <c r="AK2880" s="130"/>
      <c r="AL2880" s="108"/>
      <c r="AM2880" s="130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130"/>
      <c r="AC2881" s="108"/>
      <c r="AD2881" s="84"/>
      <c r="AE2881" s="84"/>
      <c r="AF2881" s="84"/>
      <c r="AG2881" s="108"/>
      <c r="AH2881" s="84"/>
      <c r="AI2881" s="108"/>
      <c r="AJ2881" s="130"/>
      <c r="AK2881" s="130"/>
      <c r="AL2881" s="108"/>
      <c r="AM2881" s="130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130"/>
      <c r="AC2882" s="108"/>
      <c r="AD2882" s="84"/>
      <c r="AE2882" s="84"/>
      <c r="AF2882" s="84"/>
      <c r="AG2882" s="108"/>
      <c r="AH2882" s="84"/>
      <c r="AI2882" s="108"/>
      <c r="AJ2882" s="130"/>
      <c r="AK2882" s="130"/>
      <c r="AL2882" s="108"/>
      <c r="AM2882" s="130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130"/>
      <c r="AC2883" s="108"/>
      <c r="AD2883" s="84"/>
      <c r="AE2883" s="84"/>
      <c r="AF2883" s="84"/>
      <c r="AG2883" s="108"/>
      <c r="AH2883" s="84"/>
      <c r="AI2883" s="108"/>
      <c r="AJ2883" s="130"/>
      <c r="AK2883" s="130"/>
      <c r="AL2883" s="108"/>
      <c r="AM2883" s="130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130"/>
      <c r="AC2884" s="108"/>
      <c r="AD2884" s="84"/>
      <c r="AE2884" s="84"/>
      <c r="AF2884" s="84"/>
      <c r="AG2884" s="108"/>
      <c r="AH2884" s="84"/>
      <c r="AI2884" s="108"/>
      <c r="AJ2884" s="130"/>
      <c r="AK2884" s="130"/>
      <c r="AL2884" s="108"/>
      <c r="AM2884" s="130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130"/>
      <c r="AC2885" s="108"/>
      <c r="AD2885" s="84"/>
      <c r="AE2885" s="84"/>
      <c r="AF2885" s="84"/>
      <c r="AG2885" s="108"/>
      <c r="AH2885" s="84"/>
      <c r="AI2885" s="108"/>
      <c r="AJ2885" s="130"/>
      <c r="AK2885" s="130"/>
      <c r="AL2885" s="108"/>
      <c r="AM2885" s="130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130"/>
      <c r="AC2886" s="108"/>
      <c r="AD2886" s="84"/>
      <c r="AE2886" s="84"/>
      <c r="AF2886" s="84"/>
      <c r="AG2886" s="108"/>
      <c r="AH2886" s="84"/>
      <c r="AI2886" s="108"/>
      <c r="AJ2886" s="130"/>
      <c r="AK2886" s="130"/>
      <c r="AL2886" s="108"/>
      <c r="AM2886" s="130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130"/>
      <c r="AC2887" s="108"/>
      <c r="AD2887" s="84"/>
      <c r="AE2887" s="84"/>
      <c r="AF2887" s="84"/>
      <c r="AG2887" s="108"/>
      <c r="AH2887" s="84"/>
      <c r="AI2887" s="108"/>
      <c r="AJ2887" s="130"/>
      <c r="AK2887" s="130"/>
      <c r="AL2887" s="108"/>
      <c r="AM2887" s="130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130"/>
      <c r="AC2888" s="108"/>
      <c r="AD2888" s="84"/>
      <c r="AE2888" s="84"/>
      <c r="AF2888" s="84"/>
      <c r="AG2888" s="108"/>
      <c r="AH2888" s="84"/>
      <c r="AI2888" s="108"/>
      <c r="AJ2888" s="130"/>
      <c r="AK2888" s="130"/>
      <c r="AL2888" s="108"/>
      <c r="AM2888" s="130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130"/>
      <c r="AC2889" s="108"/>
      <c r="AD2889" s="84"/>
      <c r="AE2889" s="84"/>
      <c r="AF2889" s="84"/>
      <c r="AG2889" s="108"/>
      <c r="AH2889" s="84"/>
      <c r="AI2889" s="108"/>
      <c r="AJ2889" s="130"/>
      <c r="AK2889" s="130"/>
      <c r="AL2889" s="108"/>
      <c r="AM2889" s="130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130"/>
      <c r="AC2890" s="108"/>
      <c r="AD2890" s="84"/>
      <c r="AE2890" s="84"/>
      <c r="AF2890" s="84"/>
      <c r="AG2890" s="108"/>
      <c r="AH2890" s="84"/>
      <c r="AI2890" s="108"/>
      <c r="AJ2890" s="130"/>
      <c r="AK2890" s="130"/>
      <c r="AL2890" s="108"/>
      <c r="AM2890" s="130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130"/>
      <c r="AC2891" s="108"/>
      <c r="AD2891" s="84"/>
      <c r="AE2891" s="84"/>
      <c r="AF2891" s="84"/>
      <c r="AG2891" s="108"/>
      <c r="AH2891" s="84"/>
      <c r="AI2891" s="108"/>
      <c r="AJ2891" s="130"/>
      <c r="AK2891" s="130"/>
      <c r="AL2891" s="108"/>
      <c r="AM2891" s="130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130"/>
      <c r="AC2892" s="108"/>
      <c r="AD2892" s="84"/>
      <c r="AE2892" s="84"/>
      <c r="AF2892" s="84"/>
      <c r="AG2892" s="108"/>
      <c r="AH2892" s="84"/>
      <c r="AI2892" s="108"/>
      <c r="AJ2892" s="130"/>
      <c r="AK2892" s="130"/>
      <c r="AL2892" s="108"/>
      <c r="AM2892" s="130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130"/>
      <c r="AC2893" s="108"/>
      <c r="AD2893" s="84"/>
      <c r="AE2893" s="84"/>
      <c r="AF2893" s="84"/>
      <c r="AG2893" s="108"/>
      <c r="AH2893" s="84"/>
      <c r="AI2893" s="108"/>
      <c r="AJ2893" s="130"/>
      <c r="AK2893" s="130"/>
      <c r="AL2893" s="108"/>
      <c r="AM2893" s="130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130"/>
      <c r="AC2894" s="108"/>
      <c r="AD2894" s="84"/>
      <c r="AE2894" s="84"/>
      <c r="AF2894" s="84"/>
      <c r="AG2894" s="108"/>
      <c r="AH2894" s="84"/>
      <c r="AI2894" s="108"/>
      <c r="AJ2894" s="130"/>
      <c r="AK2894" s="130"/>
      <c r="AL2894" s="108"/>
      <c r="AM2894" s="130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130"/>
      <c r="AC2895" s="108"/>
      <c r="AD2895" s="84"/>
      <c r="AE2895" s="84"/>
      <c r="AF2895" s="84"/>
      <c r="AG2895" s="108"/>
      <c r="AH2895" s="84"/>
      <c r="AI2895" s="108"/>
      <c r="AJ2895" s="130"/>
      <c r="AK2895" s="130"/>
      <c r="AL2895" s="108"/>
      <c r="AM2895" s="130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130"/>
      <c r="AC2896" s="108"/>
      <c r="AD2896" s="84"/>
      <c r="AE2896" s="84"/>
      <c r="AF2896" s="84"/>
      <c r="AG2896" s="108"/>
      <c r="AH2896" s="84"/>
      <c r="AI2896" s="108"/>
      <c r="AJ2896" s="130"/>
      <c r="AK2896" s="130"/>
      <c r="AL2896" s="108"/>
      <c r="AM2896" s="130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130"/>
      <c r="AC2897" s="108"/>
      <c r="AD2897" s="84"/>
      <c r="AE2897" s="84"/>
      <c r="AF2897" s="84"/>
      <c r="AG2897" s="108"/>
      <c r="AH2897" s="84"/>
      <c r="AI2897" s="108"/>
      <c r="AJ2897" s="130"/>
      <c r="AK2897" s="130"/>
      <c r="AL2897" s="108"/>
      <c r="AM2897" s="130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130"/>
      <c r="AC2898" s="108"/>
      <c r="AD2898" s="84"/>
      <c r="AE2898" s="84"/>
      <c r="AF2898" s="84"/>
      <c r="AG2898" s="108"/>
      <c r="AH2898" s="84"/>
      <c r="AI2898" s="108"/>
      <c r="AJ2898" s="130"/>
      <c r="AK2898" s="130"/>
      <c r="AL2898" s="108"/>
      <c r="AM2898" s="130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130"/>
      <c r="AC2899" s="108"/>
      <c r="AD2899" s="84"/>
      <c r="AE2899" s="84"/>
      <c r="AF2899" s="84"/>
      <c r="AG2899" s="108"/>
      <c r="AH2899" s="84"/>
      <c r="AI2899" s="108"/>
      <c r="AJ2899" s="130"/>
      <c r="AK2899" s="130"/>
      <c r="AL2899" s="108"/>
      <c r="AM2899" s="130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130"/>
      <c r="AC2900" s="108"/>
      <c r="AD2900" s="84"/>
      <c r="AE2900" s="84"/>
      <c r="AF2900" s="84"/>
      <c r="AG2900" s="108"/>
      <c r="AH2900" s="84"/>
      <c r="AI2900" s="108"/>
      <c r="AJ2900" s="130"/>
      <c r="AK2900" s="130"/>
      <c r="AL2900" s="108"/>
      <c r="AM2900" s="130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130"/>
      <c r="AC2901" s="108"/>
      <c r="AD2901" s="84"/>
      <c r="AE2901" s="84"/>
      <c r="AF2901" s="84"/>
      <c r="AG2901" s="108"/>
      <c r="AH2901" s="84"/>
      <c r="AI2901" s="108"/>
      <c r="AJ2901" s="130"/>
      <c r="AK2901" s="130"/>
      <c r="AL2901" s="108"/>
      <c r="AM2901" s="130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130"/>
      <c r="AC2902" s="108"/>
      <c r="AD2902" s="84"/>
      <c r="AE2902" s="84"/>
      <c r="AF2902" s="84"/>
      <c r="AG2902" s="108"/>
      <c r="AH2902" s="84"/>
      <c r="AI2902" s="108"/>
      <c r="AJ2902" s="130"/>
      <c r="AK2902" s="130"/>
      <c r="AL2902" s="108"/>
      <c r="AM2902" s="130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130"/>
      <c r="AC2903" s="108"/>
      <c r="AD2903" s="84"/>
      <c r="AE2903" s="84"/>
      <c r="AF2903" s="84"/>
      <c r="AG2903" s="108"/>
      <c r="AH2903" s="84"/>
      <c r="AI2903" s="108"/>
      <c r="AJ2903" s="130"/>
      <c r="AK2903" s="130"/>
      <c r="AL2903" s="108"/>
      <c r="AM2903" s="130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130"/>
      <c r="AC2904" s="108"/>
      <c r="AD2904" s="84"/>
      <c r="AE2904" s="84"/>
      <c r="AF2904" s="84"/>
      <c r="AG2904" s="108"/>
      <c r="AH2904" s="84"/>
      <c r="AI2904" s="108"/>
      <c r="AJ2904" s="130"/>
      <c r="AK2904" s="130"/>
      <c r="AL2904" s="108"/>
      <c r="AM2904" s="130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130"/>
      <c r="AC2905" s="108"/>
      <c r="AD2905" s="84"/>
      <c r="AE2905" s="84"/>
      <c r="AF2905" s="84"/>
      <c r="AG2905" s="108"/>
      <c r="AH2905" s="84"/>
      <c r="AI2905" s="108"/>
      <c r="AJ2905" s="130"/>
      <c r="AK2905" s="130"/>
      <c r="AL2905" s="108"/>
      <c r="AM2905" s="130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130"/>
      <c r="AC2906" s="108"/>
      <c r="AD2906" s="84"/>
      <c r="AE2906" s="84"/>
      <c r="AF2906" s="84"/>
      <c r="AG2906" s="108"/>
      <c r="AH2906" s="84"/>
      <c r="AI2906" s="108"/>
      <c r="AJ2906" s="130"/>
      <c r="AK2906" s="130"/>
      <c r="AL2906" s="108"/>
      <c r="AM2906" s="130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130"/>
      <c r="AC2907" s="108"/>
      <c r="AD2907" s="84"/>
      <c r="AE2907" s="84"/>
      <c r="AF2907" s="84"/>
      <c r="AG2907" s="108"/>
      <c r="AH2907" s="84"/>
      <c r="AI2907" s="108"/>
      <c r="AJ2907" s="130"/>
      <c r="AK2907" s="130"/>
      <c r="AL2907" s="108"/>
      <c r="AM2907" s="130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130"/>
      <c r="AC2908" s="108"/>
      <c r="AD2908" s="84"/>
      <c r="AE2908" s="84"/>
      <c r="AF2908" s="84"/>
      <c r="AG2908" s="108"/>
      <c r="AH2908" s="84"/>
      <c r="AI2908" s="108"/>
      <c r="AJ2908" s="130"/>
      <c r="AK2908" s="130"/>
      <c r="AL2908" s="108"/>
      <c r="AM2908" s="130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130"/>
      <c r="AC2909" s="108"/>
      <c r="AD2909" s="84"/>
      <c r="AE2909" s="84"/>
      <c r="AF2909" s="84"/>
      <c r="AG2909" s="108"/>
      <c r="AH2909" s="84"/>
      <c r="AI2909" s="108"/>
      <c r="AJ2909" s="130"/>
      <c r="AK2909" s="130"/>
      <c r="AL2909" s="108"/>
      <c r="AM2909" s="130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130"/>
      <c r="AC2910" s="108"/>
      <c r="AD2910" s="84"/>
      <c r="AE2910" s="84"/>
      <c r="AF2910" s="84"/>
      <c r="AG2910" s="108"/>
      <c r="AH2910" s="84"/>
      <c r="AI2910" s="108"/>
      <c r="AJ2910" s="130"/>
      <c r="AK2910" s="130"/>
      <c r="AL2910" s="108"/>
      <c r="AM2910" s="130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130"/>
      <c r="AC2911" s="108"/>
      <c r="AD2911" s="84"/>
      <c r="AE2911" s="84"/>
      <c r="AF2911" s="84"/>
      <c r="AG2911" s="108"/>
      <c r="AH2911" s="84"/>
      <c r="AI2911" s="108"/>
      <c r="AJ2911" s="130"/>
      <c r="AK2911" s="130"/>
      <c r="AL2911" s="108"/>
      <c r="AM2911" s="130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130"/>
      <c r="AC2912" s="108"/>
      <c r="AD2912" s="84"/>
      <c r="AE2912" s="84"/>
      <c r="AF2912" s="84"/>
      <c r="AG2912" s="108"/>
      <c r="AH2912" s="84"/>
      <c r="AI2912" s="108"/>
      <c r="AJ2912" s="130"/>
      <c r="AK2912" s="130"/>
      <c r="AL2912" s="108"/>
      <c r="AM2912" s="130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130"/>
      <c r="AC2913" s="108"/>
      <c r="AD2913" s="84"/>
      <c r="AE2913" s="84"/>
      <c r="AF2913" s="84"/>
      <c r="AG2913" s="108"/>
      <c r="AH2913" s="84"/>
      <c r="AI2913" s="108"/>
      <c r="AJ2913" s="130"/>
      <c r="AK2913" s="130"/>
      <c r="AL2913" s="108"/>
      <c r="AM2913" s="130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130"/>
      <c r="AC2914" s="108"/>
      <c r="AD2914" s="84"/>
      <c r="AE2914" s="84"/>
      <c r="AF2914" s="84"/>
      <c r="AG2914" s="108"/>
      <c r="AH2914" s="84"/>
      <c r="AI2914" s="108"/>
      <c r="AJ2914" s="130"/>
      <c r="AK2914" s="130"/>
      <c r="AL2914" s="108"/>
      <c r="AM2914" s="130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130"/>
      <c r="AC2915" s="108"/>
      <c r="AD2915" s="84"/>
      <c r="AE2915" s="84"/>
      <c r="AF2915" s="84"/>
      <c r="AG2915" s="108"/>
      <c r="AH2915" s="84"/>
      <c r="AI2915" s="108"/>
      <c r="AJ2915" s="130"/>
      <c r="AK2915" s="130"/>
      <c r="AL2915" s="108"/>
      <c r="AM2915" s="130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130"/>
      <c r="AC2916" s="108"/>
      <c r="AD2916" s="84"/>
      <c r="AE2916" s="84"/>
      <c r="AF2916" s="84"/>
      <c r="AG2916" s="108"/>
      <c r="AH2916" s="84"/>
      <c r="AI2916" s="108"/>
      <c r="AJ2916" s="130"/>
      <c r="AK2916" s="130"/>
      <c r="AL2916" s="108"/>
      <c r="AM2916" s="130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130"/>
      <c r="AC2917" s="108"/>
      <c r="AD2917" s="84"/>
      <c r="AE2917" s="84"/>
      <c r="AF2917" s="84"/>
      <c r="AG2917" s="108"/>
      <c r="AH2917" s="84"/>
      <c r="AI2917" s="108"/>
      <c r="AJ2917" s="130"/>
      <c r="AK2917" s="130"/>
      <c r="AL2917" s="108"/>
      <c r="AM2917" s="130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130"/>
      <c r="AC2918" s="108"/>
      <c r="AD2918" s="84"/>
      <c r="AE2918" s="84"/>
      <c r="AF2918" s="84"/>
      <c r="AG2918" s="108"/>
      <c r="AH2918" s="84"/>
      <c r="AI2918" s="108"/>
      <c r="AJ2918" s="130"/>
      <c r="AK2918" s="130"/>
      <c r="AL2918" s="108"/>
      <c r="AM2918" s="130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130"/>
      <c r="AC2919" s="108"/>
      <c r="AD2919" s="84"/>
      <c r="AE2919" s="84"/>
      <c r="AF2919" s="84"/>
      <c r="AG2919" s="108"/>
      <c r="AH2919" s="84"/>
      <c r="AI2919" s="108"/>
      <c r="AJ2919" s="130"/>
      <c r="AK2919" s="130"/>
      <c r="AL2919" s="108"/>
      <c r="AM2919" s="130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130"/>
      <c r="AC2920" s="108"/>
      <c r="AD2920" s="84"/>
      <c r="AE2920" s="84"/>
      <c r="AF2920" s="84"/>
      <c r="AG2920" s="108"/>
      <c r="AH2920" s="84"/>
      <c r="AI2920" s="108"/>
      <c r="AJ2920" s="130"/>
      <c r="AK2920" s="130"/>
      <c r="AL2920" s="108"/>
      <c r="AM2920" s="130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130"/>
      <c r="AC2921" s="108"/>
      <c r="AD2921" s="84"/>
      <c r="AE2921" s="84"/>
      <c r="AF2921" s="84"/>
      <c r="AG2921" s="108"/>
      <c r="AH2921" s="84"/>
      <c r="AI2921" s="108"/>
      <c r="AJ2921" s="130"/>
      <c r="AK2921" s="130"/>
      <c r="AL2921" s="108"/>
      <c r="AM2921" s="130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130"/>
      <c r="AC2922" s="108"/>
      <c r="AD2922" s="84"/>
      <c r="AE2922" s="84"/>
      <c r="AF2922" s="84"/>
      <c r="AG2922" s="108"/>
      <c r="AH2922" s="84"/>
      <c r="AI2922" s="108"/>
      <c r="AJ2922" s="130"/>
      <c r="AK2922" s="130"/>
      <c r="AL2922" s="108"/>
      <c r="AM2922" s="130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130"/>
      <c r="AC2923" s="108"/>
      <c r="AD2923" s="84"/>
      <c r="AE2923" s="84"/>
      <c r="AF2923" s="84"/>
      <c r="AG2923" s="108"/>
      <c r="AH2923" s="84"/>
      <c r="AI2923" s="108"/>
      <c r="AJ2923" s="130"/>
      <c r="AK2923" s="130"/>
      <c r="AL2923" s="108"/>
      <c r="AM2923" s="130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130"/>
      <c r="AC2924" s="108"/>
      <c r="AD2924" s="84"/>
      <c r="AE2924" s="84"/>
      <c r="AF2924" s="84"/>
      <c r="AG2924" s="108"/>
      <c r="AH2924" s="84"/>
      <c r="AI2924" s="108"/>
      <c r="AJ2924" s="130"/>
      <c r="AK2924" s="130"/>
      <c r="AL2924" s="108"/>
      <c r="AM2924" s="130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130"/>
      <c r="AC2925" s="108"/>
      <c r="AD2925" s="84"/>
      <c r="AE2925" s="84"/>
      <c r="AF2925" s="84"/>
      <c r="AG2925" s="108"/>
      <c r="AH2925" s="84"/>
      <c r="AI2925" s="108"/>
      <c r="AJ2925" s="130"/>
      <c r="AK2925" s="130"/>
      <c r="AL2925" s="108"/>
      <c r="AM2925" s="130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130"/>
      <c r="AC2926" s="108"/>
      <c r="AD2926" s="84"/>
      <c r="AE2926" s="84"/>
      <c r="AF2926" s="84"/>
      <c r="AG2926" s="108"/>
      <c r="AH2926" s="84"/>
      <c r="AI2926" s="108"/>
      <c r="AJ2926" s="130"/>
      <c r="AK2926" s="130"/>
      <c r="AL2926" s="108"/>
      <c r="AM2926" s="130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130"/>
      <c r="AC2927" s="108"/>
      <c r="AD2927" s="84"/>
      <c r="AE2927" s="84"/>
      <c r="AF2927" s="84"/>
      <c r="AG2927" s="108"/>
      <c r="AH2927" s="84"/>
      <c r="AI2927" s="108"/>
      <c r="AJ2927" s="130"/>
      <c r="AK2927" s="130"/>
      <c r="AL2927" s="108"/>
      <c r="AM2927" s="130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130"/>
      <c r="AC2928" s="108"/>
      <c r="AD2928" s="84"/>
      <c r="AE2928" s="84"/>
      <c r="AF2928" s="84"/>
      <c r="AG2928" s="108"/>
      <c r="AH2928" s="84"/>
      <c r="AI2928" s="108"/>
      <c r="AJ2928" s="130"/>
      <c r="AK2928" s="130"/>
      <c r="AL2928" s="108"/>
      <c r="AM2928" s="130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130"/>
      <c r="AC2929" s="108"/>
      <c r="AD2929" s="84"/>
      <c r="AE2929" s="84"/>
      <c r="AF2929" s="84"/>
      <c r="AG2929" s="108"/>
      <c r="AH2929" s="84"/>
      <c r="AI2929" s="108"/>
      <c r="AJ2929" s="130"/>
      <c r="AK2929" s="130"/>
      <c r="AL2929" s="108"/>
      <c r="AM2929" s="130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130"/>
      <c r="AC2930" s="108"/>
      <c r="AD2930" s="84"/>
      <c r="AE2930" s="84"/>
      <c r="AF2930" s="84"/>
      <c r="AG2930" s="108"/>
      <c r="AH2930" s="84"/>
      <c r="AI2930" s="108"/>
      <c r="AJ2930" s="130"/>
      <c r="AK2930" s="130"/>
      <c r="AL2930" s="108"/>
      <c r="AM2930" s="130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130"/>
      <c r="AC2931" s="108"/>
      <c r="AD2931" s="84"/>
      <c r="AE2931" s="84"/>
      <c r="AF2931" s="84"/>
      <c r="AG2931" s="108"/>
      <c r="AH2931" s="84"/>
      <c r="AI2931" s="108"/>
      <c r="AJ2931" s="130"/>
      <c r="AK2931" s="130"/>
      <c r="AL2931" s="108"/>
      <c r="AM2931" s="130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130"/>
      <c r="AC2932" s="108"/>
      <c r="AD2932" s="84"/>
      <c r="AE2932" s="84"/>
      <c r="AF2932" s="84"/>
      <c r="AG2932" s="108"/>
      <c r="AH2932" s="84"/>
      <c r="AI2932" s="108"/>
      <c r="AJ2932" s="130"/>
      <c r="AK2932" s="130"/>
      <c r="AL2932" s="108"/>
      <c r="AM2932" s="130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130"/>
      <c r="AC2933" s="108"/>
      <c r="AD2933" s="84"/>
      <c r="AE2933" s="84"/>
      <c r="AF2933" s="84"/>
      <c r="AG2933" s="108"/>
      <c r="AH2933" s="84"/>
      <c r="AI2933" s="108"/>
      <c r="AJ2933" s="130"/>
      <c r="AK2933" s="130"/>
      <c r="AL2933" s="108"/>
      <c r="AM2933" s="130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130"/>
      <c r="AC2934" s="108"/>
      <c r="AD2934" s="84"/>
      <c r="AE2934" s="84"/>
      <c r="AF2934" s="84"/>
      <c r="AG2934" s="108"/>
      <c r="AH2934" s="84"/>
      <c r="AI2934" s="108"/>
      <c r="AJ2934" s="130"/>
      <c r="AK2934" s="130"/>
      <c r="AL2934" s="108"/>
      <c r="AM2934" s="130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130"/>
      <c r="AC2935" s="108"/>
      <c r="AD2935" s="84"/>
      <c r="AE2935" s="84"/>
      <c r="AF2935" s="84"/>
      <c r="AG2935" s="108"/>
      <c r="AH2935" s="84"/>
      <c r="AI2935" s="108"/>
      <c r="AJ2935" s="130"/>
      <c r="AK2935" s="130"/>
      <c r="AL2935" s="108"/>
      <c r="AM2935" s="130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130"/>
      <c r="AC2936" s="108"/>
      <c r="AD2936" s="84"/>
      <c r="AE2936" s="84"/>
      <c r="AF2936" s="84"/>
      <c r="AG2936" s="108"/>
      <c r="AH2936" s="84"/>
      <c r="AI2936" s="108"/>
      <c r="AJ2936" s="130"/>
      <c r="AK2936" s="130"/>
      <c r="AL2936" s="108"/>
      <c r="AM2936" s="130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130"/>
      <c r="AC2937" s="108"/>
      <c r="AD2937" s="84"/>
      <c r="AE2937" s="84"/>
      <c r="AF2937" s="84"/>
      <c r="AG2937" s="108"/>
      <c r="AH2937" s="84"/>
      <c r="AI2937" s="108"/>
      <c r="AJ2937" s="130"/>
      <c r="AK2937" s="130"/>
      <c r="AL2937" s="108"/>
      <c r="AM2937" s="130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130"/>
      <c r="AC2938" s="108"/>
      <c r="AD2938" s="84"/>
      <c r="AE2938" s="84"/>
      <c r="AF2938" s="84"/>
      <c r="AG2938" s="108"/>
      <c r="AH2938" s="84"/>
      <c r="AI2938" s="108"/>
      <c r="AJ2938" s="130"/>
      <c r="AK2938" s="130"/>
      <c r="AL2938" s="108"/>
      <c r="AM2938" s="130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130"/>
      <c r="AC2939" s="108"/>
      <c r="AD2939" s="84"/>
      <c r="AE2939" s="84"/>
      <c r="AF2939" s="84"/>
      <c r="AG2939" s="108"/>
      <c r="AH2939" s="84"/>
      <c r="AI2939" s="108"/>
      <c r="AJ2939" s="130"/>
      <c r="AK2939" s="130"/>
      <c r="AL2939" s="108"/>
      <c r="AM2939" s="130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130"/>
      <c r="AC2940" s="108"/>
      <c r="AD2940" s="84"/>
      <c r="AE2940" s="84"/>
      <c r="AF2940" s="84"/>
      <c r="AG2940" s="108"/>
      <c r="AH2940" s="84"/>
      <c r="AI2940" s="108"/>
      <c r="AJ2940" s="130"/>
      <c r="AK2940" s="130"/>
      <c r="AL2940" s="108"/>
      <c r="AM2940" s="130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130"/>
      <c r="AC2941" s="108"/>
      <c r="AD2941" s="84"/>
      <c r="AE2941" s="84"/>
      <c r="AF2941" s="84"/>
      <c r="AG2941" s="108"/>
      <c r="AH2941" s="84"/>
      <c r="AI2941" s="108"/>
      <c r="AJ2941" s="130"/>
      <c r="AK2941" s="130"/>
      <c r="AL2941" s="108"/>
      <c r="AM2941" s="130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130"/>
      <c r="AC2942" s="108"/>
      <c r="AD2942" s="84"/>
      <c r="AE2942" s="84"/>
      <c r="AF2942" s="84"/>
      <c r="AG2942" s="108"/>
      <c r="AH2942" s="84"/>
      <c r="AI2942" s="108"/>
      <c r="AJ2942" s="130"/>
      <c r="AK2942" s="130"/>
      <c r="AL2942" s="108"/>
      <c r="AM2942" s="130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130"/>
      <c r="AC2943" s="108"/>
      <c r="AD2943" s="84"/>
      <c r="AE2943" s="84"/>
      <c r="AF2943" s="84"/>
      <c r="AG2943" s="108"/>
      <c r="AH2943" s="84"/>
      <c r="AI2943" s="108"/>
      <c r="AJ2943" s="130"/>
      <c r="AK2943" s="130"/>
      <c r="AL2943" s="108"/>
      <c r="AM2943" s="130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130"/>
      <c r="AC2944" s="108"/>
      <c r="AD2944" s="84"/>
      <c r="AE2944" s="84"/>
      <c r="AF2944" s="84"/>
      <c r="AG2944" s="108"/>
      <c r="AH2944" s="84"/>
      <c r="AI2944" s="108"/>
      <c r="AJ2944" s="130"/>
      <c r="AK2944" s="130"/>
      <c r="AL2944" s="108"/>
      <c r="AM2944" s="130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130"/>
      <c r="AC2945" s="108"/>
      <c r="AD2945" s="84"/>
      <c r="AE2945" s="84"/>
      <c r="AF2945" s="84"/>
      <c r="AG2945" s="108"/>
      <c r="AH2945" s="84"/>
      <c r="AI2945" s="108"/>
      <c r="AJ2945" s="130"/>
      <c r="AK2945" s="130"/>
      <c r="AL2945" s="108"/>
      <c r="AM2945" s="130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130"/>
      <c r="AC2946" s="108"/>
      <c r="AD2946" s="84"/>
      <c r="AE2946" s="84"/>
      <c r="AF2946" s="84"/>
      <c r="AG2946" s="108"/>
      <c r="AH2946" s="84"/>
      <c r="AI2946" s="108"/>
      <c r="AJ2946" s="130"/>
      <c r="AK2946" s="130"/>
      <c r="AL2946" s="108"/>
      <c r="AM2946" s="130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130"/>
      <c r="AC2947" s="108"/>
      <c r="AD2947" s="84"/>
      <c r="AE2947" s="84"/>
      <c r="AF2947" s="84"/>
      <c r="AG2947" s="108"/>
      <c r="AH2947" s="84"/>
      <c r="AI2947" s="108"/>
      <c r="AJ2947" s="130"/>
      <c r="AK2947" s="130"/>
      <c r="AL2947" s="108"/>
      <c r="AM2947" s="130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130"/>
      <c r="AC2948" s="108"/>
      <c r="AD2948" s="84"/>
      <c r="AE2948" s="84"/>
      <c r="AF2948" s="84"/>
      <c r="AG2948" s="108"/>
      <c r="AH2948" s="84"/>
      <c r="AI2948" s="108"/>
      <c r="AJ2948" s="130"/>
      <c r="AK2948" s="130"/>
      <c r="AL2948" s="108"/>
      <c r="AM2948" s="130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130"/>
      <c r="AC2949" s="108"/>
      <c r="AD2949" s="84"/>
      <c r="AE2949" s="84"/>
      <c r="AF2949" s="84"/>
      <c r="AG2949" s="108"/>
      <c r="AH2949" s="84"/>
      <c r="AI2949" s="108"/>
      <c r="AJ2949" s="130"/>
      <c r="AK2949" s="130"/>
      <c r="AL2949" s="108"/>
      <c r="AM2949" s="130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130"/>
      <c r="AC2950" s="108"/>
      <c r="AD2950" s="84"/>
      <c r="AE2950" s="84"/>
      <c r="AF2950" s="84"/>
      <c r="AG2950" s="108"/>
      <c r="AH2950" s="84"/>
      <c r="AI2950" s="108"/>
      <c r="AJ2950" s="130"/>
      <c r="AK2950" s="130"/>
      <c r="AL2950" s="108"/>
      <c r="AM2950" s="130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130"/>
      <c r="AC2951" s="108"/>
      <c r="AD2951" s="84"/>
      <c r="AE2951" s="84"/>
      <c r="AF2951" s="84"/>
      <c r="AG2951" s="108"/>
      <c r="AH2951" s="84"/>
      <c r="AI2951" s="108"/>
      <c r="AJ2951" s="130"/>
      <c r="AK2951" s="130"/>
      <c r="AL2951" s="108"/>
      <c r="AM2951" s="130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130"/>
      <c r="AC2952" s="108"/>
      <c r="AD2952" s="84"/>
      <c r="AE2952" s="84"/>
      <c r="AF2952" s="84"/>
      <c r="AG2952" s="108"/>
      <c r="AH2952" s="84"/>
      <c r="AI2952" s="108"/>
      <c r="AJ2952" s="130"/>
      <c r="AK2952" s="130"/>
      <c r="AL2952" s="108"/>
      <c r="AM2952" s="130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130"/>
      <c r="AC2953" s="108"/>
      <c r="AD2953" s="84"/>
      <c r="AE2953" s="84"/>
      <c r="AF2953" s="84"/>
      <c r="AG2953" s="108"/>
      <c r="AH2953" s="84"/>
      <c r="AI2953" s="108"/>
      <c r="AJ2953" s="130"/>
      <c r="AK2953" s="130"/>
      <c r="AL2953" s="108"/>
      <c r="AM2953" s="130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130"/>
      <c r="AC2954" s="108"/>
      <c r="AD2954" s="84"/>
      <c r="AE2954" s="84"/>
      <c r="AF2954" s="84"/>
      <c r="AG2954" s="108"/>
      <c r="AH2954" s="84"/>
      <c r="AI2954" s="108"/>
      <c r="AJ2954" s="130"/>
      <c r="AK2954" s="130"/>
      <c r="AL2954" s="108"/>
      <c r="AM2954" s="130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130"/>
      <c r="AC2955" s="108"/>
      <c r="AD2955" s="84"/>
      <c r="AE2955" s="84"/>
      <c r="AF2955" s="84"/>
      <c r="AG2955" s="108"/>
      <c r="AH2955" s="84"/>
      <c r="AI2955" s="108"/>
      <c r="AJ2955" s="130"/>
      <c r="AK2955" s="130"/>
      <c r="AL2955" s="108"/>
      <c r="AM2955" s="130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130"/>
      <c r="AC2956" s="108"/>
      <c r="AD2956" s="84"/>
      <c r="AE2956" s="84"/>
      <c r="AF2956" s="84"/>
      <c r="AG2956" s="108"/>
      <c r="AH2956" s="84"/>
      <c r="AI2956" s="108"/>
      <c r="AJ2956" s="130"/>
      <c r="AK2956" s="130"/>
      <c r="AL2956" s="108"/>
      <c r="AM2956" s="130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130"/>
      <c r="AC2957" s="108"/>
      <c r="AD2957" s="84"/>
      <c r="AE2957" s="84"/>
      <c r="AF2957" s="84"/>
      <c r="AG2957" s="108"/>
      <c r="AH2957" s="84"/>
      <c r="AI2957" s="108"/>
      <c r="AJ2957" s="130"/>
      <c r="AK2957" s="130"/>
      <c r="AL2957" s="108"/>
      <c r="AM2957" s="130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130"/>
      <c r="AC2958" s="108"/>
      <c r="AD2958" s="84"/>
      <c r="AE2958" s="84"/>
      <c r="AF2958" s="84"/>
      <c r="AG2958" s="108"/>
      <c r="AH2958" s="84"/>
      <c r="AI2958" s="108"/>
      <c r="AJ2958" s="130"/>
      <c r="AK2958" s="130"/>
      <c r="AL2958" s="108"/>
      <c r="AM2958" s="130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130"/>
      <c r="AC2959" s="108"/>
      <c r="AD2959" s="84"/>
      <c r="AE2959" s="84"/>
      <c r="AF2959" s="84"/>
      <c r="AG2959" s="108"/>
      <c r="AH2959" s="84"/>
      <c r="AI2959" s="108"/>
      <c r="AJ2959" s="130"/>
      <c r="AK2959" s="130"/>
      <c r="AL2959" s="108"/>
      <c r="AM2959" s="130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130"/>
      <c r="AC2960" s="108"/>
      <c r="AD2960" s="84"/>
      <c r="AE2960" s="84"/>
      <c r="AF2960" s="84"/>
      <c r="AG2960" s="108"/>
      <c r="AH2960" s="84"/>
      <c r="AI2960" s="108"/>
      <c r="AJ2960" s="130"/>
      <c r="AK2960" s="130"/>
      <c r="AL2960" s="108"/>
      <c r="AM2960" s="130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130"/>
      <c r="AC2961" s="108"/>
      <c r="AD2961" s="84"/>
      <c r="AE2961" s="84"/>
      <c r="AF2961" s="84"/>
      <c r="AG2961" s="108"/>
      <c r="AH2961" s="84"/>
      <c r="AI2961" s="108"/>
      <c r="AJ2961" s="130"/>
      <c r="AK2961" s="130"/>
      <c r="AL2961" s="108"/>
      <c r="AM2961" s="130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130"/>
      <c r="AC2962" s="108"/>
      <c r="AD2962" s="84"/>
      <c r="AE2962" s="84"/>
      <c r="AF2962" s="84"/>
      <c r="AG2962" s="108"/>
      <c r="AH2962" s="84"/>
      <c r="AI2962" s="108"/>
      <c r="AJ2962" s="130"/>
      <c r="AK2962" s="130"/>
      <c r="AL2962" s="108"/>
      <c r="AM2962" s="130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130"/>
      <c r="AC2963" s="108"/>
      <c r="AD2963" s="84"/>
      <c r="AE2963" s="84"/>
      <c r="AF2963" s="84"/>
      <c r="AG2963" s="108"/>
      <c r="AH2963" s="84"/>
      <c r="AI2963" s="108"/>
      <c r="AJ2963" s="130"/>
      <c r="AK2963" s="130"/>
      <c r="AL2963" s="108"/>
      <c r="AM2963" s="130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130"/>
      <c r="AC2964" s="108"/>
      <c r="AD2964" s="84"/>
      <c r="AE2964" s="84"/>
      <c r="AF2964" s="84"/>
      <c r="AG2964" s="108"/>
      <c r="AH2964" s="84"/>
      <c r="AI2964" s="108"/>
      <c r="AJ2964" s="130"/>
      <c r="AK2964" s="130"/>
      <c r="AL2964" s="108"/>
      <c r="AM2964" s="130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130"/>
      <c r="AC2965" s="108"/>
      <c r="AD2965" s="84"/>
      <c r="AE2965" s="84"/>
      <c r="AF2965" s="84"/>
      <c r="AG2965" s="108"/>
      <c r="AH2965" s="84"/>
      <c r="AI2965" s="108"/>
      <c r="AJ2965" s="130"/>
      <c r="AK2965" s="130"/>
      <c r="AL2965" s="108"/>
      <c r="AM2965" s="130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130"/>
      <c r="AC2966" s="108"/>
      <c r="AD2966" s="84"/>
      <c r="AE2966" s="84"/>
      <c r="AF2966" s="84"/>
      <c r="AG2966" s="108"/>
      <c r="AH2966" s="84"/>
      <c r="AI2966" s="108"/>
      <c r="AJ2966" s="130"/>
      <c r="AK2966" s="130"/>
      <c r="AL2966" s="108"/>
      <c r="AM2966" s="130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130"/>
      <c r="AC2967" s="108"/>
      <c r="AD2967" s="84"/>
      <c r="AE2967" s="84"/>
      <c r="AF2967" s="84"/>
      <c r="AG2967" s="108"/>
      <c r="AH2967" s="84"/>
      <c r="AI2967" s="108"/>
      <c r="AJ2967" s="130"/>
      <c r="AK2967" s="130"/>
      <c r="AL2967" s="108"/>
      <c r="AM2967" s="130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130"/>
      <c r="AC2968" s="108"/>
      <c r="AD2968" s="84"/>
      <c r="AE2968" s="84"/>
      <c r="AF2968" s="84"/>
      <c r="AG2968" s="108"/>
      <c r="AH2968" s="84"/>
      <c r="AI2968" s="108"/>
      <c r="AJ2968" s="130"/>
      <c r="AK2968" s="130"/>
      <c r="AL2968" s="108"/>
      <c r="AM2968" s="130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130"/>
      <c r="AC2969" s="108"/>
      <c r="AD2969" s="84"/>
      <c r="AE2969" s="84"/>
      <c r="AF2969" s="84"/>
      <c r="AG2969" s="108"/>
      <c r="AH2969" s="84"/>
      <c r="AI2969" s="108"/>
      <c r="AJ2969" s="130"/>
      <c r="AK2969" s="130"/>
      <c r="AL2969" s="108"/>
      <c r="AM2969" s="130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130"/>
      <c r="AC2970" s="108"/>
      <c r="AD2970" s="84"/>
      <c r="AE2970" s="84"/>
      <c r="AF2970" s="84"/>
      <c r="AG2970" s="108"/>
      <c r="AH2970" s="84"/>
      <c r="AI2970" s="108"/>
      <c r="AJ2970" s="130"/>
      <c r="AK2970" s="130"/>
      <c r="AL2970" s="108"/>
      <c r="AM2970" s="130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130"/>
      <c r="AC2971" s="108"/>
      <c r="AD2971" s="84"/>
      <c r="AE2971" s="84"/>
      <c r="AF2971" s="84"/>
      <c r="AG2971" s="108"/>
      <c r="AH2971" s="84"/>
      <c r="AI2971" s="108"/>
      <c r="AJ2971" s="130"/>
      <c r="AK2971" s="130"/>
      <c r="AL2971" s="108"/>
      <c r="AM2971" s="130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130"/>
      <c r="AC2972" s="108"/>
      <c r="AD2972" s="84"/>
      <c r="AE2972" s="84"/>
      <c r="AF2972" s="84"/>
      <c r="AG2972" s="108"/>
      <c r="AH2972" s="84"/>
      <c r="AI2972" s="108"/>
      <c r="AJ2972" s="130"/>
      <c r="AK2972" s="130"/>
      <c r="AL2972" s="108"/>
      <c r="AM2972" s="130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130"/>
      <c r="AC2973" s="108"/>
      <c r="AD2973" s="84"/>
      <c r="AE2973" s="84"/>
      <c r="AF2973" s="84"/>
      <c r="AG2973" s="108"/>
      <c r="AH2973" s="84"/>
      <c r="AI2973" s="108"/>
      <c r="AJ2973" s="130"/>
      <c r="AK2973" s="130"/>
      <c r="AL2973" s="108"/>
      <c r="AM2973" s="130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130"/>
      <c r="AC2974" s="108"/>
      <c r="AD2974" s="84"/>
      <c r="AE2974" s="84"/>
      <c r="AF2974" s="84"/>
      <c r="AG2974" s="108"/>
      <c r="AH2974" s="84"/>
      <c r="AI2974" s="108"/>
      <c r="AJ2974" s="130"/>
      <c r="AK2974" s="130"/>
      <c r="AL2974" s="108"/>
      <c r="AM2974" s="130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130"/>
      <c r="AC2975" s="108"/>
      <c r="AD2975" s="84"/>
      <c r="AE2975" s="84"/>
      <c r="AF2975" s="84"/>
      <c r="AG2975" s="108"/>
      <c r="AH2975" s="84"/>
      <c r="AI2975" s="108"/>
      <c r="AJ2975" s="130"/>
      <c r="AK2975" s="130"/>
      <c r="AL2975" s="108"/>
      <c r="AM2975" s="130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130"/>
      <c r="AC2976" s="108"/>
      <c r="AD2976" s="84"/>
      <c r="AE2976" s="84"/>
      <c r="AF2976" s="84"/>
      <c r="AG2976" s="108"/>
      <c r="AH2976" s="84"/>
      <c r="AI2976" s="108"/>
      <c r="AJ2976" s="130"/>
      <c r="AK2976" s="130"/>
      <c r="AL2976" s="108"/>
      <c r="AM2976" s="130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130"/>
      <c r="AC2977" s="108"/>
      <c r="AD2977" s="84"/>
      <c r="AE2977" s="84"/>
      <c r="AF2977" s="84"/>
      <c r="AG2977" s="108"/>
      <c r="AH2977" s="84"/>
      <c r="AI2977" s="108"/>
      <c r="AJ2977" s="130"/>
      <c r="AK2977" s="130"/>
      <c r="AL2977" s="108"/>
      <c r="AM2977" s="130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130"/>
      <c r="AC2978" s="108"/>
      <c r="AD2978" s="84"/>
      <c r="AE2978" s="84"/>
      <c r="AF2978" s="84"/>
      <c r="AG2978" s="108"/>
      <c r="AH2978" s="84"/>
      <c r="AI2978" s="108"/>
      <c r="AJ2978" s="130"/>
      <c r="AK2978" s="130"/>
      <c r="AL2978" s="108"/>
      <c r="AM2978" s="130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130"/>
      <c r="AC2979" s="108"/>
      <c r="AD2979" s="84"/>
      <c r="AE2979" s="84"/>
      <c r="AF2979" s="84"/>
      <c r="AG2979" s="108"/>
      <c r="AH2979" s="84"/>
      <c r="AI2979" s="108"/>
      <c r="AJ2979" s="130"/>
      <c r="AK2979" s="130"/>
      <c r="AL2979" s="108"/>
      <c r="AM2979" s="130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130"/>
      <c r="AC2980" s="108"/>
      <c r="AD2980" s="84"/>
      <c r="AE2980" s="84"/>
      <c r="AF2980" s="84"/>
      <c r="AG2980" s="108"/>
      <c r="AH2980" s="84"/>
      <c r="AI2980" s="108"/>
      <c r="AJ2980" s="130"/>
      <c r="AK2980" s="130"/>
      <c r="AL2980" s="108"/>
      <c r="AM2980" s="130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130"/>
      <c r="AC2981" s="108"/>
      <c r="AD2981" s="84"/>
      <c r="AE2981" s="84"/>
      <c r="AF2981" s="84"/>
      <c r="AG2981" s="108"/>
      <c r="AH2981" s="84"/>
      <c r="AI2981" s="108"/>
      <c r="AJ2981" s="130"/>
      <c r="AK2981" s="130"/>
      <c r="AL2981" s="108"/>
      <c r="AM2981" s="130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130"/>
      <c r="AC2982" s="108"/>
      <c r="AD2982" s="84"/>
      <c r="AE2982" s="84"/>
      <c r="AF2982" s="84"/>
      <c r="AG2982" s="108"/>
      <c r="AH2982" s="84"/>
      <c r="AI2982" s="108"/>
      <c r="AJ2982" s="130"/>
      <c r="AK2982" s="130"/>
      <c r="AL2982" s="108"/>
      <c r="AM2982" s="130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130"/>
      <c r="AC2983" s="108"/>
      <c r="AD2983" s="84"/>
      <c r="AE2983" s="84"/>
      <c r="AF2983" s="84"/>
      <c r="AG2983" s="108"/>
      <c r="AH2983" s="84"/>
      <c r="AI2983" s="108"/>
      <c r="AJ2983" s="130"/>
      <c r="AK2983" s="130"/>
      <c r="AL2983" s="108"/>
      <c r="AM2983" s="130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130"/>
      <c r="AC2984" s="108"/>
      <c r="AD2984" s="84"/>
      <c r="AE2984" s="84"/>
      <c r="AF2984" s="84"/>
      <c r="AG2984" s="108"/>
      <c r="AH2984" s="84"/>
      <c r="AI2984" s="108"/>
      <c r="AJ2984" s="130"/>
      <c r="AK2984" s="130"/>
      <c r="AL2984" s="108"/>
      <c r="AM2984" s="130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130"/>
      <c r="AC2985" s="108"/>
      <c r="AD2985" s="84"/>
      <c r="AE2985" s="84"/>
      <c r="AF2985" s="84"/>
      <c r="AG2985" s="108"/>
      <c r="AH2985" s="84"/>
      <c r="AI2985" s="108"/>
      <c r="AJ2985" s="130"/>
      <c r="AK2985" s="130"/>
      <c r="AL2985" s="108"/>
      <c r="AM2985" s="130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130"/>
      <c r="AC2986" s="108"/>
      <c r="AD2986" s="84"/>
      <c r="AE2986" s="84"/>
      <c r="AF2986" s="84"/>
      <c r="AG2986" s="108"/>
      <c r="AH2986" s="84"/>
      <c r="AI2986" s="108"/>
      <c r="AJ2986" s="130"/>
      <c r="AK2986" s="130"/>
      <c r="AL2986" s="108"/>
      <c r="AM2986" s="130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130"/>
      <c r="AC2987" s="108"/>
      <c r="AD2987" s="84"/>
      <c r="AE2987" s="84"/>
      <c r="AF2987" s="84"/>
      <c r="AG2987" s="108"/>
      <c r="AH2987" s="84"/>
      <c r="AI2987" s="108"/>
      <c r="AJ2987" s="130"/>
      <c r="AK2987" s="130"/>
      <c r="AL2987" s="108"/>
      <c r="AM2987" s="130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130"/>
      <c r="AC2988" s="108"/>
      <c r="AD2988" s="84"/>
      <c r="AE2988" s="84"/>
      <c r="AF2988" s="84"/>
      <c r="AG2988" s="108"/>
      <c r="AH2988" s="84"/>
      <c r="AI2988" s="108"/>
      <c r="AJ2988" s="130"/>
      <c r="AK2988" s="130"/>
      <c r="AL2988" s="108"/>
      <c r="AM2988" s="130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130"/>
      <c r="AC2989" s="108"/>
      <c r="AD2989" s="84"/>
      <c r="AE2989" s="84"/>
      <c r="AF2989" s="84"/>
      <c r="AG2989" s="108"/>
      <c r="AH2989" s="84"/>
      <c r="AI2989" s="108"/>
      <c r="AJ2989" s="130"/>
      <c r="AK2989" s="130"/>
      <c r="AL2989" s="108"/>
      <c r="AM2989" s="130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130"/>
      <c r="AC2990" s="108"/>
      <c r="AD2990" s="84"/>
      <c r="AE2990" s="84"/>
      <c r="AF2990" s="84"/>
      <c r="AG2990" s="108"/>
      <c r="AH2990" s="84"/>
      <c r="AI2990" s="108"/>
      <c r="AJ2990" s="130"/>
      <c r="AK2990" s="130"/>
      <c r="AL2990" s="108"/>
      <c r="AM2990" s="130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130"/>
      <c r="AC2991" s="108"/>
      <c r="AD2991" s="84"/>
      <c r="AE2991" s="84"/>
      <c r="AF2991" s="84"/>
      <c r="AG2991" s="108"/>
      <c r="AH2991" s="84"/>
      <c r="AI2991" s="108"/>
      <c r="AJ2991" s="130"/>
      <c r="AK2991" s="130"/>
      <c r="AL2991" s="108"/>
      <c r="AM2991" s="130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130"/>
      <c r="AC2992" s="108"/>
      <c r="AD2992" s="84"/>
      <c r="AE2992" s="84"/>
      <c r="AF2992" s="84"/>
      <c r="AG2992" s="108"/>
      <c r="AH2992" s="84"/>
      <c r="AI2992" s="108"/>
      <c r="AJ2992" s="130"/>
      <c r="AK2992" s="130"/>
      <c r="AL2992" s="108"/>
      <c r="AM2992" s="130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130"/>
      <c r="AC2993" s="108"/>
      <c r="AD2993" s="84"/>
      <c r="AE2993" s="84"/>
      <c r="AF2993" s="84"/>
      <c r="AG2993" s="108"/>
      <c r="AH2993" s="84"/>
      <c r="AI2993" s="108"/>
      <c r="AJ2993" s="130"/>
      <c r="AK2993" s="130"/>
      <c r="AL2993" s="108"/>
      <c r="AM2993" s="130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130"/>
      <c r="AC2994" s="108"/>
      <c r="AD2994" s="84"/>
      <c r="AE2994" s="84"/>
      <c r="AF2994" s="84"/>
      <c r="AG2994" s="108"/>
      <c r="AH2994" s="84"/>
      <c r="AI2994" s="108"/>
      <c r="AJ2994" s="130"/>
      <c r="AK2994" s="130"/>
      <c r="AL2994" s="108"/>
      <c r="AM2994" s="130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130"/>
      <c r="AC2995" s="108"/>
      <c r="AD2995" s="84"/>
      <c r="AE2995" s="84"/>
      <c r="AF2995" s="84"/>
      <c r="AG2995" s="108"/>
      <c r="AH2995" s="84"/>
      <c r="AI2995" s="108"/>
      <c r="AJ2995" s="130"/>
      <c r="AK2995" s="130"/>
      <c r="AL2995" s="108"/>
      <c r="AM2995" s="130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130"/>
      <c r="AC2996" s="108"/>
      <c r="AD2996" s="84"/>
      <c r="AE2996" s="84"/>
      <c r="AF2996" s="84"/>
      <c r="AG2996" s="108"/>
      <c r="AH2996" s="84"/>
      <c r="AI2996" s="108"/>
      <c r="AJ2996" s="130"/>
      <c r="AK2996" s="130"/>
      <c r="AL2996" s="108"/>
      <c r="AM2996" s="130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130"/>
      <c r="AC2997" s="108"/>
      <c r="AD2997" s="84"/>
      <c r="AE2997" s="84"/>
      <c r="AF2997" s="84"/>
      <c r="AG2997" s="108"/>
      <c r="AH2997" s="84"/>
      <c r="AI2997" s="108"/>
      <c r="AJ2997" s="130"/>
      <c r="AK2997" s="130"/>
      <c r="AL2997" s="108"/>
      <c r="AM2997" s="130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130"/>
      <c r="AC2998" s="108"/>
      <c r="AD2998" s="84"/>
      <c r="AE2998" s="84"/>
      <c r="AF2998" s="84"/>
      <c r="AG2998" s="108"/>
      <c r="AH2998" s="84"/>
      <c r="AI2998" s="108"/>
      <c r="AJ2998" s="130"/>
      <c r="AK2998" s="130"/>
      <c r="AL2998" s="108"/>
      <c r="AM2998" s="130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130"/>
      <c r="AC2999" s="108"/>
      <c r="AD2999" s="84"/>
      <c r="AE2999" s="84"/>
      <c r="AF2999" s="84"/>
      <c r="AG2999" s="108"/>
      <c r="AH2999" s="84"/>
      <c r="AI2999" s="108"/>
      <c r="AJ2999" s="130"/>
      <c r="AK2999" s="130"/>
      <c r="AL2999" s="108"/>
      <c r="AM2999" s="130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130"/>
      <c r="AC3000" s="108"/>
      <c r="AD3000" s="84"/>
      <c r="AE3000" s="84"/>
      <c r="AF3000" s="84"/>
      <c r="AG3000" s="108"/>
      <c r="AH3000" s="84"/>
      <c r="AI3000" s="108"/>
      <c r="AJ3000" s="130"/>
      <c r="AK3000" s="130"/>
      <c r="AL3000" s="108"/>
      <c r="AM3000" s="130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130"/>
      <c r="AC3001" s="108"/>
      <c r="AD3001" s="84"/>
      <c r="AE3001" s="84"/>
      <c r="AF3001" s="84"/>
      <c r="AG3001" s="108"/>
      <c r="AH3001" s="84"/>
      <c r="AI3001" s="108"/>
      <c r="AJ3001" s="130"/>
      <c r="AK3001" s="130"/>
      <c r="AL3001" s="108"/>
      <c r="AM3001" s="130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130"/>
      <c r="AC3002" s="108"/>
      <c r="AD3002" s="84"/>
      <c r="AE3002" s="84"/>
      <c r="AF3002" s="84"/>
      <c r="AG3002" s="108"/>
      <c r="AH3002" s="84"/>
      <c r="AI3002" s="108"/>
      <c r="AJ3002" s="130"/>
      <c r="AK3002" s="130"/>
      <c r="AL3002" s="108"/>
      <c r="AM3002" s="130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130"/>
      <c r="AC3003" s="108"/>
      <c r="AD3003" s="84"/>
      <c r="AE3003" s="84"/>
      <c r="AF3003" s="84"/>
      <c r="AG3003" s="108"/>
      <c r="AH3003" s="84"/>
      <c r="AI3003" s="108"/>
      <c r="AJ3003" s="130"/>
      <c r="AK3003" s="130"/>
      <c r="AL3003" s="108"/>
      <c r="AM3003" s="130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130"/>
      <c r="AC3004" s="108"/>
      <c r="AD3004" s="84"/>
      <c r="AE3004" s="84"/>
      <c r="AF3004" s="84"/>
      <c r="AG3004" s="108"/>
      <c r="AH3004" s="84"/>
      <c r="AI3004" s="108"/>
      <c r="AJ3004" s="130"/>
      <c r="AK3004" s="130"/>
      <c r="AL3004" s="108"/>
      <c r="AM3004" s="130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130"/>
      <c r="AC3005" s="108"/>
      <c r="AD3005" s="84"/>
      <c r="AE3005" s="84"/>
      <c r="AF3005" s="84"/>
      <c r="AG3005" s="108"/>
      <c r="AH3005" s="84"/>
      <c r="AI3005" s="108"/>
      <c r="AJ3005" s="130"/>
      <c r="AK3005" s="130"/>
      <c r="AL3005" s="108"/>
      <c r="AM3005" s="130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130"/>
      <c r="AC3006" s="108"/>
      <c r="AD3006" s="84"/>
      <c r="AE3006" s="84"/>
      <c r="AF3006" s="84"/>
      <c r="AG3006" s="108"/>
      <c r="AH3006" s="84"/>
      <c r="AI3006" s="108"/>
      <c r="AJ3006" s="130"/>
      <c r="AK3006" s="130"/>
      <c r="AL3006" s="108"/>
      <c r="AM3006" s="130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130"/>
      <c r="AC3007" s="108"/>
      <c r="AD3007" s="84"/>
      <c r="AE3007" s="84"/>
      <c r="AF3007" s="84"/>
      <c r="AG3007" s="108"/>
      <c r="AH3007" s="84"/>
      <c r="AI3007" s="108"/>
      <c r="AJ3007" s="130"/>
      <c r="AK3007" s="130"/>
      <c r="AL3007" s="108"/>
      <c r="AM3007" s="130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130"/>
      <c r="AC3008" s="108"/>
      <c r="AD3008" s="84"/>
      <c r="AE3008" s="84"/>
      <c r="AF3008" s="84"/>
      <c r="AG3008" s="108"/>
      <c r="AH3008" s="84"/>
      <c r="AI3008" s="108"/>
      <c r="AJ3008" s="130"/>
      <c r="AK3008" s="130"/>
      <c r="AL3008" s="108"/>
      <c r="AM3008" s="130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130"/>
      <c r="AC3009" s="108"/>
      <c r="AD3009" s="84"/>
      <c r="AE3009" s="84"/>
      <c r="AF3009" s="84"/>
      <c r="AG3009" s="108"/>
      <c r="AH3009" s="84"/>
      <c r="AI3009" s="108"/>
      <c r="AJ3009" s="130"/>
      <c r="AK3009" s="130"/>
      <c r="AL3009" s="108"/>
      <c r="AM3009" s="130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130"/>
      <c r="AC3010" s="108"/>
      <c r="AD3010" s="84"/>
      <c r="AE3010" s="84"/>
      <c r="AF3010" s="84"/>
      <c r="AG3010" s="108"/>
      <c r="AH3010" s="84"/>
      <c r="AI3010" s="108"/>
      <c r="AJ3010" s="130"/>
      <c r="AK3010" s="130"/>
      <c r="AL3010" s="108"/>
      <c r="AM3010" s="130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130"/>
      <c r="AC3011" s="108"/>
      <c r="AD3011" s="84"/>
      <c r="AE3011" s="84"/>
      <c r="AF3011" s="84"/>
      <c r="AG3011" s="108"/>
      <c r="AH3011" s="84"/>
      <c r="AI3011" s="108"/>
      <c r="AJ3011" s="130"/>
      <c r="AK3011" s="130"/>
      <c r="AL3011" s="108"/>
      <c r="AM3011" s="130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130"/>
      <c r="AC3012" s="108"/>
      <c r="AD3012" s="84"/>
      <c r="AE3012" s="84"/>
      <c r="AF3012" s="84"/>
      <c r="AG3012" s="108"/>
      <c r="AH3012" s="84"/>
      <c r="AI3012" s="108"/>
      <c r="AJ3012" s="130"/>
      <c r="AK3012" s="130"/>
      <c r="AL3012" s="108"/>
      <c r="AM3012" s="130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130"/>
      <c r="AC3013" s="108"/>
      <c r="AD3013" s="84"/>
      <c r="AE3013" s="84"/>
      <c r="AF3013" s="84"/>
      <c r="AG3013" s="108"/>
      <c r="AH3013" s="84"/>
      <c r="AI3013" s="108"/>
      <c r="AJ3013" s="130"/>
      <c r="AK3013" s="130"/>
      <c r="AL3013" s="108"/>
      <c r="AM3013" s="130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130"/>
      <c r="AC3014" s="108"/>
      <c r="AD3014" s="84"/>
      <c r="AE3014" s="84"/>
      <c r="AF3014" s="84"/>
      <c r="AG3014" s="108"/>
      <c r="AH3014" s="84"/>
      <c r="AI3014" s="108"/>
      <c r="AJ3014" s="130"/>
      <c r="AK3014" s="130"/>
      <c r="AL3014" s="108"/>
      <c r="AM3014" s="130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130"/>
      <c r="AC3015" s="108"/>
      <c r="AD3015" s="84"/>
      <c r="AE3015" s="84"/>
      <c r="AF3015" s="84"/>
      <c r="AG3015" s="108"/>
      <c r="AH3015" s="84"/>
      <c r="AI3015" s="108"/>
      <c r="AJ3015" s="130"/>
      <c r="AK3015" s="130"/>
      <c r="AL3015" s="108"/>
      <c r="AM3015" s="130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130"/>
      <c r="AC3016" s="108"/>
      <c r="AD3016" s="84"/>
      <c r="AE3016" s="84"/>
      <c r="AF3016" s="84"/>
      <c r="AG3016" s="108"/>
      <c r="AH3016" s="84"/>
      <c r="AI3016" s="108"/>
      <c r="AJ3016" s="130"/>
      <c r="AK3016" s="130"/>
      <c r="AL3016" s="108"/>
      <c r="AM3016" s="130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130"/>
      <c r="AC3017" s="108"/>
      <c r="AD3017" s="84"/>
      <c r="AE3017" s="84"/>
      <c r="AF3017" s="84"/>
      <c r="AG3017" s="108"/>
      <c r="AH3017" s="84"/>
      <c r="AI3017" s="108"/>
      <c r="AJ3017" s="130"/>
      <c r="AK3017" s="130"/>
      <c r="AL3017" s="108"/>
      <c r="AM3017" s="130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130"/>
      <c r="AC3018" s="108"/>
      <c r="AD3018" s="84"/>
      <c r="AE3018" s="84"/>
      <c r="AF3018" s="84"/>
      <c r="AG3018" s="108"/>
      <c r="AH3018" s="84"/>
      <c r="AI3018" s="108"/>
      <c r="AJ3018" s="130"/>
      <c r="AK3018" s="130"/>
      <c r="AL3018" s="108"/>
      <c r="AM3018" s="130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130"/>
      <c r="AC3019" s="108"/>
      <c r="AD3019" s="84"/>
      <c r="AE3019" s="84"/>
      <c r="AF3019" s="84"/>
      <c r="AG3019" s="108"/>
      <c r="AH3019" s="84"/>
      <c r="AI3019" s="108"/>
      <c r="AJ3019" s="130"/>
      <c r="AK3019" s="130"/>
      <c r="AL3019" s="108"/>
      <c r="AM3019" s="130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130"/>
      <c r="AC3020" s="108"/>
      <c r="AD3020" s="84"/>
      <c r="AE3020" s="84"/>
      <c r="AF3020" s="84"/>
      <c r="AG3020" s="108"/>
      <c r="AH3020" s="84"/>
      <c r="AI3020" s="108"/>
      <c r="AJ3020" s="130"/>
      <c r="AK3020" s="130"/>
      <c r="AL3020" s="108"/>
      <c r="AM3020" s="130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130"/>
      <c r="AC3021" s="108"/>
      <c r="AD3021" s="84"/>
      <c r="AE3021" s="84"/>
      <c r="AF3021" s="84"/>
      <c r="AG3021" s="108"/>
      <c r="AH3021" s="84"/>
      <c r="AI3021" s="108"/>
      <c r="AJ3021" s="130"/>
      <c r="AK3021" s="130"/>
      <c r="AL3021" s="108"/>
      <c r="AM3021" s="130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130"/>
      <c r="AC3022" s="108"/>
      <c r="AD3022" s="84"/>
      <c r="AE3022" s="84"/>
      <c r="AF3022" s="84"/>
      <c r="AG3022" s="108"/>
      <c r="AH3022" s="84"/>
      <c r="AI3022" s="108"/>
      <c r="AJ3022" s="130"/>
      <c r="AK3022" s="130"/>
      <c r="AL3022" s="108"/>
      <c r="AM3022" s="130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130"/>
      <c r="AC3023" s="108"/>
      <c r="AD3023" s="84"/>
      <c r="AE3023" s="84"/>
      <c r="AF3023" s="84"/>
      <c r="AG3023" s="108"/>
      <c r="AH3023" s="84"/>
      <c r="AI3023" s="108"/>
      <c r="AJ3023" s="130"/>
      <c r="AK3023" s="130"/>
      <c r="AL3023" s="108"/>
      <c r="AM3023" s="130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130"/>
      <c r="AC3024" s="108"/>
      <c r="AD3024" s="84"/>
      <c r="AE3024" s="84"/>
      <c r="AF3024" s="84"/>
      <c r="AG3024" s="108"/>
      <c r="AH3024" s="84"/>
      <c r="AI3024" s="108"/>
      <c r="AJ3024" s="130"/>
      <c r="AK3024" s="130"/>
      <c r="AL3024" s="108"/>
      <c r="AM3024" s="130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130"/>
      <c r="AC3025" s="108"/>
      <c r="AD3025" s="84"/>
      <c r="AE3025" s="84"/>
      <c r="AF3025" s="84"/>
      <c r="AG3025" s="108"/>
      <c r="AH3025" s="84"/>
      <c r="AI3025" s="108"/>
      <c r="AJ3025" s="130"/>
      <c r="AK3025" s="130"/>
      <c r="AL3025" s="108"/>
      <c r="AM3025" s="130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130"/>
      <c r="AC3026" s="108"/>
      <c r="AD3026" s="84"/>
      <c r="AE3026" s="84"/>
      <c r="AF3026" s="84"/>
      <c r="AG3026" s="108"/>
      <c r="AH3026" s="84"/>
      <c r="AI3026" s="108"/>
      <c r="AJ3026" s="130"/>
      <c r="AK3026" s="130"/>
      <c r="AL3026" s="108"/>
      <c r="AM3026" s="130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130"/>
      <c r="AC3027" s="108"/>
      <c r="AD3027" s="84"/>
      <c r="AE3027" s="84"/>
      <c r="AF3027" s="84"/>
      <c r="AG3027" s="108"/>
      <c r="AH3027" s="84"/>
      <c r="AI3027" s="108"/>
      <c r="AJ3027" s="130"/>
      <c r="AK3027" s="130"/>
      <c r="AL3027" s="108"/>
      <c r="AM3027" s="130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130"/>
      <c r="AC3028" s="108"/>
      <c r="AD3028" s="84"/>
      <c r="AE3028" s="84"/>
      <c r="AF3028" s="84"/>
      <c r="AG3028" s="108"/>
      <c r="AH3028" s="84"/>
      <c r="AI3028" s="108"/>
      <c r="AJ3028" s="130"/>
      <c r="AK3028" s="130"/>
      <c r="AL3028" s="108"/>
      <c r="AM3028" s="130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130"/>
      <c r="AC3029" s="108"/>
      <c r="AD3029" s="84"/>
      <c r="AE3029" s="84"/>
      <c r="AF3029" s="84"/>
      <c r="AG3029" s="108"/>
      <c r="AH3029" s="84"/>
      <c r="AI3029" s="108"/>
      <c r="AJ3029" s="130"/>
      <c r="AK3029" s="130"/>
      <c r="AL3029" s="108"/>
      <c r="AM3029" s="130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130"/>
      <c r="AC3030" s="108"/>
      <c r="AD3030" s="84"/>
      <c r="AE3030" s="84"/>
      <c r="AF3030" s="84"/>
      <c r="AG3030" s="108"/>
      <c r="AH3030" s="84"/>
      <c r="AI3030" s="108"/>
      <c r="AJ3030" s="130"/>
      <c r="AK3030" s="130"/>
      <c r="AL3030" s="108"/>
      <c r="AM3030" s="130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130"/>
      <c r="AC3031" s="108"/>
      <c r="AD3031" s="84"/>
      <c r="AE3031" s="84"/>
      <c r="AF3031" s="84"/>
      <c r="AG3031" s="108"/>
      <c r="AH3031" s="84"/>
      <c r="AI3031" s="108"/>
      <c r="AJ3031" s="130"/>
      <c r="AK3031" s="130"/>
      <c r="AL3031" s="108"/>
      <c r="AM3031" s="130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130"/>
      <c r="AC3032" s="108"/>
      <c r="AD3032" s="84"/>
      <c r="AE3032" s="84"/>
      <c r="AF3032" s="84"/>
      <c r="AG3032" s="108"/>
      <c r="AH3032" s="84"/>
      <c r="AI3032" s="108"/>
      <c r="AJ3032" s="130"/>
      <c r="AK3032" s="130"/>
      <c r="AL3032" s="108"/>
      <c r="AM3032" s="130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130"/>
      <c r="AC3033" s="108"/>
      <c r="AD3033" s="84"/>
      <c r="AE3033" s="84"/>
      <c r="AF3033" s="84"/>
      <c r="AG3033" s="108"/>
      <c r="AH3033" s="84"/>
      <c r="AI3033" s="108"/>
      <c r="AJ3033" s="130"/>
      <c r="AK3033" s="130"/>
      <c r="AL3033" s="108"/>
      <c r="AM3033" s="130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130"/>
      <c r="AC3034" s="108"/>
      <c r="AD3034" s="84"/>
      <c r="AE3034" s="84"/>
      <c r="AF3034" s="84"/>
      <c r="AG3034" s="108"/>
      <c r="AH3034" s="84"/>
      <c r="AI3034" s="108"/>
      <c r="AJ3034" s="130"/>
      <c r="AK3034" s="130"/>
      <c r="AL3034" s="108"/>
      <c r="AM3034" s="130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130"/>
      <c r="AC3035" s="108"/>
      <c r="AD3035" s="84"/>
      <c r="AE3035" s="84"/>
      <c r="AF3035" s="84"/>
      <c r="AG3035" s="108"/>
      <c r="AH3035" s="84"/>
      <c r="AI3035" s="108"/>
      <c r="AJ3035" s="130"/>
      <c r="AK3035" s="130"/>
      <c r="AL3035" s="108"/>
      <c r="AM3035" s="130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130"/>
      <c r="AC3036" s="108"/>
      <c r="AD3036" s="84"/>
      <c r="AE3036" s="84"/>
      <c r="AF3036" s="84"/>
      <c r="AG3036" s="108"/>
      <c r="AH3036" s="84"/>
      <c r="AI3036" s="108"/>
      <c r="AJ3036" s="130"/>
      <c r="AK3036" s="130"/>
      <c r="AL3036" s="108"/>
      <c r="AM3036" s="130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130"/>
      <c r="AC3037" s="108"/>
      <c r="AD3037" s="84"/>
      <c r="AE3037" s="84"/>
      <c r="AF3037" s="84"/>
      <c r="AG3037" s="108"/>
      <c r="AH3037" s="84"/>
      <c r="AI3037" s="108"/>
      <c r="AJ3037" s="130"/>
      <c r="AK3037" s="130"/>
      <c r="AL3037" s="108"/>
      <c r="AM3037" s="130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130"/>
      <c r="AC3038" s="108"/>
      <c r="AD3038" s="84"/>
      <c r="AE3038" s="84"/>
      <c r="AF3038" s="84"/>
      <c r="AG3038" s="108"/>
      <c r="AH3038" s="84"/>
      <c r="AI3038" s="108"/>
      <c r="AJ3038" s="130"/>
      <c r="AK3038" s="130"/>
      <c r="AL3038" s="108"/>
      <c r="AM3038" s="130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130"/>
      <c r="AC3039" s="108"/>
      <c r="AD3039" s="84"/>
      <c r="AE3039" s="84"/>
      <c r="AF3039" s="84"/>
      <c r="AG3039" s="108"/>
      <c r="AH3039" s="84"/>
      <c r="AI3039" s="108"/>
      <c r="AJ3039" s="130"/>
      <c r="AK3039" s="130"/>
      <c r="AL3039" s="108"/>
      <c r="AM3039" s="130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130"/>
      <c r="AC3040" s="108"/>
      <c r="AD3040" s="84"/>
      <c r="AE3040" s="84"/>
      <c r="AF3040" s="84"/>
      <c r="AG3040" s="108"/>
      <c r="AH3040" s="84"/>
      <c r="AI3040" s="108"/>
      <c r="AJ3040" s="130"/>
      <c r="AK3040" s="130"/>
      <c r="AL3040" s="108"/>
      <c r="AM3040" s="130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130"/>
      <c r="AC3041" s="108"/>
      <c r="AD3041" s="84"/>
      <c r="AE3041" s="84"/>
      <c r="AF3041" s="84"/>
      <c r="AG3041" s="108"/>
      <c r="AH3041" s="84"/>
      <c r="AI3041" s="108"/>
      <c r="AJ3041" s="130"/>
      <c r="AK3041" s="130"/>
      <c r="AL3041" s="108"/>
      <c r="AM3041" s="130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130"/>
      <c r="AC3042" s="108"/>
      <c r="AD3042" s="84"/>
      <c r="AE3042" s="84"/>
      <c r="AF3042" s="84"/>
      <c r="AG3042" s="108"/>
      <c r="AH3042" s="84"/>
      <c r="AI3042" s="108"/>
      <c r="AJ3042" s="130"/>
      <c r="AK3042" s="130"/>
      <c r="AL3042" s="108"/>
      <c r="AM3042" s="130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130"/>
      <c r="AC3043" s="108"/>
      <c r="AD3043" s="84"/>
      <c r="AE3043" s="84"/>
      <c r="AF3043" s="84"/>
      <c r="AG3043" s="108"/>
      <c r="AH3043" s="84"/>
      <c r="AI3043" s="108"/>
      <c r="AJ3043" s="130"/>
      <c r="AK3043" s="130"/>
      <c r="AL3043" s="108"/>
      <c r="AM3043" s="130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130"/>
      <c r="AC3044" s="108"/>
      <c r="AD3044" s="84"/>
      <c r="AE3044" s="84"/>
      <c r="AF3044" s="84"/>
      <c r="AG3044" s="108"/>
      <c r="AH3044" s="84"/>
      <c r="AI3044" s="108"/>
      <c r="AJ3044" s="130"/>
      <c r="AK3044" s="130"/>
      <c r="AL3044" s="108"/>
      <c r="AM3044" s="130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130"/>
      <c r="AC3045" s="108"/>
      <c r="AD3045" s="84"/>
      <c r="AE3045" s="84"/>
      <c r="AF3045" s="84"/>
      <c r="AG3045" s="108"/>
      <c r="AH3045" s="84"/>
      <c r="AI3045" s="108"/>
      <c r="AJ3045" s="130"/>
      <c r="AK3045" s="130"/>
      <c r="AL3045" s="108"/>
      <c r="AM3045" s="130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130"/>
      <c r="AC3046" s="108"/>
      <c r="AD3046" s="84"/>
      <c r="AE3046" s="84"/>
      <c r="AF3046" s="84"/>
      <c r="AG3046" s="108"/>
      <c r="AH3046" s="84"/>
      <c r="AI3046" s="108"/>
      <c r="AJ3046" s="130"/>
      <c r="AK3046" s="130"/>
      <c r="AL3046" s="108"/>
      <c r="AM3046" s="130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130"/>
      <c r="AC3047" s="108"/>
      <c r="AD3047" s="84"/>
      <c r="AE3047" s="84"/>
      <c r="AF3047" s="84"/>
      <c r="AG3047" s="108"/>
      <c r="AH3047" s="84"/>
      <c r="AI3047" s="108"/>
      <c r="AJ3047" s="130"/>
      <c r="AK3047" s="130"/>
      <c r="AL3047" s="108"/>
      <c r="AM3047" s="130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130"/>
      <c r="AC3048" s="108"/>
      <c r="AD3048" s="84"/>
      <c r="AE3048" s="84"/>
      <c r="AF3048" s="84"/>
      <c r="AG3048" s="108"/>
      <c r="AH3048" s="84"/>
      <c r="AI3048" s="108"/>
      <c r="AJ3048" s="130"/>
      <c r="AK3048" s="130"/>
      <c r="AL3048" s="108"/>
      <c r="AM3048" s="130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130"/>
      <c r="AC3049" s="108"/>
      <c r="AD3049" s="84"/>
      <c r="AE3049" s="84"/>
      <c r="AF3049" s="84"/>
      <c r="AG3049" s="108"/>
      <c r="AH3049" s="84"/>
      <c r="AI3049" s="108"/>
      <c r="AJ3049" s="130"/>
      <c r="AK3049" s="130"/>
      <c r="AL3049" s="108"/>
      <c r="AM3049" s="130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130"/>
      <c r="AC3050" s="108"/>
      <c r="AD3050" s="84"/>
      <c r="AE3050" s="84"/>
      <c r="AF3050" s="84"/>
      <c r="AG3050" s="108"/>
      <c r="AH3050" s="84"/>
      <c r="AI3050" s="108"/>
      <c r="AJ3050" s="130"/>
      <c r="AK3050" s="130"/>
      <c r="AL3050" s="108"/>
      <c r="AM3050" s="130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130"/>
      <c r="AC3051" s="108"/>
      <c r="AD3051" s="84"/>
      <c r="AE3051" s="84"/>
      <c r="AF3051" s="84"/>
      <c r="AG3051" s="108"/>
      <c r="AH3051" s="84"/>
      <c r="AI3051" s="108"/>
      <c r="AJ3051" s="130"/>
      <c r="AK3051" s="130"/>
      <c r="AL3051" s="108"/>
      <c r="AM3051" s="130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130"/>
      <c r="AC3052" s="108"/>
      <c r="AD3052" s="84"/>
      <c r="AE3052" s="84"/>
      <c r="AF3052" s="84"/>
      <c r="AG3052" s="108"/>
      <c r="AH3052" s="84"/>
      <c r="AI3052" s="108"/>
      <c r="AJ3052" s="130"/>
      <c r="AK3052" s="130"/>
      <c r="AL3052" s="108"/>
      <c r="AM3052" s="130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130"/>
      <c r="AC3053" s="108"/>
      <c r="AD3053" s="84"/>
      <c r="AE3053" s="84"/>
      <c r="AF3053" s="84"/>
      <c r="AG3053" s="108"/>
      <c r="AH3053" s="84"/>
      <c r="AI3053" s="108"/>
      <c r="AJ3053" s="130"/>
      <c r="AK3053" s="130"/>
      <c r="AL3053" s="108"/>
      <c r="AM3053" s="130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130"/>
      <c r="AC3054" s="108"/>
      <c r="AD3054" s="84"/>
      <c r="AE3054" s="84"/>
      <c r="AF3054" s="84"/>
      <c r="AG3054" s="108"/>
      <c r="AH3054" s="84"/>
      <c r="AI3054" s="108"/>
      <c r="AJ3054" s="130"/>
      <c r="AK3054" s="130"/>
      <c r="AL3054" s="108"/>
      <c r="AM3054" s="130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130"/>
      <c r="AC3055" s="108"/>
      <c r="AD3055" s="84"/>
      <c r="AE3055" s="84"/>
      <c r="AF3055" s="84"/>
      <c r="AG3055" s="108"/>
      <c r="AH3055" s="84"/>
      <c r="AI3055" s="108"/>
      <c r="AJ3055" s="130"/>
      <c r="AK3055" s="130"/>
      <c r="AL3055" s="108"/>
      <c r="AM3055" s="130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130"/>
      <c r="AC3056" s="108"/>
      <c r="AD3056" s="84"/>
      <c r="AE3056" s="84"/>
      <c r="AF3056" s="84"/>
      <c r="AG3056" s="108"/>
      <c r="AH3056" s="84"/>
      <c r="AI3056" s="108"/>
      <c r="AJ3056" s="130"/>
      <c r="AK3056" s="130"/>
      <c r="AL3056" s="108"/>
      <c r="AM3056" s="130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130"/>
      <c r="AC3057" s="108"/>
      <c r="AD3057" s="84"/>
      <c r="AE3057" s="84"/>
      <c r="AF3057" s="84"/>
      <c r="AG3057" s="108"/>
      <c r="AH3057" s="84"/>
      <c r="AI3057" s="108"/>
      <c r="AJ3057" s="130"/>
      <c r="AK3057" s="130"/>
      <c r="AL3057" s="108"/>
      <c r="AM3057" s="130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130"/>
      <c r="AC3058" s="108"/>
      <c r="AD3058" s="84"/>
      <c r="AE3058" s="84"/>
      <c r="AF3058" s="84"/>
      <c r="AG3058" s="108"/>
      <c r="AH3058" s="84"/>
      <c r="AI3058" s="108"/>
      <c r="AJ3058" s="130"/>
      <c r="AK3058" s="130"/>
      <c r="AL3058" s="108"/>
      <c r="AM3058" s="130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130"/>
      <c r="AC3059" s="108"/>
      <c r="AD3059" s="84"/>
      <c r="AE3059" s="84"/>
      <c r="AF3059" s="84"/>
      <c r="AG3059" s="108"/>
      <c r="AH3059" s="84"/>
      <c r="AI3059" s="108"/>
      <c r="AJ3059" s="130"/>
      <c r="AK3059" s="130"/>
      <c r="AL3059" s="108"/>
      <c r="AM3059" s="130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130"/>
      <c r="AC3060" s="108"/>
      <c r="AD3060" s="84"/>
      <c r="AE3060" s="84"/>
      <c r="AF3060" s="84"/>
      <c r="AG3060" s="108"/>
      <c r="AH3060" s="84"/>
      <c r="AI3060" s="108"/>
      <c r="AJ3060" s="130"/>
      <c r="AK3060" s="130"/>
      <c r="AL3060" s="108"/>
      <c r="AM3060" s="130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130"/>
      <c r="AC3061" s="108"/>
      <c r="AD3061" s="84"/>
      <c r="AE3061" s="84"/>
      <c r="AF3061" s="84"/>
      <c r="AG3061" s="108"/>
      <c r="AH3061" s="84"/>
      <c r="AI3061" s="108"/>
      <c r="AJ3061" s="130"/>
      <c r="AK3061" s="130"/>
      <c r="AL3061" s="108"/>
      <c r="AM3061" s="130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130"/>
      <c r="AC3062" s="108"/>
      <c r="AD3062" s="84"/>
      <c r="AE3062" s="84"/>
      <c r="AF3062" s="84"/>
      <c r="AG3062" s="108"/>
      <c r="AH3062" s="84"/>
      <c r="AI3062" s="108"/>
      <c r="AJ3062" s="130"/>
      <c r="AK3062" s="130"/>
      <c r="AL3062" s="108"/>
      <c r="AM3062" s="130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130"/>
      <c r="AC3063" s="108"/>
      <c r="AD3063" s="84"/>
      <c r="AE3063" s="84"/>
      <c r="AF3063" s="84"/>
      <c r="AG3063" s="108"/>
      <c r="AH3063" s="84"/>
      <c r="AI3063" s="108"/>
      <c r="AJ3063" s="130"/>
      <c r="AK3063" s="130"/>
      <c r="AL3063" s="108"/>
      <c r="AM3063" s="130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130"/>
      <c r="AC3064" s="108"/>
      <c r="AD3064" s="84"/>
      <c r="AE3064" s="84"/>
      <c r="AF3064" s="84"/>
      <c r="AG3064" s="108"/>
      <c r="AH3064" s="84"/>
      <c r="AI3064" s="108"/>
      <c r="AJ3064" s="130"/>
      <c r="AK3064" s="130"/>
      <c r="AL3064" s="108"/>
      <c r="AM3064" s="130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130"/>
      <c r="AC3065" s="108"/>
      <c r="AD3065" s="84"/>
      <c r="AE3065" s="84"/>
      <c r="AF3065" s="84"/>
      <c r="AG3065" s="108"/>
      <c r="AH3065" s="84"/>
      <c r="AI3065" s="108"/>
      <c r="AJ3065" s="130"/>
      <c r="AK3065" s="130"/>
      <c r="AL3065" s="108"/>
      <c r="AM3065" s="130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130"/>
      <c r="AC3066" s="108"/>
      <c r="AD3066" s="84"/>
      <c r="AE3066" s="84"/>
      <c r="AF3066" s="84"/>
      <c r="AG3066" s="108"/>
      <c r="AH3066" s="84"/>
      <c r="AI3066" s="108"/>
      <c r="AJ3066" s="130"/>
      <c r="AK3066" s="130"/>
      <c r="AL3066" s="108"/>
      <c r="AM3066" s="130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130"/>
      <c r="AC3067" s="108"/>
      <c r="AD3067" s="84"/>
      <c r="AE3067" s="84"/>
      <c r="AF3067" s="84"/>
      <c r="AG3067" s="108"/>
      <c r="AH3067" s="84"/>
      <c r="AI3067" s="108"/>
      <c r="AJ3067" s="130"/>
      <c r="AK3067" s="130"/>
      <c r="AL3067" s="108"/>
      <c r="AM3067" s="130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130"/>
      <c r="AC3068" s="108"/>
      <c r="AD3068" s="84"/>
      <c r="AE3068" s="84"/>
      <c r="AF3068" s="84"/>
      <c r="AG3068" s="108"/>
      <c r="AH3068" s="84"/>
      <c r="AI3068" s="108"/>
      <c r="AJ3068" s="130"/>
      <c r="AK3068" s="130"/>
      <c r="AL3068" s="108"/>
      <c r="AM3068" s="130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130"/>
      <c r="AC3069" s="108"/>
      <c r="AD3069" s="84"/>
      <c r="AE3069" s="84"/>
      <c r="AF3069" s="84"/>
      <c r="AG3069" s="108"/>
      <c r="AH3069" s="84"/>
      <c r="AI3069" s="108"/>
      <c r="AJ3069" s="130"/>
      <c r="AK3069" s="130"/>
      <c r="AL3069" s="108"/>
      <c r="AM3069" s="130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130"/>
      <c r="AC3070" s="108"/>
      <c r="AD3070" s="84"/>
      <c r="AE3070" s="84"/>
      <c r="AF3070" s="84"/>
      <c r="AG3070" s="108"/>
      <c r="AH3070" s="84"/>
      <c r="AI3070" s="108"/>
      <c r="AJ3070" s="130"/>
      <c r="AK3070" s="130"/>
      <c r="AL3070" s="108"/>
      <c r="AM3070" s="130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130"/>
      <c r="AC3071" s="108"/>
      <c r="AD3071" s="84"/>
      <c r="AE3071" s="84"/>
      <c r="AF3071" s="84"/>
      <c r="AG3071" s="108"/>
      <c r="AH3071" s="84"/>
      <c r="AI3071" s="108"/>
      <c r="AJ3071" s="130"/>
      <c r="AK3071" s="130"/>
      <c r="AL3071" s="108"/>
      <c r="AM3071" s="130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130"/>
      <c r="AC3072" s="108"/>
      <c r="AD3072" s="84"/>
      <c r="AE3072" s="84"/>
      <c r="AF3072" s="84"/>
      <c r="AG3072" s="108"/>
      <c r="AH3072" s="84"/>
      <c r="AI3072" s="108"/>
      <c r="AJ3072" s="130"/>
      <c r="AK3072" s="130"/>
      <c r="AL3072" s="108"/>
      <c r="AM3072" s="130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130"/>
      <c r="AC3073" s="108"/>
      <c r="AD3073" s="84"/>
      <c r="AE3073" s="84"/>
      <c r="AF3073" s="84"/>
      <c r="AG3073" s="108"/>
      <c r="AH3073" s="84"/>
      <c r="AI3073" s="108"/>
      <c r="AJ3073" s="130"/>
      <c r="AK3073" s="130"/>
      <c r="AL3073" s="108"/>
      <c r="AM3073" s="130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130"/>
      <c r="AC3074" s="108"/>
      <c r="AD3074" s="84"/>
      <c r="AE3074" s="84"/>
      <c r="AF3074" s="84"/>
      <c r="AG3074" s="108"/>
      <c r="AH3074" s="84"/>
      <c r="AI3074" s="108"/>
      <c r="AJ3074" s="130"/>
      <c r="AK3074" s="130"/>
      <c r="AL3074" s="108"/>
      <c r="AM3074" s="130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130"/>
      <c r="AC3075" s="108"/>
      <c r="AD3075" s="84"/>
      <c r="AE3075" s="84"/>
      <c r="AF3075" s="84"/>
      <c r="AG3075" s="108"/>
      <c r="AH3075" s="84"/>
      <c r="AI3075" s="108"/>
      <c r="AJ3075" s="130"/>
      <c r="AK3075" s="130"/>
      <c r="AL3075" s="108"/>
      <c r="AM3075" s="130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130"/>
      <c r="AC3076" s="108"/>
      <c r="AD3076" s="84"/>
      <c r="AE3076" s="84"/>
      <c r="AF3076" s="84"/>
      <c r="AG3076" s="108"/>
      <c r="AH3076" s="84"/>
      <c r="AI3076" s="108"/>
      <c r="AJ3076" s="130"/>
      <c r="AK3076" s="130"/>
      <c r="AL3076" s="108"/>
      <c r="AM3076" s="130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130"/>
      <c r="AC3077" s="108"/>
      <c r="AD3077" s="84"/>
      <c r="AE3077" s="84"/>
      <c r="AF3077" s="84"/>
      <c r="AG3077" s="108"/>
      <c r="AH3077" s="84"/>
      <c r="AI3077" s="108"/>
      <c r="AJ3077" s="130"/>
      <c r="AK3077" s="130"/>
      <c r="AL3077" s="108"/>
      <c r="AM3077" s="130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130"/>
      <c r="AC3078" s="108"/>
      <c r="AD3078" s="84"/>
      <c r="AE3078" s="84"/>
      <c r="AF3078" s="84"/>
      <c r="AG3078" s="108"/>
      <c r="AH3078" s="84"/>
      <c r="AI3078" s="108"/>
      <c r="AJ3078" s="130"/>
      <c r="AK3078" s="130"/>
      <c r="AL3078" s="108"/>
      <c r="AM3078" s="130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130"/>
      <c r="AC3079" s="108"/>
      <c r="AD3079" s="84"/>
      <c r="AE3079" s="84"/>
      <c r="AF3079" s="84"/>
      <c r="AG3079" s="108"/>
      <c r="AH3079" s="84"/>
      <c r="AI3079" s="108"/>
      <c r="AJ3079" s="130"/>
      <c r="AK3079" s="130"/>
      <c r="AL3079" s="108"/>
      <c r="AM3079" s="130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130"/>
      <c r="AC3080" s="108"/>
      <c r="AD3080" s="84"/>
      <c r="AE3080" s="84"/>
      <c r="AF3080" s="84"/>
      <c r="AG3080" s="108"/>
      <c r="AH3080" s="84"/>
      <c r="AI3080" s="108"/>
      <c r="AJ3080" s="130"/>
      <c r="AK3080" s="130"/>
      <c r="AL3080" s="108"/>
      <c r="AM3080" s="130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130"/>
      <c r="AC3081" s="108"/>
      <c r="AD3081" s="84"/>
      <c r="AE3081" s="84"/>
      <c r="AF3081" s="84"/>
      <c r="AG3081" s="108"/>
      <c r="AH3081" s="84"/>
      <c r="AI3081" s="108"/>
      <c r="AJ3081" s="130"/>
      <c r="AK3081" s="130"/>
      <c r="AL3081" s="108"/>
      <c r="AM3081" s="130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130"/>
      <c r="AC3082" s="108"/>
      <c r="AD3082" s="84"/>
      <c r="AE3082" s="84"/>
      <c r="AF3082" s="84"/>
      <c r="AG3082" s="108"/>
      <c r="AH3082" s="84"/>
      <c r="AI3082" s="108"/>
      <c r="AJ3082" s="130"/>
      <c r="AK3082" s="130"/>
      <c r="AL3082" s="108"/>
      <c r="AM3082" s="130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130"/>
      <c r="AC3083" s="108"/>
      <c r="AD3083" s="84"/>
      <c r="AE3083" s="84"/>
      <c r="AF3083" s="84"/>
      <c r="AG3083" s="108"/>
      <c r="AH3083" s="84"/>
      <c r="AI3083" s="108"/>
      <c r="AJ3083" s="130"/>
      <c r="AK3083" s="130"/>
      <c r="AL3083" s="108"/>
      <c r="AM3083" s="130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130"/>
      <c r="AC3084" s="108"/>
      <c r="AD3084" s="84"/>
      <c r="AE3084" s="84"/>
      <c r="AF3084" s="84"/>
      <c r="AG3084" s="108"/>
      <c r="AH3084" s="84"/>
      <c r="AI3084" s="108"/>
      <c r="AJ3084" s="130"/>
      <c r="AK3084" s="130"/>
      <c r="AL3084" s="108"/>
      <c r="AM3084" s="130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130"/>
      <c r="AC3085" s="108"/>
      <c r="AD3085" s="84"/>
      <c r="AE3085" s="84"/>
      <c r="AF3085" s="84"/>
      <c r="AG3085" s="108"/>
      <c r="AH3085" s="84"/>
      <c r="AI3085" s="108"/>
      <c r="AJ3085" s="130"/>
      <c r="AK3085" s="130"/>
      <c r="AL3085" s="108"/>
      <c r="AM3085" s="130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130"/>
      <c r="AC3086" s="108"/>
      <c r="AD3086" s="84"/>
      <c r="AE3086" s="84"/>
      <c r="AF3086" s="84"/>
      <c r="AG3086" s="108"/>
      <c r="AH3086" s="84"/>
      <c r="AI3086" s="108"/>
      <c r="AJ3086" s="130"/>
      <c r="AK3086" s="130"/>
      <c r="AL3086" s="108"/>
      <c r="AM3086" s="130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130"/>
      <c r="AC3087" s="108"/>
      <c r="AD3087" s="84"/>
      <c r="AE3087" s="84"/>
      <c r="AF3087" s="84"/>
      <c r="AG3087" s="108"/>
      <c r="AH3087" s="84"/>
      <c r="AI3087" s="108"/>
      <c r="AJ3087" s="130"/>
      <c r="AK3087" s="130"/>
      <c r="AL3087" s="108"/>
      <c r="AM3087" s="130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130"/>
      <c r="AC3088" s="108"/>
      <c r="AD3088" s="84"/>
      <c r="AE3088" s="84"/>
      <c r="AF3088" s="84"/>
      <c r="AG3088" s="108"/>
      <c r="AH3088" s="84"/>
      <c r="AI3088" s="108"/>
      <c r="AJ3088" s="130"/>
      <c r="AK3088" s="130"/>
      <c r="AL3088" s="108"/>
      <c r="AM3088" s="130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130"/>
      <c r="AC3089" s="108"/>
      <c r="AD3089" s="84"/>
      <c r="AE3089" s="84"/>
      <c r="AF3089" s="84"/>
      <c r="AG3089" s="108"/>
      <c r="AH3089" s="84"/>
      <c r="AI3089" s="108"/>
      <c r="AJ3089" s="130"/>
      <c r="AK3089" s="130"/>
      <c r="AL3089" s="108"/>
      <c r="AM3089" s="130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130"/>
      <c r="AC3090" s="108"/>
      <c r="AD3090" s="84"/>
      <c r="AE3090" s="84"/>
      <c r="AF3090" s="84"/>
      <c r="AG3090" s="108"/>
      <c r="AH3090" s="84"/>
      <c r="AI3090" s="108"/>
      <c r="AJ3090" s="130"/>
      <c r="AK3090" s="130"/>
      <c r="AL3090" s="108"/>
      <c r="AM3090" s="130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130"/>
      <c r="AC3091" s="108"/>
      <c r="AD3091" s="84"/>
      <c r="AE3091" s="84"/>
      <c r="AF3091" s="84"/>
      <c r="AG3091" s="108"/>
      <c r="AH3091" s="84"/>
      <c r="AI3091" s="108"/>
      <c r="AJ3091" s="130"/>
      <c r="AK3091" s="130"/>
      <c r="AL3091" s="108"/>
      <c r="AM3091" s="130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130"/>
      <c r="AC3092" s="108"/>
      <c r="AD3092" s="84"/>
      <c r="AE3092" s="84"/>
      <c r="AF3092" s="84"/>
      <c r="AG3092" s="108"/>
      <c r="AH3092" s="84"/>
      <c r="AI3092" s="108"/>
      <c r="AJ3092" s="130"/>
      <c r="AK3092" s="130"/>
      <c r="AL3092" s="108"/>
      <c r="AM3092" s="130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130"/>
      <c r="AC3093" s="108"/>
      <c r="AD3093" s="84"/>
      <c r="AE3093" s="84"/>
      <c r="AF3093" s="84"/>
      <c r="AG3093" s="108"/>
      <c r="AH3093" s="84"/>
      <c r="AI3093" s="108"/>
      <c r="AJ3093" s="130"/>
      <c r="AK3093" s="130"/>
      <c r="AL3093" s="108"/>
      <c r="AM3093" s="130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130"/>
      <c r="AC3094" s="108"/>
      <c r="AD3094" s="84"/>
      <c r="AE3094" s="84"/>
      <c r="AF3094" s="84"/>
      <c r="AG3094" s="108"/>
      <c r="AH3094" s="84"/>
      <c r="AI3094" s="108"/>
      <c r="AJ3094" s="130"/>
      <c r="AK3094" s="130"/>
      <c r="AL3094" s="108"/>
      <c r="AM3094" s="130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130"/>
      <c r="AC3095" s="108"/>
      <c r="AD3095" s="84"/>
      <c r="AE3095" s="84"/>
      <c r="AF3095" s="84"/>
      <c r="AG3095" s="108"/>
      <c r="AH3095" s="84"/>
      <c r="AI3095" s="108"/>
      <c r="AJ3095" s="130"/>
      <c r="AK3095" s="130"/>
      <c r="AL3095" s="108"/>
      <c r="AM3095" s="130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130"/>
      <c r="AC3096" s="108"/>
      <c r="AD3096" s="84"/>
      <c r="AE3096" s="84"/>
      <c r="AF3096" s="84"/>
      <c r="AG3096" s="108"/>
      <c r="AH3096" s="84"/>
      <c r="AI3096" s="108"/>
      <c r="AJ3096" s="130"/>
      <c r="AK3096" s="130"/>
      <c r="AL3096" s="108"/>
      <c r="AM3096" s="130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130"/>
      <c r="AC3097" s="108"/>
      <c r="AD3097" s="84"/>
      <c r="AE3097" s="84"/>
      <c r="AF3097" s="84"/>
      <c r="AG3097" s="108"/>
      <c r="AH3097" s="84"/>
      <c r="AI3097" s="108"/>
      <c r="AJ3097" s="130"/>
      <c r="AK3097" s="130"/>
      <c r="AL3097" s="108"/>
      <c r="AM3097" s="130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130"/>
      <c r="AC3098" s="108"/>
      <c r="AD3098" s="84"/>
      <c r="AE3098" s="84"/>
      <c r="AF3098" s="84"/>
      <c r="AG3098" s="108"/>
      <c r="AH3098" s="84"/>
      <c r="AI3098" s="108"/>
      <c r="AJ3098" s="130"/>
      <c r="AK3098" s="130"/>
      <c r="AL3098" s="108"/>
      <c r="AM3098" s="130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130"/>
      <c r="AC3099" s="108"/>
      <c r="AD3099" s="84"/>
      <c r="AE3099" s="84"/>
      <c r="AF3099" s="84"/>
      <c r="AG3099" s="108"/>
      <c r="AH3099" s="84"/>
      <c r="AI3099" s="108"/>
      <c r="AJ3099" s="130"/>
      <c r="AK3099" s="130"/>
      <c r="AL3099" s="108"/>
      <c r="AM3099" s="130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130"/>
      <c r="AC3100" s="108"/>
      <c r="AD3100" s="84"/>
      <c r="AE3100" s="84"/>
      <c r="AF3100" s="84"/>
      <c r="AG3100" s="108"/>
      <c r="AH3100" s="84"/>
      <c r="AI3100" s="108"/>
      <c r="AJ3100" s="130"/>
      <c r="AK3100" s="130"/>
      <c r="AL3100" s="108"/>
      <c r="AM3100" s="130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130"/>
      <c r="AC3101" s="108"/>
      <c r="AD3101" s="84"/>
      <c r="AE3101" s="84"/>
      <c r="AF3101" s="84"/>
      <c r="AG3101" s="108"/>
      <c r="AH3101" s="84"/>
      <c r="AI3101" s="108"/>
      <c r="AJ3101" s="130"/>
      <c r="AK3101" s="130"/>
      <c r="AL3101" s="108"/>
      <c r="AM3101" s="130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130"/>
      <c r="AC3102" s="108"/>
      <c r="AD3102" s="84"/>
      <c r="AE3102" s="84"/>
      <c r="AF3102" s="84"/>
      <c r="AG3102" s="108"/>
      <c r="AH3102" s="84"/>
      <c r="AI3102" s="108"/>
      <c r="AJ3102" s="130"/>
      <c r="AK3102" s="130"/>
      <c r="AL3102" s="108"/>
      <c r="AM3102" s="130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130"/>
      <c r="AC3103" s="108"/>
      <c r="AD3103" s="84"/>
      <c r="AE3103" s="84"/>
      <c r="AF3103" s="84"/>
      <c r="AG3103" s="108"/>
      <c r="AH3103" s="84"/>
      <c r="AI3103" s="108"/>
      <c r="AJ3103" s="130"/>
      <c r="AK3103" s="130"/>
      <c r="AL3103" s="108"/>
      <c r="AM3103" s="130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130"/>
      <c r="AC3104" s="108"/>
      <c r="AD3104" s="84"/>
      <c r="AE3104" s="84"/>
      <c r="AF3104" s="84"/>
      <c r="AG3104" s="108"/>
      <c r="AH3104" s="84"/>
      <c r="AI3104" s="108"/>
      <c r="AJ3104" s="130"/>
      <c r="AK3104" s="130"/>
      <c r="AL3104" s="108"/>
      <c r="AM3104" s="130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130"/>
      <c r="AC3105" s="108"/>
      <c r="AD3105" s="84"/>
      <c r="AE3105" s="84"/>
      <c r="AF3105" s="84"/>
      <c r="AG3105" s="108"/>
      <c r="AH3105" s="84"/>
      <c r="AI3105" s="108"/>
      <c r="AJ3105" s="130"/>
      <c r="AK3105" s="130"/>
      <c r="AL3105" s="108"/>
      <c r="AM3105" s="130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130"/>
      <c r="AC3106" s="108"/>
      <c r="AD3106" s="84"/>
      <c r="AE3106" s="84"/>
      <c r="AF3106" s="84"/>
      <c r="AG3106" s="108"/>
      <c r="AH3106" s="84"/>
      <c r="AI3106" s="108"/>
      <c r="AJ3106" s="130"/>
      <c r="AK3106" s="130"/>
      <c r="AL3106" s="108"/>
      <c r="AM3106" s="130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130"/>
      <c r="AC3107" s="108"/>
      <c r="AD3107" s="84"/>
      <c r="AE3107" s="84"/>
      <c r="AF3107" s="84"/>
      <c r="AG3107" s="108"/>
      <c r="AH3107" s="84"/>
      <c r="AI3107" s="108"/>
      <c r="AJ3107" s="130"/>
      <c r="AK3107" s="130"/>
      <c r="AL3107" s="108"/>
      <c r="AM3107" s="130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130"/>
      <c r="AC3108" s="108"/>
      <c r="AD3108" s="84"/>
      <c r="AE3108" s="84"/>
      <c r="AF3108" s="84"/>
      <c r="AG3108" s="108"/>
      <c r="AH3108" s="84"/>
      <c r="AI3108" s="108"/>
      <c r="AJ3108" s="130"/>
      <c r="AK3108" s="130"/>
      <c r="AL3108" s="108"/>
      <c r="AM3108" s="130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130"/>
      <c r="AC3109" s="108"/>
      <c r="AD3109" s="84"/>
      <c r="AE3109" s="84"/>
      <c r="AF3109" s="84"/>
      <c r="AG3109" s="108"/>
      <c r="AH3109" s="84"/>
      <c r="AI3109" s="108"/>
      <c r="AJ3109" s="130"/>
      <c r="AK3109" s="130"/>
      <c r="AL3109" s="108"/>
      <c r="AM3109" s="130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130"/>
      <c r="AC3110" s="108"/>
      <c r="AD3110" s="84"/>
      <c r="AE3110" s="84"/>
      <c r="AF3110" s="84"/>
      <c r="AG3110" s="108"/>
      <c r="AH3110" s="84"/>
      <c r="AI3110" s="108"/>
      <c r="AJ3110" s="130"/>
      <c r="AK3110" s="130"/>
      <c r="AL3110" s="108"/>
      <c r="AM3110" s="130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130"/>
      <c r="AC3111" s="108"/>
      <c r="AD3111" s="84"/>
      <c r="AE3111" s="84"/>
      <c r="AF3111" s="84"/>
      <c r="AG3111" s="108"/>
      <c r="AH3111" s="84"/>
      <c r="AI3111" s="108"/>
      <c r="AJ3111" s="130"/>
      <c r="AK3111" s="130"/>
      <c r="AL3111" s="108"/>
      <c r="AM3111" s="130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130"/>
      <c r="AC3112" s="108"/>
      <c r="AD3112" s="84"/>
      <c r="AE3112" s="84"/>
      <c r="AF3112" s="84"/>
      <c r="AG3112" s="108"/>
      <c r="AH3112" s="84"/>
      <c r="AI3112" s="108"/>
      <c r="AJ3112" s="130"/>
      <c r="AK3112" s="130"/>
      <c r="AL3112" s="108"/>
      <c r="AM3112" s="130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130"/>
      <c r="AC3113" s="108"/>
      <c r="AD3113" s="84"/>
      <c r="AE3113" s="84"/>
      <c r="AF3113" s="84"/>
      <c r="AG3113" s="108"/>
      <c r="AH3113" s="84"/>
      <c r="AI3113" s="108"/>
      <c r="AJ3113" s="130"/>
      <c r="AK3113" s="130"/>
      <c r="AL3113" s="108"/>
      <c r="AM3113" s="130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130"/>
      <c r="AC3114" s="108"/>
      <c r="AD3114" s="84"/>
      <c r="AE3114" s="84"/>
      <c r="AF3114" s="84"/>
      <c r="AG3114" s="108"/>
      <c r="AH3114" s="84"/>
      <c r="AI3114" s="108"/>
      <c r="AJ3114" s="130"/>
      <c r="AK3114" s="130"/>
      <c r="AL3114" s="108"/>
      <c r="AM3114" s="130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130"/>
      <c r="AC3115" s="108"/>
      <c r="AD3115" s="84"/>
      <c r="AE3115" s="84"/>
      <c r="AF3115" s="84"/>
      <c r="AG3115" s="108"/>
      <c r="AH3115" s="84"/>
      <c r="AI3115" s="108"/>
      <c r="AJ3115" s="130"/>
      <c r="AK3115" s="130"/>
      <c r="AL3115" s="108"/>
      <c r="AM3115" s="130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130"/>
      <c r="AC3116" s="108"/>
      <c r="AD3116" s="84"/>
      <c r="AE3116" s="84"/>
      <c r="AF3116" s="84"/>
      <c r="AG3116" s="108"/>
      <c r="AH3116" s="84"/>
      <c r="AI3116" s="108"/>
      <c r="AJ3116" s="130"/>
      <c r="AK3116" s="130"/>
      <c r="AL3116" s="108"/>
      <c r="AM3116" s="130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130"/>
      <c r="AC3117" s="108"/>
      <c r="AD3117" s="84"/>
      <c r="AE3117" s="84"/>
      <c r="AF3117" s="84"/>
      <c r="AG3117" s="108"/>
      <c r="AH3117" s="84"/>
      <c r="AI3117" s="108"/>
      <c r="AJ3117" s="130"/>
      <c r="AK3117" s="130"/>
      <c r="AL3117" s="108"/>
      <c r="AM3117" s="130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130"/>
      <c r="AC3118" s="108"/>
      <c r="AD3118" s="84"/>
      <c r="AE3118" s="84"/>
      <c r="AF3118" s="84"/>
      <c r="AG3118" s="108"/>
      <c r="AH3118" s="84"/>
      <c r="AI3118" s="108"/>
      <c r="AJ3118" s="130"/>
      <c r="AK3118" s="130"/>
      <c r="AL3118" s="108"/>
      <c r="AM3118" s="130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130"/>
      <c r="AC3119" s="108"/>
      <c r="AD3119" s="84"/>
      <c r="AE3119" s="84"/>
      <c r="AF3119" s="84"/>
      <c r="AG3119" s="108"/>
      <c r="AH3119" s="84"/>
      <c r="AI3119" s="108"/>
      <c r="AJ3119" s="130"/>
      <c r="AK3119" s="130"/>
      <c r="AL3119" s="108"/>
      <c r="AM3119" s="130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130"/>
      <c r="AC3120" s="108"/>
      <c r="AD3120" s="84"/>
      <c r="AE3120" s="84"/>
      <c r="AF3120" s="84"/>
      <c r="AG3120" s="108"/>
      <c r="AH3120" s="84"/>
      <c r="AI3120" s="108"/>
      <c r="AJ3120" s="130"/>
      <c r="AK3120" s="130"/>
      <c r="AL3120" s="108"/>
      <c r="AM3120" s="130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130"/>
      <c r="AC3121" s="108"/>
      <c r="AD3121" s="84"/>
      <c r="AE3121" s="84"/>
      <c r="AF3121" s="84"/>
      <c r="AG3121" s="108"/>
      <c r="AH3121" s="84"/>
      <c r="AI3121" s="108"/>
      <c r="AJ3121" s="130"/>
      <c r="AK3121" s="130"/>
      <c r="AL3121" s="108"/>
      <c r="AM3121" s="130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130"/>
      <c r="AC3122" s="108"/>
      <c r="AD3122" s="84"/>
      <c r="AE3122" s="84"/>
      <c r="AF3122" s="84"/>
      <c r="AG3122" s="108"/>
      <c r="AH3122" s="84"/>
      <c r="AI3122" s="108"/>
      <c r="AJ3122" s="130"/>
      <c r="AK3122" s="130"/>
      <c r="AL3122" s="108"/>
      <c r="AM3122" s="130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130"/>
      <c r="AC3123" s="108"/>
      <c r="AD3123" s="84"/>
      <c r="AE3123" s="84"/>
      <c r="AF3123" s="84"/>
      <c r="AG3123" s="108"/>
      <c r="AH3123" s="84"/>
      <c r="AI3123" s="108"/>
      <c r="AJ3123" s="130"/>
      <c r="AK3123" s="130"/>
      <c r="AL3123" s="108"/>
      <c r="AM3123" s="130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130"/>
      <c r="AC3124" s="108"/>
      <c r="AD3124" s="84"/>
      <c r="AE3124" s="84"/>
      <c r="AF3124" s="84"/>
      <c r="AG3124" s="108"/>
      <c r="AH3124" s="84"/>
      <c r="AI3124" s="108"/>
      <c r="AJ3124" s="130"/>
      <c r="AK3124" s="130"/>
      <c r="AL3124" s="108"/>
      <c r="AM3124" s="130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130"/>
      <c r="AC3125" s="108"/>
      <c r="AD3125" s="84"/>
      <c r="AE3125" s="84"/>
      <c r="AF3125" s="84"/>
      <c r="AG3125" s="108"/>
      <c r="AH3125" s="84"/>
      <c r="AI3125" s="108"/>
      <c r="AJ3125" s="130"/>
      <c r="AK3125" s="130"/>
      <c r="AL3125" s="108"/>
      <c r="AM3125" s="130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130"/>
      <c r="AC3126" s="108"/>
      <c r="AD3126" s="84"/>
      <c r="AE3126" s="84"/>
      <c r="AF3126" s="84"/>
      <c r="AG3126" s="108"/>
      <c r="AH3126" s="84"/>
      <c r="AI3126" s="108"/>
      <c r="AJ3126" s="130"/>
      <c r="AK3126" s="130"/>
      <c r="AL3126" s="108"/>
      <c r="AM3126" s="130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130"/>
      <c r="AC3127" s="108"/>
      <c r="AD3127" s="84"/>
      <c r="AE3127" s="84"/>
      <c r="AF3127" s="84"/>
      <c r="AG3127" s="108"/>
      <c r="AH3127" s="84"/>
      <c r="AI3127" s="108"/>
      <c r="AJ3127" s="130"/>
      <c r="AK3127" s="130"/>
      <c r="AL3127" s="108"/>
      <c r="AM3127" s="130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130"/>
      <c r="AC3128" s="108"/>
      <c r="AD3128" s="84"/>
      <c r="AE3128" s="84"/>
      <c r="AF3128" s="84"/>
      <c r="AG3128" s="108"/>
      <c r="AH3128" s="84"/>
      <c r="AI3128" s="108"/>
      <c r="AJ3128" s="130"/>
      <c r="AK3128" s="130"/>
      <c r="AL3128" s="108"/>
      <c r="AM3128" s="130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130"/>
      <c r="AC3129" s="108"/>
      <c r="AD3129" s="84"/>
      <c r="AE3129" s="84"/>
      <c r="AF3129" s="84"/>
      <c r="AG3129" s="108"/>
      <c r="AH3129" s="84"/>
      <c r="AI3129" s="108"/>
      <c r="AJ3129" s="130"/>
      <c r="AK3129" s="130"/>
      <c r="AL3129" s="108"/>
      <c r="AM3129" s="130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130"/>
      <c r="AC3130" s="108"/>
      <c r="AD3130" s="84"/>
      <c r="AE3130" s="84"/>
      <c r="AF3130" s="84"/>
      <c r="AG3130" s="108"/>
      <c r="AH3130" s="84"/>
      <c r="AI3130" s="108"/>
      <c r="AJ3130" s="130"/>
      <c r="AK3130" s="130"/>
      <c r="AL3130" s="108"/>
      <c r="AM3130" s="130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130"/>
      <c r="AC3131" s="108"/>
      <c r="AD3131" s="84"/>
      <c r="AE3131" s="84"/>
      <c r="AF3131" s="84"/>
      <c r="AG3131" s="108"/>
      <c r="AH3131" s="84"/>
      <c r="AI3131" s="108"/>
      <c r="AJ3131" s="130"/>
      <c r="AK3131" s="130"/>
      <c r="AL3131" s="108"/>
      <c r="AM3131" s="130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130"/>
      <c r="AC3132" s="108"/>
      <c r="AD3132" s="84"/>
      <c r="AE3132" s="84"/>
      <c r="AF3132" s="84"/>
      <c r="AG3132" s="108"/>
      <c r="AH3132" s="84"/>
      <c r="AI3132" s="108"/>
      <c r="AJ3132" s="130"/>
      <c r="AK3132" s="130"/>
      <c r="AL3132" s="108"/>
      <c r="AM3132" s="130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130"/>
      <c r="AC3133" s="108"/>
      <c r="AD3133" s="84"/>
      <c r="AE3133" s="84"/>
      <c r="AF3133" s="84"/>
      <c r="AG3133" s="108"/>
      <c r="AH3133" s="84"/>
      <c r="AI3133" s="108"/>
      <c r="AJ3133" s="130"/>
      <c r="AK3133" s="130"/>
      <c r="AL3133" s="108"/>
      <c r="AM3133" s="130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130"/>
      <c r="AC3134" s="108"/>
      <c r="AD3134" s="84"/>
      <c r="AE3134" s="84"/>
      <c r="AF3134" s="84"/>
      <c r="AG3134" s="108"/>
      <c r="AH3134" s="84"/>
      <c r="AI3134" s="108"/>
      <c r="AJ3134" s="130"/>
      <c r="AK3134" s="130"/>
      <c r="AL3134" s="108"/>
      <c r="AM3134" s="130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130"/>
      <c r="AC3135" s="108"/>
      <c r="AD3135" s="84"/>
      <c r="AE3135" s="84"/>
      <c r="AF3135" s="84"/>
      <c r="AG3135" s="108"/>
      <c r="AH3135" s="84"/>
      <c r="AI3135" s="108"/>
      <c r="AJ3135" s="130"/>
      <c r="AK3135" s="130"/>
      <c r="AL3135" s="108"/>
      <c r="AM3135" s="130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130"/>
      <c r="AC3136" s="108"/>
      <c r="AD3136" s="84"/>
      <c r="AE3136" s="84"/>
      <c r="AF3136" s="84"/>
      <c r="AG3136" s="108"/>
      <c r="AH3136" s="84"/>
      <c r="AI3136" s="108"/>
      <c r="AJ3136" s="130"/>
      <c r="AK3136" s="130"/>
      <c r="AL3136" s="108"/>
      <c r="AM3136" s="130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130"/>
      <c r="AC3137" s="108"/>
      <c r="AD3137" s="84"/>
      <c r="AE3137" s="84"/>
      <c r="AF3137" s="84"/>
      <c r="AG3137" s="108"/>
      <c r="AH3137" s="84"/>
      <c r="AI3137" s="108"/>
      <c r="AJ3137" s="130"/>
      <c r="AK3137" s="130"/>
      <c r="AL3137" s="108"/>
      <c r="AM3137" s="130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130"/>
      <c r="AC3138" s="108"/>
      <c r="AD3138" s="84"/>
      <c r="AE3138" s="84"/>
      <c r="AF3138" s="84"/>
      <c r="AG3138" s="108"/>
      <c r="AH3138" s="84"/>
      <c r="AI3138" s="108"/>
      <c r="AJ3138" s="130"/>
      <c r="AK3138" s="130"/>
      <c r="AL3138" s="108"/>
      <c r="AM3138" s="130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130"/>
      <c r="AC3139" s="108"/>
      <c r="AD3139" s="84"/>
      <c r="AE3139" s="84"/>
      <c r="AF3139" s="84"/>
      <c r="AG3139" s="108"/>
      <c r="AH3139" s="84"/>
      <c r="AI3139" s="108"/>
      <c r="AJ3139" s="130"/>
      <c r="AK3139" s="130"/>
      <c r="AL3139" s="108"/>
      <c r="AM3139" s="130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130"/>
      <c r="AC3140" s="108"/>
      <c r="AD3140" s="84"/>
      <c r="AE3140" s="84"/>
      <c r="AF3140" s="84"/>
      <c r="AG3140" s="108"/>
      <c r="AH3140" s="84"/>
      <c r="AI3140" s="108"/>
      <c r="AJ3140" s="130"/>
      <c r="AK3140" s="130"/>
      <c r="AL3140" s="108"/>
      <c r="AM3140" s="130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130"/>
      <c r="AC3141" s="108"/>
      <c r="AD3141" s="84"/>
      <c r="AE3141" s="84"/>
      <c r="AF3141" s="84"/>
      <c r="AG3141" s="108"/>
      <c r="AH3141" s="84"/>
      <c r="AI3141" s="108"/>
      <c r="AJ3141" s="130"/>
      <c r="AK3141" s="130"/>
      <c r="AL3141" s="108"/>
      <c r="AM3141" s="130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130"/>
      <c r="AC3142" s="108"/>
      <c r="AD3142" s="84"/>
      <c r="AE3142" s="84"/>
      <c r="AF3142" s="84"/>
      <c r="AG3142" s="108"/>
      <c r="AH3142" s="84"/>
      <c r="AI3142" s="108"/>
      <c r="AJ3142" s="130"/>
      <c r="AK3142" s="130"/>
      <c r="AL3142" s="108"/>
      <c r="AM3142" s="130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130"/>
      <c r="AC3143" s="108"/>
      <c r="AD3143" s="84"/>
      <c r="AE3143" s="84"/>
      <c r="AF3143" s="84"/>
      <c r="AG3143" s="108"/>
      <c r="AH3143" s="84"/>
      <c r="AI3143" s="108"/>
      <c r="AJ3143" s="130"/>
      <c r="AK3143" s="130"/>
      <c r="AL3143" s="108"/>
      <c r="AM3143" s="130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130"/>
      <c r="AC3144" s="108"/>
      <c r="AD3144" s="84"/>
      <c r="AE3144" s="84"/>
      <c r="AF3144" s="84"/>
      <c r="AG3144" s="108"/>
      <c r="AH3144" s="84"/>
      <c r="AI3144" s="108"/>
      <c r="AJ3144" s="130"/>
      <c r="AK3144" s="130"/>
      <c r="AL3144" s="108"/>
      <c r="AM3144" s="130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130"/>
      <c r="AC3145" s="108"/>
      <c r="AD3145" s="84"/>
      <c r="AE3145" s="84"/>
      <c r="AF3145" s="84"/>
      <c r="AG3145" s="108"/>
      <c r="AH3145" s="84"/>
      <c r="AI3145" s="108"/>
      <c r="AJ3145" s="130"/>
      <c r="AK3145" s="130"/>
      <c r="AL3145" s="108"/>
      <c r="AM3145" s="130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130"/>
      <c r="AC3146" s="108"/>
      <c r="AD3146" s="84"/>
      <c r="AE3146" s="84"/>
      <c r="AF3146" s="84"/>
      <c r="AG3146" s="108"/>
      <c r="AH3146" s="84"/>
      <c r="AI3146" s="108"/>
      <c r="AJ3146" s="130"/>
      <c r="AK3146" s="130"/>
      <c r="AL3146" s="108"/>
      <c r="AM3146" s="130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130"/>
      <c r="AC3147" s="108"/>
      <c r="AD3147" s="84"/>
      <c r="AE3147" s="84"/>
      <c r="AF3147" s="84"/>
      <c r="AG3147" s="108"/>
      <c r="AH3147" s="84"/>
      <c r="AI3147" s="108"/>
      <c r="AJ3147" s="130"/>
      <c r="AK3147" s="130"/>
      <c r="AL3147" s="108"/>
      <c r="AM3147" s="130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130"/>
      <c r="AC3148" s="108"/>
      <c r="AD3148" s="84"/>
      <c r="AE3148" s="84"/>
      <c r="AF3148" s="84"/>
      <c r="AG3148" s="108"/>
      <c r="AH3148" s="84"/>
      <c r="AI3148" s="108"/>
      <c r="AJ3148" s="130"/>
      <c r="AK3148" s="130"/>
      <c r="AL3148" s="108"/>
      <c r="AM3148" s="130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130"/>
      <c r="AC3149" s="108"/>
      <c r="AD3149" s="84"/>
      <c r="AE3149" s="84"/>
      <c r="AF3149" s="84"/>
      <c r="AG3149" s="108"/>
      <c r="AH3149" s="84"/>
      <c r="AI3149" s="108"/>
      <c r="AJ3149" s="130"/>
      <c r="AK3149" s="130"/>
      <c r="AL3149" s="108"/>
      <c r="AM3149" s="130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130"/>
      <c r="AC3150" s="108"/>
      <c r="AD3150" s="84"/>
      <c r="AE3150" s="84"/>
      <c r="AF3150" s="84"/>
      <c r="AG3150" s="108"/>
      <c r="AH3150" s="84"/>
      <c r="AI3150" s="108"/>
      <c r="AJ3150" s="130"/>
      <c r="AK3150" s="130"/>
      <c r="AL3150" s="108"/>
      <c r="AM3150" s="130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130"/>
      <c r="AC3151" s="108"/>
      <c r="AD3151" s="84"/>
      <c r="AE3151" s="84"/>
      <c r="AF3151" s="84"/>
      <c r="AG3151" s="108"/>
      <c r="AH3151" s="84"/>
      <c r="AI3151" s="108"/>
      <c r="AJ3151" s="130"/>
      <c r="AK3151" s="130"/>
      <c r="AL3151" s="108"/>
      <c r="AM3151" s="130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130"/>
      <c r="AC3152" s="108"/>
      <c r="AD3152" s="84"/>
      <c r="AE3152" s="84"/>
      <c r="AF3152" s="84"/>
      <c r="AG3152" s="108"/>
      <c r="AH3152" s="84"/>
      <c r="AI3152" s="108"/>
      <c r="AJ3152" s="130"/>
      <c r="AK3152" s="130"/>
      <c r="AL3152" s="108"/>
      <c r="AM3152" s="130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130"/>
      <c r="AC3153" s="108"/>
      <c r="AD3153" s="84"/>
      <c r="AE3153" s="84"/>
      <c r="AF3153" s="84"/>
      <c r="AG3153" s="108"/>
      <c r="AH3153" s="84"/>
      <c r="AI3153" s="108"/>
      <c r="AJ3153" s="130"/>
      <c r="AK3153" s="130"/>
      <c r="AL3153" s="108"/>
      <c r="AM3153" s="130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130"/>
      <c r="AC3154" s="108"/>
      <c r="AD3154" s="84"/>
      <c r="AE3154" s="84"/>
      <c r="AF3154" s="84"/>
      <c r="AG3154" s="108"/>
      <c r="AH3154" s="84"/>
      <c r="AI3154" s="108"/>
      <c r="AJ3154" s="130"/>
      <c r="AK3154" s="130"/>
      <c r="AL3154" s="108"/>
      <c r="AM3154" s="130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130"/>
      <c r="AC3155" s="108"/>
      <c r="AD3155" s="84"/>
      <c r="AE3155" s="84"/>
      <c r="AF3155" s="84"/>
      <c r="AG3155" s="108"/>
      <c r="AH3155" s="84"/>
      <c r="AI3155" s="108"/>
      <c r="AJ3155" s="130"/>
      <c r="AK3155" s="130"/>
      <c r="AL3155" s="108"/>
      <c r="AM3155" s="130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130"/>
      <c r="AC3156" s="108"/>
      <c r="AD3156" s="84"/>
      <c r="AE3156" s="84"/>
      <c r="AF3156" s="84"/>
      <c r="AG3156" s="108"/>
      <c r="AH3156" s="84"/>
      <c r="AI3156" s="108"/>
      <c r="AJ3156" s="130"/>
      <c r="AK3156" s="130"/>
      <c r="AL3156" s="108"/>
      <c r="AM3156" s="130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130"/>
      <c r="AC3157" s="108"/>
      <c r="AD3157" s="84"/>
      <c r="AE3157" s="84"/>
      <c r="AF3157" s="84"/>
      <c r="AG3157" s="108"/>
      <c r="AH3157" s="84"/>
      <c r="AI3157" s="108"/>
      <c r="AJ3157" s="130"/>
      <c r="AK3157" s="130"/>
      <c r="AL3157" s="108"/>
      <c r="AM3157" s="130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130"/>
      <c r="AC3158" s="108"/>
      <c r="AD3158" s="84"/>
      <c r="AE3158" s="84"/>
      <c r="AF3158" s="84"/>
      <c r="AG3158" s="108"/>
      <c r="AH3158" s="84"/>
      <c r="AI3158" s="108"/>
      <c r="AJ3158" s="130"/>
      <c r="AK3158" s="130"/>
      <c r="AL3158" s="108"/>
      <c r="AM3158" s="130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130"/>
      <c r="AC3159" s="108"/>
      <c r="AD3159" s="84"/>
      <c r="AE3159" s="84"/>
      <c r="AF3159" s="84"/>
      <c r="AG3159" s="108"/>
      <c r="AH3159" s="84"/>
      <c r="AI3159" s="108"/>
      <c r="AJ3159" s="130"/>
      <c r="AK3159" s="130"/>
      <c r="AL3159" s="108"/>
      <c r="AM3159" s="130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130"/>
      <c r="AC3160" s="108"/>
      <c r="AD3160" s="84"/>
      <c r="AE3160" s="84"/>
      <c r="AF3160" s="84"/>
      <c r="AG3160" s="108"/>
      <c r="AH3160" s="84"/>
      <c r="AI3160" s="108"/>
      <c r="AJ3160" s="130"/>
      <c r="AK3160" s="130"/>
      <c r="AL3160" s="108"/>
      <c r="AM3160" s="130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130"/>
      <c r="AC3161" s="108"/>
      <c r="AD3161" s="84"/>
      <c r="AE3161" s="84"/>
      <c r="AF3161" s="84"/>
      <c r="AG3161" s="108"/>
      <c r="AH3161" s="84"/>
      <c r="AI3161" s="108"/>
      <c r="AJ3161" s="130"/>
      <c r="AK3161" s="130"/>
      <c r="AL3161" s="108"/>
      <c r="AM3161" s="130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130"/>
      <c r="AC3162" s="108"/>
      <c r="AD3162" s="84"/>
      <c r="AE3162" s="84"/>
      <c r="AF3162" s="84"/>
      <c r="AG3162" s="108"/>
      <c r="AH3162" s="84"/>
      <c r="AI3162" s="108"/>
      <c r="AJ3162" s="130"/>
      <c r="AK3162" s="130"/>
      <c r="AL3162" s="108"/>
      <c r="AM3162" s="130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130"/>
      <c r="AC3163" s="108"/>
      <c r="AD3163" s="84"/>
      <c r="AE3163" s="84"/>
      <c r="AF3163" s="84"/>
      <c r="AG3163" s="108"/>
      <c r="AH3163" s="84"/>
      <c r="AI3163" s="108"/>
      <c r="AJ3163" s="130"/>
      <c r="AK3163" s="130"/>
      <c r="AL3163" s="108"/>
      <c r="AM3163" s="130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130"/>
      <c r="AC3164" s="108"/>
      <c r="AD3164" s="84"/>
      <c r="AE3164" s="84"/>
      <c r="AF3164" s="84"/>
      <c r="AG3164" s="108"/>
      <c r="AH3164" s="84"/>
      <c r="AI3164" s="108"/>
      <c r="AJ3164" s="130"/>
      <c r="AK3164" s="130"/>
      <c r="AL3164" s="108"/>
      <c r="AM3164" s="130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130"/>
      <c r="AC3165" s="108"/>
      <c r="AD3165" s="84"/>
      <c r="AE3165" s="84"/>
      <c r="AF3165" s="84"/>
      <c r="AG3165" s="108"/>
      <c r="AH3165" s="84"/>
      <c r="AI3165" s="108"/>
      <c r="AJ3165" s="130"/>
      <c r="AK3165" s="130"/>
      <c r="AL3165" s="108"/>
      <c r="AM3165" s="130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130"/>
      <c r="AC3166" s="108"/>
      <c r="AD3166" s="84"/>
      <c r="AE3166" s="84"/>
      <c r="AF3166" s="84"/>
      <c r="AG3166" s="108"/>
      <c r="AH3166" s="84"/>
      <c r="AI3166" s="108"/>
      <c r="AJ3166" s="130"/>
      <c r="AK3166" s="130"/>
      <c r="AL3166" s="108"/>
      <c r="AM3166" s="130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130"/>
      <c r="AC3167" s="108"/>
      <c r="AD3167" s="84"/>
      <c r="AE3167" s="84"/>
      <c r="AF3167" s="84"/>
      <c r="AG3167" s="108"/>
      <c r="AH3167" s="84"/>
      <c r="AI3167" s="108"/>
      <c r="AJ3167" s="130"/>
      <c r="AK3167" s="130"/>
      <c r="AL3167" s="108"/>
      <c r="AM3167" s="130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130"/>
      <c r="AC3168" s="108"/>
      <c r="AD3168" s="84"/>
      <c r="AE3168" s="84"/>
      <c r="AF3168" s="84"/>
      <c r="AG3168" s="108"/>
      <c r="AH3168" s="84"/>
      <c r="AI3168" s="108"/>
      <c r="AJ3168" s="130"/>
      <c r="AK3168" s="130"/>
      <c r="AL3168" s="108"/>
      <c r="AM3168" s="130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130"/>
      <c r="AC3169" s="108"/>
      <c r="AD3169" s="84"/>
      <c r="AE3169" s="84"/>
      <c r="AF3169" s="84"/>
      <c r="AG3169" s="108"/>
      <c r="AH3169" s="84"/>
      <c r="AI3169" s="108"/>
      <c r="AJ3169" s="130"/>
      <c r="AK3169" s="130"/>
      <c r="AL3169" s="108"/>
      <c r="AM3169" s="130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130"/>
      <c r="AC3170" s="108"/>
      <c r="AD3170" s="84"/>
      <c r="AE3170" s="84"/>
      <c r="AF3170" s="84"/>
      <c r="AG3170" s="108"/>
      <c r="AH3170" s="84"/>
      <c r="AI3170" s="108"/>
      <c r="AJ3170" s="130"/>
      <c r="AK3170" s="130"/>
      <c r="AL3170" s="108"/>
      <c r="AM3170" s="130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130"/>
      <c r="AC3171" s="108"/>
      <c r="AD3171" s="84"/>
      <c r="AE3171" s="84"/>
      <c r="AF3171" s="84"/>
      <c r="AG3171" s="108"/>
      <c r="AH3171" s="84"/>
      <c r="AI3171" s="108"/>
      <c r="AJ3171" s="130"/>
      <c r="AK3171" s="130"/>
      <c r="AL3171" s="108"/>
      <c r="AM3171" s="130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130"/>
      <c r="AC3172" s="108"/>
      <c r="AD3172" s="84"/>
      <c r="AE3172" s="84"/>
      <c r="AF3172" s="84"/>
      <c r="AG3172" s="108"/>
      <c r="AH3172" s="84"/>
      <c r="AI3172" s="108"/>
      <c r="AJ3172" s="130"/>
      <c r="AK3172" s="130"/>
      <c r="AL3172" s="108"/>
      <c r="AM3172" s="130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130"/>
      <c r="AC3173" s="108"/>
      <c r="AD3173" s="84"/>
      <c r="AE3173" s="84"/>
      <c r="AF3173" s="84"/>
      <c r="AG3173" s="108"/>
      <c r="AH3173" s="84"/>
      <c r="AI3173" s="108"/>
      <c r="AJ3173" s="130"/>
      <c r="AK3173" s="130"/>
      <c r="AL3173" s="108"/>
      <c r="AM3173" s="130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130"/>
      <c r="AC3174" s="108"/>
      <c r="AD3174" s="84"/>
      <c r="AE3174" s="84"/>
      <c r="AF3174" s="84"/>
      <c r="AG3174" s="108"/>
      <c r="AH3174" s="84"/>
      <c r="AI3174" s="108"/>
      <c r="AJ3174" s="130"/>
      <c r="AK3174" s="130"/>
      <c r="AL3174" s="108"/>
      <c r="AM3174" s="130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130"/>
      <c r="AC3175" s="108"/>
      <c r="AD3175" s="84"/>
      <c r="AE3175" s="84"/>
      <c r="AF3175" s="84"/>
      <c r="AG3175" s="108"/>
      <c r="AH3175" s="84"/>
      <c r="AI3175" s="108"/>
      <c r="AJ3175" s="130"/>
      <c r="AK3175" s="130"/>
      <c r="AL3175" s="108"/>
      <c r="AM3175" s="130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130"/>
      <c r="AC3176" s="108"/>
      <c r="AD3176" s="84"/>
      <c r="AE3176" s="84"/>
      <c r="AF3176" s="84"/>
      <c r="AG3176" s="108"/>
      <c r="AH3176" s="84"/>
      <c r="AI3176" s="108"/>
      <c r="AJ3176" s="130"/>
      <c r="AK3176" s="130"/>
      <c r="AL3176" s="108"/>
      <c r="AM3176" s="130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130"/>
      <c r="AC3177" s="108"/>
      <c r="AD3177" s="84"/>
      <c r="AE3177" s="84"/>
      <c r="AF3177" s="84"/>
      <c r="AG3177" s="108"/>
      <c r="AH3177" s="84"/>
      <c r="AI3177" s="108"/>
      <c r="AJ3177" s="130"/>
      <c r="AK3177" s="130"/>
      <c r="AL3177" s="108"/>
      <c r="AM3177" s="130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130"/>
      <c r="AC3178" s="108"/>
      <c r="AD3178" s="84"/>
      <c r="AE3178" s="84"/>
      <c r="AF3178" s="84"/>
      <c r="AG3178" s="108"/>
      <c r="AH3178" s="84"/>
      <c r="AI3178" s="108"/>
      <c r="AJ3178" s="130"/>
      <c r="AK3178" s="130"/>
      <c r="AL3178" s="108"/>
      <c r="AM3178" s="130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130"/>
      <c r="AC3179" s="108"/>
      <c r="AD3179" s="84"/>
      <c r="AE3179" s="84"/>
      <c r="AF3179" s="84"/>
      <c r="AG3179" s="108"/>
      <c r="AH3179" s="84"/>
      <c r="AI3179" s="108"/>
      <c r="AJ3179" s="130"/>
      <c r="AK3179" s="130"/>
      <c r="AL3179" s="108"/>
      <c r="AM3179" s="130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130"/>
      <c r="AC3180" s="108"/>
      <c r="AD3180" s="84"/>
      <c r="AE3180" s="84"/>
      <c r="AF3180" s="84"/>
      <c r="AG3180" s="108"/>
      <c r="AH3180" s="84"/>
      <c r="AI3180" s="108"/>
      <c r="AJ3180" s="130"/>
      <c r="AK3180" s="130"/>
      <c r="AL3180" s="108"/>
      <c r="AM3180" s="130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130"/>
      <c r="AC3181" s="108"/>
      <c r="AD3181" s="84"/>
      <c r="AE3181" s="84"/>
      <c r="AF3181" s="84"/>
      <c r="AG3181" s="108"/>
      <c r="AH3181" s="84"/>
      <c r="AI3181" s="108"/>
      <c r="AJ3181" s="130"/>
      <c r="AK3181" s="130"/>
      <c r="AL3181" s="108"/>
      <c r="AM3181" s="130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130"/>
      <c r="AC3182" s="108"/>
      <c r="AD3182" s="84"/>
      <c r="AE3182" s="84"/>
      <c r="AF3182" s="84"/>
      <c r="AG3182" s="108"/>
      <c r="AH3182" s="84"/>
      <c r="AI3182" s="108"/>
      <c r="AJ3182" s="130"/>
      <c r="AK3182" s="130"/>
      <c r="AL3182" s="108"/>
      <c r="AM3182" s="130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130"/>
      <c r="AC3183" s="108"/>
      <c r="AD3183" s="84"/>
      <c r="AE3183" s="84"/>
      <c r="AF3183" s="84"/>
      <c r="AG3183" s="108"/>
      <c r="AH3183" s="84"/>
      <c r="AI3183" s="108"/>
      <c r="AJ3183" s="130"/>
      <c r="AK3183" s="130"/>
      <c r="AL3183" s="108"/>
      <c r="AM3183" s="130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130"/>
      <c r="AC3184" s="108"/>
      <c r="AD3184" s="84"/>
      <c r="AE3184" s="84"/>
      <c r="AF3184" s="84"/>
      <c r="AG3184" s="108"/>
      <c r="AH3184" s="84"/>
      <c r="AI3184" s="108"/>
      <c r="AJ3184" s="130"/>
      <c r="AK3184" s="130"/>
      <c r="AL3184" s="108"/>
      <c r="AM3184" s="130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130"/>
      <c r="AC3185" s="108"/>
      <c r="AD3185" s="84"/>
      <c r="AE3185" s="84"/>
      <c r="AF3185" s="84"/>
      <c r="AG3185" s="108"/>
      <c r="AH3185" s="84"/>
      <c r="AI3185" s="108"/>
      <c r="AJ3185" s="130"/>
      <c r="AK3185" s="130"/>
      <c r="AL3185" s="108"/>
      <c r="AM3185" s="130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130"/>
      <c r="AC3186" s="108"/>
      <c r="AD3186" s="84"/>
      <c r="AE3186" s="84"/>
      <c r="AF3186" s="84"/>
      <c r="AG3186" s="108"/>
      <c r="AH3186" s="84"/>
      <c r="AI3186" s="108"/>
      <c r="AJ3186" s="130"/>
      <c r="AK3186" s="130"/>
      <c r="AL3186" s="108"/>
      <c r="AM3186" s="130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130"/>
      <c r="AC3187" s="108"/>
      <c r="AD3187" s="84"/>
      <c r="AE3187" s="84"/>
      <c r="AF3187" s="84"/>
      <c r="AG3187" s="108"/>
      <c r="AH3187" s="84"/>
      <c r="AI3187" s="108"/>
      <c r="AJ3187" s="130"/>
      <c r="AK3187" s="130"/>
      <c r="AL3187" s="108"/>
      <c r="AM3187" s="130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130"/>
      <c r="AC3188" s="108"/>
      <c r="AD3188" s="84"/>
      <c r="AE3188" s="84"/>
      <c r="AF3188" s="84"/>
      <c r="AG3188" s="108"/>
      <c r="AH3188" s="84"/>
      <c r="AI3188" s="108"/>
      <c r="AJ3188" s="130"/>
      <c r="AK3188" s="130"/>
      <c r="AL3188" s="108"/>
      <c r="AM3188" s="130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130"/>
      <c r="AC3189" s="108"/>
      <c r="AD3189" s="84"/>
      <c r="AE3189" s="84"/>
      <c r="AF3189" s="84"/>
      <c r="AG3189" s="108"/>
      <c r="AH3189" s="84"/>
      <c r="AI3189" s="108"/>
      <c r="AJ3189" s="130"/>
      <c r="AK3189" s="130"/>
      <c r="AL3189" s="108"/>
      <c r="AM3189" s="130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130"/>
      <c r="AC3190" s="108"/>
      <c r="AD3190" s="84"/>
      <c r="AE3190" s="84"/>
      <c r="AF3190" s="84"/>
      <c r="AG3190" s="108"/>
      <c r="AH3190" s="84"/>
      <c r="AI3190" s="108"/>
      <c r="AJ3190" s="130"/>
      <c r="AK3190" s="130"/>
      <c r="AL3190" s="108"/>
      <c r="AM3190" s="130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130"/>
      <c r="AC3191" s="108"/>
      <c r="AD3191" s="84"/>
      <c r="AE3191" s="84"/>
      <c r="AF3191" s="84"/>
      <c r="AG3191" s="108"/>
      <c r="AH3191" s="84"/>
      <c r="AI3191" s="108"/>
      <c r="AJ3191" s="130"/>
      <c r="AK3191" s="130"/>
      <c r="AL3191" s="108"/>
      <c r="AM3191" s="130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130"/>
      <c r="AC3192" s="108"/>
      <c r="AD3192" s="84"/>
      <c r="AE3192" s="84"/>
      <c r="AF3192" s="84"/>
      <c r="AG3192" s="108"/>
      <c r="AH3192" s="84"/>
      <c r="AI3192" s="108"/>
      <c r="AJ3192" s="130"/>
      <c r="AK3192" s="130"/>
      <c r="AL3192" s="108"/>
      <c r="AM3192" s="130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130"/>
      <c r="AC3193" s="108"/>
      <c r="AD3193" s="84"/>
      <c r="AE3193" s="84"/>
      <c r="AF3193" s="84"/>
      <c r="AG3193" s="108"/>
      <c r="AH3193" s="84"/>
      <c r="AI3193" s="108"/>
      <c r="AJ3193" s="130"/>
      <c r="AK3193" s="130"/>
      <c r="AL3193" s="108"/>
      <c r="AM3193" s="130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130"/>
      <c r="AC3194" s="108"/>
      <c r="AD3194" s="84"/>
      <c r="AE3194" s="84"/>
      <c r="AF3194" s="84"/>
      <c r="AG3194" s="108"/>
      <c r="AH3194" s="84"/>
      <c r="AI3194" s="108"/>
      <c r="AJ3194" s="130"/>
      <c r="AK3194" s="130"/>
      <c r="AL3194" s="108"/>
      <c r="AM3194" s="130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130"/>
      <c r="AC3195" s="108"/>
      <c r="AD3195" s="84"/>
      <c r="AE3195" s="84"/>
      <c r="AF3195" s="84"/>
      <c r="AG3195" s="108"/>
      <c r="AH3195" s="84"/>
      <c r="AI3195" s="108"/>
      <c r="AJ3195" s="130"/>
      <c r="AK3195" s="130"/>
      <c r="AL3195" s="108"/>
      <c r="AM3195" s="130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130"/>
      <c r="AC3196" s="108"/>
      <c r="AD3196" s="84"/>
      <c r="AE3196" s="84"/>
      <c r="AF3196" s="84"/>
      <c r="AG3196" s="108"/>
      <c r="AH3196" s="84"/>
      <c r="AI3196" s="108"/>
      <c r="AJ3196" s="130"/>
      <c r="AK3196" s="130"/>
      <c r="AL3196" s="108"/>
      <c r="AM3196" s="130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130"/>
      <c r="AC3197" s="108"/>
      <c r="AD3197" s="84"/>
      <c r="AE3197" s="84"/>
      <c r="AF3197" s="84"/>
      <c r="AG3197" s="108"/>
      <c r="AH3197" s="84"/>
      <c r="AI3197" s="108"/>
      <c r="AJ3197" s="130"/>
      <c r="AK3197" s="130"/>
      <c r="AL3197" s="108"/>
      <c r="AM3197" s="130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130"/>
      <c r="AC3198" s="108"/>
      <c r="AD3198" s="84"/>
      <c r="AE3198" s="84"/>
      <c r="AF3198" s="84"/>
      <c r="AG3198" s="108"/>
      <c r="AH3198" s="84"/>
      <c r="AI3198" s="108"/>
      <c r="AJ3198" s="130"/>
      <c r="AK3198" s="130"/>
      <c r="AL3198" s="108"/>
      <c r="AM3198" s="130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130"/>
      <c r="AC3199" s="108"/>
      <c r="AD3199" s="84"/>
      <c r="AE3199" s="84"/>
      <c r="AF3199" s="84"/>
      <c r="AG3199" s="108"/>
      <c r="AH3199" s="84"/>
      <c r="AI3199" s="108"/>
      <c r="AJ3199" s="130"/>
      <c r="AK3199" s="130"/>
      <c r="AL3199" s="108"/>
      <c r="AM3199" s="130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130"/>
      <c r="AC3200" s="108"/>
      <c r="AD3200" s="84"/>
      <c r="AE3200" s="84"/>
      <c r="AF3200" s="84"/>
      <c r="AG3200" s="108"/>
      <c r="AH3200" s="84"/>
      <c r="AI3200" s="108"/>
      <c r="AJ3200" s="130"/>
      <c r="AK3200" s="130"/>
      <c r="AL3200" s="108"/>
      <c r="AM3200" s="130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130"/>
      <c r="AC3201" s="108"/>
      <c r="AD3201" s="84"/>
      <c r="AE3201" s="84"/>
      <c r="AF3201" s="84"/>
      <c r="AG3201" s="108"/>
      <c r="AH3201" s="84"/>
      <c r="AI3201" s="108"/>
      <c r="AJ3201" s="130"/>
      <c r="AK3201" s="130"/>
      <c r="AL3201" s="108"/>
      <c r="AM3201" s="130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130"/>
      <c r="AC3202" s="108"/>
      <c r="AD3202" s="84"/>
      <c r="AE3202" s="84"/>
      <c r="AF3202" s="84"/>
      <c r="AG3202" s="108"/>
      <c r="AH3202" s="84"/>
      <c r="AI3202" s="108"/>
      <c r="AJ3202" s="130"/>
      <c r="AK3202" s="130"/>
      <c r="AL3202" s="108"/>
      <c r="AM3202" s="130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130"/>
      <c r="AC3203" s="108"/>
      <c r="AD3203" s="84"/>
      <c r="AE3203" s="84"/>
      <c r="AF3203" s="84"/>
      <c r="AG3203" s="108"/>
      <c r="AH3203" s="84"/>
      <c r="AI3203" s="108"/>
      <c r="AJ3203" s="130"/>
      <c r="AK3203" s="130"/>
      <c r="AL3203" s="108"/>
      <c r="AM3203" s="130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130"/>
      <c r="AC3204" s="108"/>
      <c r="AD3204" s="84"/>
      <c r="AE3204" s="84"/>
      <c r="AF3204" s="84"/>
      <c r="AG3204" s="108"/>
      <c r="AH3204" s="84"/>
      <c r="AI3204" s="108"/>
      <c r="AJ3204" s="130"/>
      <c r="AK3204" s="130"/>
      <c r="AL3204" s="108"/>
      <c r="AM3204" s="130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130"/>
      <c r="AC3205" s="108"/>
      <c r="AD3205" s="84"/>
      <c r="AE3205" s="84"/>
      <c r="AF3205" s="84"/>
      <c r="AG3205" s="108"/>
      <c r="AH3205" s="84"/>
      <c r="AI3205" s="108"/>
      <c r="AJ3205" s="130"/>
      <c r="AK3205" s="130"/>
      <c r="AL3205" s="108"/>
      <c r="AM3205" s="130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130"/>
      <c r="AC3206" s="108"/>
      <c r="AD3206" s="84"/>
      <c r="AE3206" s="84"/>
      <c r="AF3206" s="84"/>
      <c r="AG3206" s="108"/>
      <c r="AH3206" s="84"/>
      <c r="AI3206" s="108"/>
      <c r="AJ3206" s="130"/>
      <c r="AK3206" s="130"/>
      <c r="AL3206" s="108"/>
      <c r="AM3206" s="130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130"/>
      <c r="AC3207" s="108"/>
      <c r="AD3207" s="84"/>
      <c r="AE3207" s="84"/>
      <c r="AF3207" s="84"/>
      <c r="AG3207" s="108"/>
      <c r="AH3207" s="84"/>
      <c r="AI3207" s="108"/>
      <c r="AJ3207" s="130"/>
      <c r="AK3207" s="130"/>
      <c r="AL3207" s="108"/>
      <c r="AM3207" s="130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130"/>
      <c r="AC3208" s="108"/>
      <c r="AD3208" s="84"/>
      <c r="AE3208" s="84"/>
      <c r="AF3208" s="84"/>
      <c r="AG3208" s="108"/>
      <c r="AH3208" s="84"/>
      <c r="AI3208" s="108"/>
      <c r="AJ3208" s="130"/>
      <c r="AK3208" s="130"/>
      <c r="AL3208" s="108"/>
      <c r="AM3208" s="130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130"/>
      <c r="AC3209" s="108"/>
      <c r="AD3209" s="84"/>
      <c r="AE3209" s="84"/>
      <c r="AF3209" s="84"/>
      <c r="AG3209" s="108"/>
      <c r="AH3209" s="84"/>
      <c r="AI3209" s="108"/>
      <c r="AJ3209" s="130"/>
      <c r="AK3209" s="130"/>
      <c r="AL3209" s="108"/>
      <c r="AM3209" s="130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130"/>
      <c r="AC3210" s="108"/>
      <c r="AD3210" s="84"/>
      <c r="AE3210" s="84"/>
      <c r="AF3210" s="84"/>
      <c r="AG3210" s="108"/>
      <c r="AH3210" s="84"/>
      <c r="AI3210" s="108"/>
      <c r="AJ3210" s="130"/>
      <c r="AK3210" s="130"/>
      <c r="AL3210" s="108"/>
      <c r="AM3210" s="130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130"/>
      <c r="AC3211" s="108"/>
      <c r="AD3211" s="84"/>
      <c r="AE3211" s="84"/>
      <c r="AF3211" s="84"/>
      <c r="AG3211" s="108"/>
      <c r="AH3211" s="84"/>
      <c r="AI3211" s="108"/>
      <c r="AJ3211" s="130"/>
      <c r="AK3211" s="130"/>
      <c r="AL3211" s="108"/>
      <c r="AM3211" s="130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130"/>
      <c r="AC3212" s="108"/>
      <c r="AD3212" s="84"/>
      <c r="AE3212" s="84"/>
      <c r="AF3212" s="84"/>
      <c r="AG3212" s="108"/>
      <c r="AH3212" s="84"/>
      <c r="AI3212" s="108"/>
      <c r="AJ3212" s="130"/>
      <c r="AK3212" s="130"/>
      <c r="AL3212" s="108"/>
      <c r="AM3212" s="130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130"/>
      <c r="AC3213" s="108"/>
      <c r="AD3213" s="84"/>
      <c r="AE3213" s="84"/>
      <c r="AF3213" s="84"/>
      <c r="AG3213" s="108"/>
      <c r="AH3213" s="84"/>
      <c r="AI3213" s="108"/>
      <c r="AJ3213" s="130"/>
      <c r="AK3213" s="130"/>
      <c r="AL3213" s="108"/>
      <c r="AM3213" s="130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130"/>
      <c r="AC3214" s="108"/>
      <c r="AD3214" s="84"/>
      <c r="AE3214" s="84"/>
      <c r="AF3214" s="84"/>
      <c r="AG3214" s="108"/>
      <c r="AH3214" s="84"/>
      <c r="AI3214" s="108"/>
      <c r="AJ3214" s="130"/>
      <c r="AK3214" s="130"/>
      <c r="AL3214" s="108"/>
      <c r="AM3214" s="130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130"/>
      <c r="AC3215" s="108"/>
      <c r="AD3215" s="84"/>
      <c r="AE3215" s="84"/>
      <c r="AF3215" s="84"/>
      <c r="AG3215" s="108"/>
      <c r="AH3215" s="84"/>
      <c r="AI3215" s="108"/>
      <c r="AJ3215" s="130"/>
      <c r="AK3215" s="130"/>
      <c r="AL3215" s="108"/>
      <c r="AM3215" s="130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130"/>
      <c r="AC3216" s="108"/>
      <c r="AD3216" s="84"/>
      <c r="AE3216" s="84"/>
      <c r="AF3216" s="84"/>
      <c r="AG3216" s="108"/>
      <c r="AH3216" s="84"/>
      <c r="AI3216" s="108"/>
      <c r="AJ3216" s="130"/>
      <c r="AK3216" s="130"/>
      <c r="AL3216" s="108"/>
      <c r="AM3216" s="130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130"/>
      <c r="AC3217" s="108"/>
      <c r="AD3217" s="84"/>
      <c r="AE3217" s="84"/>
      <c r="AF3217" s="84"/>
      <c r="AG3217" s="108"/>
      <c r="AH3217" s="84"/>
      <c r="AI3217" s="108"/>
      <c r="AJ3217" s="130"/>
      <c r="AK3217" s="130"/>
      <c r="AL3217" s="108"/>
      <c r="AM3217" s="130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130"/>
      <c r="AC3218" s="108"/>
      <c r="AD3218" s="84"/>
      <c r="AE3218" s="84"/>
      <c r="AF3218" s="84"/>
      <c r="AG3218" s="108"/>
      <c r="AH3218" s="84"/>
      <c r="AI3218" s="108"/>
      <c r="AJ3218" s="130"/>
      <c r="AK3218" s="130"/>
      <c r="AL3218" s="108"/>
      <c r="AM3218" s="130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130"/>
      <c r="AC3219" s="108"/>
      <c r="AD3219" s="84"/>
      <c r="AE3219" s="84"/>
      <c r="AF3219" s="84"/>
      <c r="AG3219" s="108"/>
      <c r="AH3219" s="84"/>
      <c r="AI3219" s="108"/>
      <c r="AJ3219" s="130"/>
      <c r="AK3219" s="130"/>
      <c r="AL3219" s="108"/>
      <c r="AM3219" s="130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130"/>
      <c r="AC3220" s="108"/>
      <c r="AD3220" s="84"/>
      <c r="AE3220" s="84"/>
      <c r="AF3220" s="84"/>
      <c r="AG3220" s="108"/>
      <c r="AH3220" s="84"/>
      <c r="AI3220" s="108"/>
      <c r="AJ3220" s="130"/>
      <c r="AK3220" s="130"/>
      <c r="AL3220" s="108"/>
      <c r="AM3220" s="130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130"/>
      <c r="AC3221" s="108"/>
      <c r="AD3221" s="84"/>
      <c r="AE3221" s="84"/>
      <c r="AF3221" s="84"/>
      <c r="AG3221" s="108"/>
      <c r="AH3221" s="84"/>
      <c r="AI3221" s="108"/>
      <c r="AJ3221" s="130"/>
      <c r="AK3221" s="130"/>
      <c r="AL3221" s="108"/>
      <c r="AM3221" s="130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130"/>
      <c r="AC3222" s="108"/>
      <c r="AD3222" s="84"/>
      <c r="AE3222" s="84"/>
      <c r="AF3222" s="84"/>
      <c r="AG3222" s="108"/>
      <c r="AH3222" s="84"/>
      <c r="AI3222" s="108"/>
      <c r="AJ3222" s="130"/>
      <c r="AK3222" s="130"/>
      <c r="AL3222" s="108"/>
      <c r="AM3222" s="130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130"/>
      <c r="AC3223" s="108"/>
      <c r="AD3223" s="84"/>
      <c r="AE3223" s="84"/>
      <c r="AF3223" s="84"/>
      <c r="AG3223" s="108"/>
      <c r="AH3223" s="84"/>
      <c r="AI3223" s="108"/>
      <c r="AJ3223" s="130"/>
      <c r="AK3223" s="130"/>
      <c r="AL3223" s="108"/>
      <c r="AM3223" s="130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130"/>
      <c r="AC3224" s="108"/>
      <c r="AD3224" s="84"/>
      <c r="AE3224" s="84"/>
      <c r="AF3224" s="84"/>
      <c r="AG3224" s="108"/>
      <c r="AH3224" s="84"/>
      <c r="AI3224" s="108"/>
      <c r="AJ3224" s="130"/>
      <c r="AK3224" s="130"/>
      <c r="AL3224" s="108"/>
      <c r="AM3224" s="130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130"/>
      <c r="AC3225" s="108"/>
      <c r="AD3225" s="84"/>
      <c r="AE3225" s="84"/>
      <c r="AF3225" s="84"/>
      <c r="AG3225" s="108"/>
      <c r="AH3225" s="84"/>
      <c r="AI3225" s="108"/>
      <c r="AJ3225" s="130"/>
      <c r="AK3225" s="130"/>
      <c r="AL3225" s="108"/>
      <c r="AM3225" s="130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130"/>
      <c r="AC3226" s="108"/>
      <c r="AD3226" s="84"/>
      <c r="AE3226" s="84"/>
      <c r="AF3226" s="84"/>
      <c r="AG3226" s="108"/>
      <c r="AH3226" s="84"/>
      <c r="AI3226" s="108"/>
      <c r="AJ3226" s="130"/>
      <c r="AK3226" s="130"/>
      <c r="AL3226" s="108"/>
      <c r="AM3226" s="130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130"/>
      <c r="AC3227" s="108"/>
      <c r="AD3227" s="84"/>
      <c r="AE3227" s="84"/>
      <c r="AF3227" s="84"/>
      <c r="AG3227" s="108"/>
      <c r="AH3227" s="84"/>
      <c r="AI3227" s="108"/>
      <c r="AJ3227" s="130"/>
      <c r="AK3227" s="130"/>
      <c r="AL3227" s="108"/>
      <c r="AM3227" s="130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130"/>
      <c r="AC3228" s="108"/>
      <c r="AD3228" s="84"/>
      <c r="AE3228" s="84"/>
      <c r="AF3228" s="84"/>
      <c r="AG3228" s="108"/>
      <c r="AH3228" s="84"/>
      <c r="AI3228" s="108"/>
      <c r="AJ3228" s="130"/>
      <c r="AK3228" s="130"/>
      <c r="AL3228" s="108"/>
      <c r="AM3228" s="130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130"/>
      <c r="AC3229" s="108"/>
      <c r="AD3229" s="84"/>
      <c r="AE3229" s="84"/>
      <c r="AF3229" s="84"/>
      <c r="AG3229" s="108"/>
      <c r="AH3229" s="84"/>
      <c r="AI3229" s="108"/>
      <c r="AJ3229" s="130"/>
      <c r="AK3229" s="130"/>
      <c r="AL3229" s="108"/>
      <c r="AM3229" s="130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130"/>
      <c r="AC3230" s="108"/>
      <c r="AD3230" s="84"/>
      <c r="AE3230" s="84"/>
      <c r="AF3230" s="84"/>
      <c r="AG3230" s="108"/>
      <c r="AH3230" s="84"/>
      <c r="AI3230" s="108"/>
      <c r="AJ3230" s="130"/>
      <c r="AK3230" s="130"/>
      <c r="AL3230" s="108"/>
      <c r="AM3230" s="130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130"/>
      <c r="AC3231" s="108"/>
      <c r="AD3231" s="84"/>
      <c r="AE3231" s="84"/>
      <c r="AF3231" s="84"/>
      <c r="AG3231" s="108"/>
      <c r="AH3231" s="84"/>
      <c r="AI3231" s="108"/>
      <c r="AJ3231" s="130"/>
      <c r="AK3231" s="130"/>
      <c r="AL3231" s="108"/>
      <c r="AM3231" s="130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130"/>
      <c r="AC3232" s="108"/>
      <c r="AD3232" s="84"/>
      <c r="AE3232" s="84"/>
      <c r="AF3232" s="84"/>
      <c r="AG3232" s="108"/>
      <c r="AH3232" s="84"/>
      <c r="AI3232" s="108"/>
      <c r="AJ3232" s="130"/>
      <c r="AK3232" s="130"/>
      <c r="AL3232" s="108"/>
      <c r="AM3232" s="130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130"/>
      <c r="AC3233" s="108"/>
      <c r="AD3233" s="84"/>
      <c r="AE3233" s="84"/>
      <c r="AF3233" s="84"/>
      <c r="AG3233" s="108"/>
      <c r="AH3233" s="84"/>
      <c r="AI3233" s="108"/>
      <c r="AJ3233" s="130"/>
      <c r="AK3233" s="130"/>
      <c r="AL3233" s="108"/>
      <c r="AM3233" s="130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130"/>
      <c r="AC3234" s="108"/>
      <c r="AD3234" s="84"/>
      <c r="AE3234" s="84"/>
      <c r="AF3234" s="84"/>
      <c r="AG3234" s="108"/>
      <c r="AH3234" s="84"/>
      <c r="AI3234" s="108"/>
      <c r="AJ3234" s="130"/>
      <c r="AK3234" s="130"/>
      <c r="AL3234" s="108"/>
      <c r="AM3234" s="130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130"/>
      <c r="AC3235" s="108"/>
      <c r="AD3235" s="84"/>
      <c r="AE3235" s="84"/>
      <c r="AF3235" s="84"/>
      <c r="AG3235" s="108"/>
      <c r="AH3235" s="84"/>
      <c r="AI3235" s="108"/>
      <c r="AJ3235" s="130"/>
      <c r="AK3235" s="130"/>
      <c r="AL3235" s="108"/>
      <c r="AM3235" s="130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130"/>
      <c r="AC3236" s="108"/>
      <c r="AD3236" s="84"/>
      <c r="AE3236" s="84"/>
      <c r="AF3236" s="84"/>
      <c r="AG3236" s="108"/>
      <c r="AH3236" s="84"/>
      <c r="AI3236" s="108"/>
      <c r="AJ3236" s="130"/>
      <c r="AK3236" s="130"/>
      <c r="AL3236" s="108"/>
      <c r="AM3236" s="130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130"/>
      <c r="AC3237" s="108"/>
      <c r="AD3237" s="84"/>
      <c r="AE3237" s="84"/>
      <c r="AF3237" s="84"/>
      <c r="AG3237" s="108"/>
      <c r="AH3237" s="84"/>
      <c r="AI3237" s="108"/>
      <c r="AJ3237" s="130"/>
      <c r="AK3237" s="130"/>
      <c r="AL3237" s="108"/>
      <c r="AM3237" s="130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130"/>
      <c r="AC3238" s="108"/>
      <c r="AD3238" s="84"/>
      <c r="AE3238" s="84"/>
      <c r="AF3238" s="84"/>
      <c r="AG3238" s="108"/>
      <c r="AH3238" s="84"/>
      <c r="AI3238" s="108"/>
      <c r="AJ3238" s="130"/>
      <c r="AK3238" s="130"/>
      <c r="AL3238" s="108"/>
      <c r="AM3238" s="130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130"/>
      <c r="AC3239" s="108"/>
      <c r="AD3239" s="84"/>
      <c r="AE3239" s="84"/>
      <c r="AF3239" s="84"/>
      <c r="AG3239" s="108"/>
      <c r="AH3239" s="84"/>
      <c r="AI3239" s="108"/>
      <c r="AJ3239" s="130"/>
      <c r="AK3239" s="130"/>
      <c r="AL3239" s="108"/>
      <c r="AM3239" s="130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130"/>
      <c r="AC3240" s="108"/>
      <c r="AD3240" s="84"/>
      <c r="AE3240" s="84"/>
      <c r="AF3240" s="84"/>
      <c r="AG3240" s="108"/>
      <c r="AH3240" s="84"/>
      <c r="AI3240" s="108"/>
      <c r="AJ3240" s="130"/>
      <c r="AK3240" s="130"/>
      <c r="AL3240" s="108"/>
      <c r="AM3240" s="130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130"/>
      <c r="AC3241" s="108"/>
      <c r="AD3241" s="84"/>
      <c r="AE3241" s="84"/>
      <c r="AF3241" s="84"/>
      <c r="AG3241" s="108"/>
      <c r="AH3241" s="84"/>
      <c r="AI3241" s="108"/>
      <c r="AJ3241" s="130"/>
      <c r="AK3241" s="130"/>
      <c r="AL3241" s="108"/>
      <c r="AM3241" s="130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130"/>
      <c r="AC3242" s="108"/>
      <c r="AD3242" s="84"/>
      <c r="AE3242" s="84"/>
      <c r="AF3242" s="84"/>
      <c r="AG3242" s="108"/>
      <c r="AH3242" s="84"/>
      <c r="AI3242" s="108"/>
      <c r="AJ3242" s="130"/>
      <c r="AK3242" s="130"/>
      <c r="AL3242" s="108"/>
      <c r="AM3242" s="130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130"/>
      <c r="AC3243" s="108"/>
      <c r="AD3243" s="84"/>
      <c r="AE3243" s="84"/>
      <c r="AF3243" s="84"/>
      <c r="AG3243" s="108"/>
      <c r="AH3243" s="84"/>
      <c r="AI3243" s="108"/>
      <c r="AJ3243" s="130"/>
      <c r="AK3243" s="130"/>
      <c r="AL3243" s="108"/>
      <c r="AM3243" s="130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130"/>
      <c r="AC3244" s="108"/>
      <c r="AD3244" s="84"/>
      <c r="AE3244" s="84"/>
      <c r="AF3244" s="84"/>
      <c r="AG3244" s="108"/>
      <c r="AH3244" s="84"/>
      <c r="AI3244" s="108"/>
      <c r="AJ3244" s="130"/>
      <c r="AK3244" s="130"/>
      <c r="AL3244" s="108"/>
      <c r="AM3244" s="130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130"/>
      <c r="AC3245" s="108"/>
      <c r="AD3245" s="84"/>
      <c r="AE3245" s="84"/>
      <c r="AF3245" s="84"/>
      <c r="AG3245" s="108"/>
      <c r="AH3245" s="84"/>
      <c r="AI3245" s="108"/>
      <c r="AJ3245" s="130"/>
      <c r="AK3245" s="130"/>
      <c r="AL3245" s="108"/>
      <c r="AM3245" s="130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130"/>
      <c r="AC3246" s="108"/>
      <c r="AD3246" s="84"/>
      <c r="AE3246" s="84"/>
      <c r="AF3246" s="84"/>
      <c r="AG3246" s="108"/>
      <c r="AH3246" s="84"/>
      <c r="AI3246" s="108"/>
      <c r="AJ3246" s="130"/>
      <c r="AK3246" s="130"/>
      <c r="AL3246" s="108"/>
      <c r="AM3246" s="130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130"/>
      <c r="AC3247" s="108"/>
      <c r="AD3247" s="84"/>
      <c r="AE3247" s="84"/>
      <c r="AF3247" s="84"/>
      <c r="AG3247" s="108"/>
      <c r="AH3247" s="84"/>
      <c r="AI3247" s="108"/>
      <c r="AJ3247" s="130"/>
      <c r="AK3247" s="130"/>
      <c r="AL3247" s="108"/>
      <c r="AM3247" s="130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130"/>
      <c r="AC3248" s="108"/>
      <c r="AD3248" s="84"/>
      <c r="AE3248" s="84"/>
      <c r="AF3248" s="84"/>
      <c r="AG3248" s="108"/>
      <c r="AH3248" s="84"/>
      <c r="AI3248" s="108"/>
      <c r="AJ3248" s="130"/>
      <c r="AK3248" s="130"/>
      <c r="AL3248" s="108"/>
      <c r="AM3248" s="130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130"/>
      <c r="AC3249" s="108"/>
      <c r="AD3249" s="84"/>
      <c r="AE3249" s="84"/>
      <c r="AF3249" s="84"/>
      <c r="AG3249" s="108"/>
      <c r="AH3249" s="84"/>
      <c r="AI3249" s="108"/>
      <c r="AJ3249" s="130"/>
      <c r="AK3249" s="130"/>
      <c r="AL3249" s="108"/>
      <c r="AM3249" s="130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130"/>
      <c r="AC3250" s="108"/>
      <c r="AD3250" s="84"/>
      <c r="AE3250" s="84"/>
      <c r="AF3250" s="84"/>
      <c r="AG3250" s="108"/>
      <c r="AH3250" s="84"/>
      <c r="AI3250" s="108"/>
      <c r="AJ3250" s="130"/>
      <c r="AK3250" s="130"/>
      <c r="AL3250" s="108"/>
      <c r="AM3250" s="130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130"/>
      <c r="AC3251" s="108"/>
      <c r="AD3251" s="84"/>
      <c r="AE3251" s="84"/>
      <c r="AF3251" s="84"/>
      <c r="AG3251" s="108"/>
      <c r="AH3251" s="84"/>
      <c r="AI3251" s="108"/>
      <c r="AJ3251" s="130"/>
      <c r="AK3251" s="130"/>
      <c r="AL3251" s="108"/>
      <c r="AM3251" s="130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130"/>
      <c r="AC3252" s="108"/>
      <c r="AD3252" s="84"/>
      <c r="AE3252" s="84"/>
      <c r="AF3252" s="84"/>
      <c r="AG3252" s="108"/>
      <c r="AH3252" s="84"/>
      <c r="AI3252" s="108"/>
      <c r="AJ3252" s="130"/>
      <c r="AK3252" s="130"/>
      <c r="AL3252" s="108"/>
      <c r="AM3252" s="130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130"/>
      <c r="AC3253" s="108"/>
      <c r="AD3253" s="84"/>
      <c r="AE3253" s="84"/>
      <c r="AF3253" s="84"/>
      <c r="AG3253" s="108"/>
      <c r="AH3253" s="84"/>
      <c r="AI3253" s="108"/>
      <c r="AJ3253" s="130"/>
      <c r="AK3253" s="130"/>
      <c r="AL3253" s="108"/>
      <c r="AM3253" s="130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130"/>
      <c r="AC3254" s="108"/>
      <c r="AD3254" s="84"/>
      <c r="AE3254" s="84"/>
      <c r="AF3254" s="84"/>
      <c r="AG3254" s="108"/>
      <c r="AH3254" s="84"/>
      <c r="AI3254" s="108"/>
      <c r="AJ3254" s="130"/>
      <c r="AK3254" s="130"/>
      <c r="AL3254" s="108"/>
      <c r="AM3254" s="130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130"/>
      <c r="AC3255" s="108"/>
      <c r="AD3255" s="84"/>
      <c r="AE3255" s="84"/>
      <c r="AF3255" s="84"/>
      <c r="AG3255" s="108"/>
      <c r="AH3255" s="84"/>
      <c r="AI3255" s="108"/>
      <c r="AJ3255" s="130"/>
      <c r="AK3255" s="130"/>
      <c r="AL3255" s="108"/>
      <c r="AM3255" s="130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130"/>
      <c r="AC3256" s="108"/>
      <c r="AD3256" s="84"/>
      <c r="AE3256" s="84"/>
      <c r="AF3256" s="84"/>
      <c r="AG3256" s="108"/>
      <c r="AH3256" s="84"/>
      <c r="AI3256" s="108"/>
      <c r="AJ3256" s="130"/>
      <c r="AK3256" s="130"/>
      <c r="AL3256" s="108"/>
      <c r="AM3256" s="130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130"/>
      <c r="AC3257" s="108"/>
      <c r="AD3257" s="84"/>
      <c r="AE3257" s="84"/>
      <c r="AF3257" s="84"/>
      <c r="AG3257" s="108"/>
      <c r="AH3257" s="84"/>
      <c r="AI3257" s="108"/>
      <c r="AJ3257" s="130"/>
      <c r="AK3257" s="130"/>
      <c r="AL3257" s="108"/>
      <c r="AM3257" s="130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130"/>
      <c r="AC3258" s="108"/>
      <c r="AD3258" s="84"/>
      <c r="AE3258" s="84"/>
      <c r="AF3258" s="84"/>
      <c r="AG3258" s="108"/>
      <c r="AH3258" s="84"/>
      <c r="AI3258" s="108"/>
      <c r="AJ3258" s="130"/>
      <c r="AK3258" s="130"/>
      <c r="AL3258" s="108"/>
      <c r="AM3258" s="130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130"/>
      <c r="AC3259" s="108"/>
      <c r="AD3259" s="84"/>
      <c r="AE3259" s="84"/>
      <c r="AF3259" s="84"/>
      <c r="AG3259" s="108"/>
      <c r="AH3259" s="84"/>
      <c r="AI3259" s="108"/>
      <c r="AJ3259" s="130"/>
      <c r="AK3259" s="130"/>
      <c r="AL3259" s="108"/>
      <c r="AM3259" s="130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130"/>
      <c r="AC3260" s="108"/>
      <c r="AD3260" s="84"/>
      <c r="AE3260" s="84"/>
      <c r="AF3260" s="84"/>
      <c r="AG3260" s="108"/>
      <c r="AH3260" s="84"/>
      <c r="AI3260" s="108"/>
      <c r="AJ3260" s="130"/>
      <c r="AK3260" s="130"/>
      <c r="AL3260" s="108"/>
      <c r="AM3260" s="130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130"/>
      <c r="AC3261" s="108"/>
      <c r="AD3261" s="84"/>
      <c r="AE3261" s="84"/>
      <c r="AF3261" s="84"/>
      <c r="AG3261" s="108"/>
      <c r="AH3261" s="84"/>
      <c r="AI3261" s="108"/>
      <c r="AJ3261" s="130"/>
      <c r="AK3261" s="130"/>
      <c r="AL3261" s="108"/>
      <c r="AM3261" s="130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130"/>
      <c r="AC3262" s="108"/>
      <c r="AD3262" s="84"/>
      <c r="AE3262" s="84"/>
      <c r="AF3262" s="84"/>
      <c r="AG3262" s="108"/>
      <c r="AH3262" s="84"/>
      <c r="AI3262" s="108"/>
      <c r="AJ3262" s="130"/>
      <c r="AK3262" s="130"/>
      <c r="AL3262" s="108"/>
      <c r="AM3262" s="130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130"/>
      <c r="AC3263" s="108"/>
      <c r="AD3263" s="84"/>
      <c r="AE3263" s="84"/>
      <c r="AF3263" s="84"/>
      <c r="AG3263" s="108"/>
      <c r="AH3263" s="84"/>
      <c r="AI3263" s="108"/>
      <c r="AJ3263" s="130"/>
      <c r="AK3263" s="130"/>
      <c r="AL3263" s="108"/>
      <c r="AM3263" s="130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130"/>
      <c r="AC3264" s="108"/>
      <c r="AD3264" s="84"/>
      <c r="AE3264" s="84"/>
      <c r="AF3264" s="84"/>
      <c r="AG3264" s="108"/>
      <c r="AH3264" s="84"/>
      <c r="AI3264" s="108"/>
      <c r="AJ3264" s="130"/>
      <c r="AK3264" s="130"/>
      <c r="AL3264" s="108"/>
      <c r="AM3264" s="130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130"/>
      <c r="AC3265" s="108"/>
      <c r="AD3265" s="84"/>
      <c r="AE3265" s="84"/>
      <c r="AF3265" s="84"/>
      <c r="AG3265" s="108"/>
      <c r="AH3265" s="84"/>
      <c r="AI3265" s="108"/>
      <c r="AJ3265" s="130"/>
      <c r="AK3265" s="130"/>
      <c r="AL3265" s="108"/>
      <c r="AM3265" s="130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130"/>
      <c r="AC3266" s="108"/>
      <c r="AD3266" s="84"/>
      <c r="AE3266" s="84"/>
      <c r="AF3266" s="84"/>
      <c r="AG3266" s="108"/>
      <c r="AH3266" s="84"/>
      <c r="AI3266" s="108"/>
      <c r="AJ3266" s="130"/>
      <c r="AK3266" s="130"/>
      <c r="AL3266" s="108"/>
      <c r="AM3266" s="130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130"/>
      <c r="AC3267" s="108"/>
      <c r="AD3267" s="84"/>
      <c r="AE3267" s="84"/>
      <c r="AF3267" s="84"/>
      <c r="AG3267" s="108"/>
      <c r="AH3267" s="84"/>
      <c r="AI3267" s="108"/>
      <c r="AJ3267" s="130"/>
      <c r="AK3267" s="130"/>
      <c r="AL3267" s="108"/>
      <c r="AM3267" s="130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130"/>
      <c r="AC3268" s="108"/>
      <c r="AD3268" s="84"/>
      <c r="AE3268" s="84"/>
      <c r="AF3268" s="84"/>
      <c r="AG3268" s="108"/>
      <c r="AH3268" s="84"/>
      <c r="AI3268" s="108"/>
      <c r="AJ3268" s="130"/>
      <c r="AK3268" s="130"/>
      <c r="AL3268" s="108"/>
      <c r="AM3268" s="130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130"/>
      <c r="AC3269" s="108"/>
      <c r="AD3269" s="84"/>
      <c r="AE3269" s="84"/>
      <c r="AF3269" s="84"/>
      <c r="AG3269" s="108"/>
      <c r="AH3269" s="84"/>
      <c r="AI3269" s="108"/>
      <c r="AJ3269" s="130"/>
      <c r="AK3269" s="130"/>
      <c r="AL3269" s="108"/>
      <c r="AM3269" s="130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130"/>
      <c r="AC3270" s="108"/>
      <c r="AD3270" s="84"/>
      <c r="AE3270" s="84"/>
      <c r="AF3270" s="84"/>
      <c r="AG3270" s="108"/>
      <c r="AH3270" s="84"/>
      <c r="AI3270" s="108"/>
      <c r="AJ3270" s="130"/>
      <c r="AK3270" s="130"/>
      <c r="AL3270" s="108"/>
      <c r="AM3270" s="130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130"/>
      <c r="AC3271" s="108"/>
      <c r="AD3271" s="84"/>
      <c r="AE3271" s="84"/>
      <c r="AF3271" s="84"/>
      <c r="AG3271" s="108"/>
      <c r="AH3271" s="84"/>
      <c r="AI3271" s="108"/>
      <c r="AJ3271" s="130"/>
      <c r="AK3271" s="130"/>
      <c r="AL3271" s="108"/>
      <c r="AM3271" s="130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130"/>
      <c r="AC3272" s="108"/>
      <c r="AD3272" s="84"/>
      <c r="AE3272" s="84"/>
      <c r="AF3272" s="84"/>
      <c r="AG3272" s="108"/>
      <c r="AH3272" s="84"/>
      <c r="AI3272" s="108"/>
      <c r="AJ3272" s="130"/>
      <c r="AK3272" s="130"/>
      <c r="AL3272" s="108"/>
      <c r="AM3272" s="130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130"/>
      <c r="AC3273" s="108"/>
      <c r="AD3273" s="84"/>
      <c r="AE3273" s="84"/>
      <c r="AF3273" s="84"/>
      <c r="AG3273" s="108"/>
      <c r="AH3273" s="84"/>
      <c r="AI3273" s="108"/>
      <c r="AJ3273" s="130"/>
      <c r="AK3273" s="130"/>
      <c r="AL3273" s="108"/>
      <c r="AM3273" s="130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130"/>
      <c r="AC3274" s="108"/>
      <c r="AD3274" s="84"/>
      <c r="AE3274" s="84"/>
      <c r="AF3274" s="84"/>
      <c r="AG3274" s="108"/>
      <c r="AH3274" s="84"/>
      <c r="AI3274" s="108"/>
      <c r="AJ3274" s="130"/>
      <c r="AK3274" s="130"/>
      <c r="AL3274" s="108"/>
      <c r="AM3274" s="130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130"/>
      <c r="AC3275" s="108"/>
      <c r="AD3275" s="84"/>
      <c r="AE3275" s="84"/>
      <c r="AF3275" s="84"/>
      <c r="AG3275" s="108"/>
      <c r="AH3275" s="84"/>
      <c r="AI3275" s="108"/>
      <c r="AJ3275" s="130"/>
      <c r="AK3275" s="130"/>
      <c r="AL3275" s="108"/>
      <c r="AM3275" s="130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130"/>
      <c r="AC3276" s="108"/>
      <c r="AD3276" s="84"/>
      <c r="AE3276" s="84"/>
      <c r="AF3276" s="84"/>
      <c r="AG3276" s="108"/>
      <c r="AH3276" s="84"/>
      <c r="AI3276" s="108"/>
      <c r="AJ3276" s="130"/>
      <c r="AK3276" s="130"/>
      <c r="AL3276" s="108"/>
      <c r="AM3276" s="130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130"/>
      <c r="AC3277" s="108"/>
      <c r="AD3277" s="84"/>
      <c r="AE3277" s="84"/>
      <c r="AF3277" s="84"/>
      <c r="AG3277" s="108"/>
      <c r="AH3277" s="84"/>
      <c r="AI3277" s="108"/>
      <c r="AJ3277" s="130"/>
      <c r="AK3277" s="130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130"/>
      <c r="AC3278" s="108"/>
      <c r="AD3278" s="84"/>
      <c r="AE3278" s="84"/>
      <c r="AF3278" s="84"/>
      <c r="AG3278" s="108"/>
      <c r="AH3278" s="84"/>
      <c r="AI3278" s="108"/>
      <c r="AJ3278" s="130"/>
      <c r="AK3278" s="130"/>
      <c r="AL3278" s="108"/>
      <c r="AM3278" s="130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130"/>
      <c r="AC3279" s="108"/>
      <c r="AD3279" s="84"/>
      <c r="AE3279" s="84"/>
      <c r="AF3279" s="84"/>
      <c r="AG3279" s="108"/>
      <c r="AH3279" s="84"/>
      <c r="AI3279" s="108"/>
      <c r="AJ3279" s="130"/>
      <c r="AK3279" s="130"/>
      <c r="AL3279" s="108"/>
      <c r="AM3279" s="130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130"/>
      <c r="AC3280" s="108"/>
      <c r="AD3280" s="84"/>
      <c r="AE3280" s="84"/>
      <c r="AF3280" s="84"/>
      <c r="AG3280" s="108"/>
      <c r="AH3280" s="84"/>
      <c r="AI3280" s="108"/>
      <c r="AJ3280" s="130"/>
      <c r="AK3280" s="130"/>
      <c r="AL3280" s="108"/>
      <c r="AM3280" s="130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130"/>
      <c r="AC3281" s="108"/>
      <c r="AD3281" s="84"/>
      <c r="AE3281" s="84"/>
      <c r="AF3281" s="84"/>
      <c r="AG3281" s="108"/>
      <c r="AH3281" s="84"/>
      <c r="AI3281" s="108"/>
      <c r="AJ3281" s="130"/>
      <c r="AK3281" s="130"/>
      <c r="AL3281" s="108"/>
      <c r="AM3281" s="130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130"/>
      <c r="AC3282" s="108"/>
      <c r="AD3282" s="84"/>
      <c r="AE3282" s="84"/>
      <c r="AF3282" s="84"/>
      <c r="AG3282" s="108"/>
      <c r="AH3282" s="84"/>
      <c r="AI3282" s="108"/>
      <c r="AJ3282" s="130"/>
      <c r="AK3282" s="130"/>
      <c r="AL3282" s="108"/>
      <c r="AM3282" s="130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130"/>
      <c r="AC3283" s="108"/>
      <c r="AD3283" s="84"/>
      <c r="AE3283" s="84"/>
      <c r="AF3283" s="84"/>
      <c r="AG3283" s="108"/>
      <c r="AH3283" s="84"/>
      <c r="AI3283" s="108"/>
      <c r="AJ3283" s="130"/>
      <c r="AK3283" s="130"/>
      <c r="AL3283" s="108"/>
      <c r="AM3283" s="130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130"/>
      <c r="AC3284" s="108"/>
      <c r="AD3284" s="84"/>
      <c r="AE3284" s="84"/>
      <c r="AF3284" s="84"/>
      <c r="AG3284" s="108"/>
      <c r="AH3284" s="84"/>
      <c r="AI3284" s="108"/>
      <c r="AJ3284" s="130"/>
      <c r="AK3284" s="130"/>
      <c r="AL3284" s="108"/>
      <c r="AM3284" s="130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130"/>
      <c r="AC3285" s="108"/>
      <c r="AD3285" s="84"/>
      <c r="AE3285" s="84"/>
      <c r="AF3285" s="84"/>
      <c r="AG3285" s="108"/>
      <c r="AH3285" s="84"/>
      <c r="AI3285" s="108"/>
      <c r="AJ3285" s="130"/>
      <c r="AK3285" s="130"/>
      <c r="AL3285" s="108"/>
      <c r="AM3285" s="130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130"/>
      <c r="AC3286" s="108"/>
      <c r="AD3286" s="84"/>
      <c r="AE3286" s="84"/>
      <c r="AF3286" s="84"/>
      <c r="AG3286" s="108"/>
      <c r="AH3286" s="84"/>
      <c r="AI3286" s="108"/>
      <c r="AJ3286" s="130"/>
      <c r="AK3286" s="130"/>
      <c r="AL3286" s="108"/>
      <c r="AM3286" s="130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130"/>
      <c r="AC3287" s="108"/>
      <c r="AD3287" s="84"/>
      <c r="AE3287" s="84"/>
      <c r="AF3287" s="84"/>
      <c r="AG3287" s="108"/>
      <c r="AH3287" s="84"/>
      <c r="AI3287" s="108"/>
      <c r="AJ3287" s="130"/>
      <c r="AK3287" s="130"/>
      <c r="AL3287" s="108"/>
      <c r="AM3287" s="130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130"/>
      <c r="AC3288" s="108"/>
      <c r="AD3288" s="84"/>
      <c r="AE3288" s="84"/>
      <c r="AF3288" s="84"/>
      <c r="AG3288" s="108"/>
      <c r="AH3288" s="84"/>
      <c r="AI3288" s="108"/>
      <c r="AJ3288" s="130"/>
      <c r="AK3288" s="130"/>
      <c r="AL3288" s="108"/>
      <c r="AM3288" s="130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130"/>
      <c r="AC3289" s="108"/>
      <c r="AD3289" s="84"/>
      <c r="AE3289" s="84"/>
      <c r="AF3289" s="84"/>
      <c r="AG3289" s="108"/>
      <c r="AH3289" s="84"/>
      <c r="AI3289" s="108"/>
      <c r="AJ3289" s="130"/>
      <c r="AK3289" s="130"/>
      <c r="AL3289" s="108"/>
      <c r="AM3289" s="130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130"/>
      <c r="AC3290" s="108"/>
      <c r="AD3290" s="84"/>
      <c r="AE3290" s="84"/>
      <c r="AF3290" s="84"/>
      <c r="AG3290" s="108"/>
      <c r="AH3290" s="84"/>
      <c r="AI3290" s="108"/>
      <c r="AJ3290" s="130"/>
      <c r="AK3290" s="130"/>
      <c r="AL3290" s="108"/>
      <c r="AM3290" s="130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130"/>
      <c r="AC3291" s="108"/>
      <c r="AD3291" s="84"/>
      <c r="AE3291" s="84"/>
      <c r="AF3291" s="84"/>
      <c r="AG3291" s="108"/>
      <c r="AH3291" s="84"/>
      <c r="AI3291" s="108"/>
      <c r="AJ3291" s="130"/>
      <c r="AK3291" s="130"/>
      <c r="AL3291" s="108"/>
      <c r="AM3291" s="130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130"/>
      <c r="AC3292" s="108"/>
      <c r="AD3292" s="84"/>
      <c r="AE3292" s="84"/>
      <c r="AF3292" s="84"/>
      <c r="AG3292" s="108"/>
      <c r="AH3292" s="84"/>
      <c r="AI3292" s="108"/>
      <c r="AJ3292" s="130"/>
      <c r="AK3292" s="130"/>
      <c r="AL3292" s="108"/>
      <c r="AM3292" s="130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130"/>
      <c r="AC3293" s="108"/>
      <c r="AD3293" s="84"/>
      <c r="AE3293" s="84"/>
      <c r="AF3293" s="84"/>
      <c r="AG3293" s="108"/>
      <c r="AH3293" s="84"/>
      <c r="AI3293" s="108"/>
      <c r="AJ3293" s="130"/>
      <c r="AK3293" s="130"/>
      <c r="AL3293" s="108"/>
      <c r="AM3293" s="130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130"/>
      <c r="AC3294" s="108"/>
      <c r="AD3294" s="84"/>
      <c r="AE3294" s="84"/>
      <c r="AF3294" s="84"/>
      <c r="AG3294" s="108"/>
      <c r="AH3294" s="84"/>
      <c r="AI3294" s="108"/>
      <c r="AJ3294" s="130"/>
      <c r="AK3294" s="130"/>
      <c r="AL3294" s="108"/>
      <c r="AM3294" s="130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130"/>
      <c r="AC3295" s="108"/>
      <c r="AD3295" s="84"/>
      <c r="AE3295" s="84"/>
      <c r="AF3295" s="84"/>
      <c r="AG3295" s="108"/>
      <c r="AH3295" s="84"/>
      <c r="AI3295" s="108"/>
      <c r="AJ3295" s="130"/>
      <c r="AK3295" s="130"/>
      <c r="AL3295" s="108"/>
      <c r="AM3295" s="130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130"/>
      <c r="AC3296" s="108"/>
      <c r="AD3296" s="84"/>
      <c r="AE3296" s="84"/>
      <c r="AF3296" s="84"/>
      <c r="AG3296" s="108"/>
      <c r="AH3296" s="84"/>
      <c r="AI3296" s="108"/>
      <c r="AJ3296" s="130"/>
      <c r="AK3296" s="130"/>
      <c r="AL3296" s="108"/>
      <c r="AM3296" s="130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130"/>
      <c r="AC3297" s="108"/>
      <c r="AD3297" s="84"/>
      <c r="AE3297" s="84"/>
      <c r="AF3297" s="84"/>
      <c r="AG3297" s="108"/>
      <c r="AH3297" s="84"/>
      <c r="AI3297" s="108"/>
      <c r="AJ3297" s="130"/>
      <c r="AK3297" s="130"/>
      <c r="AL3297" s="108"/>
      <c r="AM3297" s="130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130"/>
      <c r="AC3298" s="108"/>
      <c r="AD3298" s="84"/>
      <c r="AE3298" s="84"/>
      <c r="AF3298" s="84"/>
      <c r="AG3298" s="108"/>
      <c r="AH3298" s="84"/>
      <c r="AI3298" s="108"/>
      <c r="AJ3298" s="130"/>
      <c r="AK3298" s="130"/>
      <c r="AL3298" s="108"/>
      <c r="AM3298" s="130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130"/>
      <c r="AC3299" s="108"/>
      <c r="AD3299" s="84"/>
      <c r="AE3299" s="84"/>
      <c r="AF3299" s="84"/>
      <c r="AG3299" s="108"/>
      <c r="AH3299" s="84"/>
      <c r="AI3299" s="108"/>
      <c r="AJ3299" s="130"/>
      <c r="AK3299" s="130"/>
      <c r="AL3299" s="108"/>
      <c r="AM3299" s="130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130"/>
      <c r="AC3300" s="108"/>
      <c r="AD3300" s="84"/>
      <c r="AE3300" s="84"/>
      <c r="AF3300" s="84"/>
      <c r="AG3300" s="108"/>
      <c r="AH3300" s="84"/>
      <c r="AI3300" s="108"/>
      <c r="AJ3300" s="130"/>
      <c r="AK3300" s="130"/>
      <c r="AL3300" s="108"/>
      <c r="AM3300" s="130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130"/>
      <c r="AC3301" s="108"/>
      <c r="AD3301" s="84"/>
      <c r="AE3301" s="84"/>
      <c r="AF3301" s="84"/>
      <c r="AG3301" s="108"/>
      <c r="AH3301" s="84"/>
      <c r="AI3301" s="108"/>
      <c r="AJ3301" s="130"/>
      <c r="AK3301" s="130"/>
      <c r="AL3301" s="108"/>
      <c r="AM3301" s="130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130"/>
      <c r="AC3302" s="108"/>
      <c r="AD3302" s="84"/>
      <c r="AE3302" s="84"/>
      <c r="AF3302" s="84"/>
      <c r="AG3302" s="108"/>
      <c r="AH3302" s="84"/>
      <c r="AI3302" s="108"/>
      <c r="AJ3302" s="130"/>
      <c r="AK3302" s="130"/>
      <c r="AL3302" s="108"/>
      <c r="AM3302" s="130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130"/>
      <c r="AC3303" s="108"/>
      <c r="AD3303" s="84"/>
      <c r="AE3303" s="84"/>
      <c r="AF3303" s="84"/>
      <c r="AG3303" s="108"/>
      <c r="AH3303" s="84"/>
      <c r="AI3303" s="108"/>
      <c r="AJ3303" s="130"/>
      <c r="AK3303" s="130"/>
      <c r="AL3303" s="108"/>
      <c r="AM3303" s="130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130"/>
      <c r="AC3304" s="108"/>
      <c r="AD3304" s="84"/>
      <c r="AE3304" s="84"/>
      <c r="AF3304" s="84"/>
      <c r="AG3304" s="108"/>
      <c r="AH3304" s="84"/>
      <c r="AI3304" s="108"/>
      <c r="AJ3304" s="130"/>
      <c r="AK3304" s="130"/>
      <c r="AL3304" s="108"/>
      <c r="AM3304" s="130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130"/>
      <c r="AC3305" s="108"/>
      <c r="AD3305" s="84"/>
      <c r="AE3305" s="84"/>
      <c r="AF3305" s="84"/>
      <c r="AG3305" s="108"/>
      <c r="AH3305" s="84"/>
      <c r="AI3305" s="108"/>
      <c r="AJ3305" s="130"/>
      <c r="AK3305" s="130"/>
      <c r="AL3305" s="108"/>
      <c r="AM3305" s="130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130"/>
      <c r="AC3306" s="108"/>
      <c r="AD3306" s="84"/>
      <c r="AE3306" s="84"/>
      <c r="AF3306" s="84"/>
      <c r="AG3306" s="108"/>
      <c r="AH3306" s="84"/>
      <c r="AI3306" s="108"/>
      <c r="AJ3306" s="130"/>
      <c r="AK3306" s="130"/>
      <c r="AL3306" s="108"/>
      <c r="AM3306" s="130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130"/>
      <c r="AC3307" s="108"/>
      <c r="AD3307" s="84"/>
      <c r="AE3307" s="84"/>
      <c r="AF3307" s="84"/>
      <c r="AG3307" s="108"/>
      <c r="AH3307" s="84"/>
      <c r="AI3307" s="108"/>
      <c r="AJ3307" s="130"/>
      <c r="AK3307" s="130"/>
      <c r="AL3307" s="108"/>
      <c r="AM3307" s="130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130"/>
      <c r="AC3308" s="108"/>
      <c r="AD3308" s="84"/>
      <c r="AE3308" s="84"/>
      <c r="AF3308" s="84"/>
      <c r="AG3308" s="108"/>
      <c r="AH3308" s="84"/>
      <c r="AI3308" s="108"/>
      <c r="AJ3308" s="130"/>
      <c r="AK3308" s="130"/>
      <c r="AL3308" s="108"/>
      <c r="AM3308" s="130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130"/>
      <c r="AC3309" s="108"/>
      <c r="AD3309" s="84"/>
      <c r="AE3309" s="84"/>
      <c r="AF3309" s="84"/>
      <c r="AG3309" s="108"/>
      <c r="AH3309" s="84"/>
      <c r="AI3309" s="108"/>
      <c r="AJ3309" s="130"/>
      <c r="AK3309" s="130"/>
      <c r="AL3309" s="108"/>
      <c r="AM3309" s="130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130"/>
      <c r="AC3310" s="108"/>
      <c r="AD3310" s="84"/>
      <c r="AE3310" s="84"/>
      <c r="AF3310" s="84"/>
      <c r="AG3310" s="108"/>
      <c r="AH3310" s="84"/>
      <c r="AI3310" s="108"/>
      <c r="AJ3310" s="130"/>
      <c r="AK3310" s="130"/>
      <c r="AL3310" s="108"/>
      <c r="AM3310" s="130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130"/>
      <c r="AC3311" s="108"/>
      <c r="AD3311" s="84"/>
      <c r="AE3311" s="84"/>
      <c r="AF3311" s="84"/>
      <c r="AG3311" s="108"/>
      <c r="AH3311" s="84"/>
      <c r="AI3311" s="108"/>
      <c r="AJ3311" s="130"/>
      <c r="AK3311" s="130"/>
      <c r="AL3311" s="108"/>
      <c r="AM3311" s="130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130"/>
      <c r="AC3312" s="108"/>
      <c r="AD3312" s="84"/>
      <c r="AE3312" s="84"/>
      <c r="AF3312" s="84"/>
      <c r="AG3312" s="108"/>
      <c r="AH3312" s="84"/>
      <c r="AI3312" s="108"/>
      <c r="AJ3312" s="130"/>
      <c r="AK3312" s="130"/>
      <c r="AL3312" s="108"/>
      <c r="AM3312" s="130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130"/>
      <c r="AC3313" s="108"/>
      <c r="AD3313" s="84"/>
      <c r="AE3313" s="84"/>
      <c r="AF3313" s="84"/>
      <c r="AG3313" s="108"/>
      <c r="AH3313" s="84"/>
      <c r="AI3313" s="108"/>
      <c r="AJ3313" s="130"/>
      <c r="AK3313" s="130"/>
      <c r="AL3313" s="108"/>
      <c r="AM3313" s="130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130"/>
      <c r="AC3314" s="108"/>
      <c r="AD3314" s="84"/>
      <c r="AE3314" s="84"/>
      <c r="AF3314" s="84"/>
      <c r="AG3314" s="108"/>
      <c r="AH3314" s="84"/>
      <c r="AI3314" s="108"/>
      <c r="AJ3314" s="130"/>
      <c r="AK3314" s="130"/>
      <c r="AL3314" s="108"/>
      <c r="AM3314" s="130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130"/>
      <c r="AC3315" s="108"/>
      <c r="AD3315" s="84"/>
      <c r="AE3315" s="84"/>
      <c r="AF3315" s="84"/>
      <c r="AG3315" s="108"/>
      <c r="AH3315" s="84"/>
      <c r="AI3315" s="108"/>
      <c r="AJ3315" s="130"/>
      <c r="AK3315" s="130"/>
      <c r="AL3315" s="108"/>
      <c r="AM3315" s="130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130"/>
      <c r="AC3316" s="108"/>
      <c r="AD3316" s="84"/>
      <c r="AE3316" s="84"/>
      <c r="AF3316" s="84"/>
      <c r="AG3316" s="108"/>
      <c r="AH3316" s="84"/>
      <c r="AI3316" s="108"/>
      <c r="AJ3316" s="130"/>
      <c r="AK3316" s="130"/>
      <c r="AL3316" s="108"/>
      <c r="AM3316" s="130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130"/>
      <c r="AC3317" s="108"/>
      <c r="AD3317" s="84"/>
      <c r="AE3317" s="84"/>
      <c r="AF3317" s="84"/>
      <c r="AG3317" s="108"/>
      <c r="AH3317" s="84"/>
      <c r="AI3317" s="108"/>
      <c r="AJ3317" s="130"/>
      <c r="AK3317" s="130"/>
      <c r="AL3317" s="108"/>
      <c r="AM3317" s="130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130"/>
      <c r="AC3318" s="108"/>
      <c r="AD3318" s="84"/>
      <c r="AE3318" s="84"/>
      <c r="AF3318" s="84"/>
      <c r="AG3318" s="108"/>
      <c r="AH3318" s="84"/>
      <c r="AI3318" s="108"/>
      <c r="AJ3318" s="130"/>
      <c r="AK3318" s="130"/>
      <c r="AL3318" s="108"/>
      <c r="AM3318" s="130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130"/>
      <c r="AC3319" s="108"/>
      <c r="AD3319" s="84"/>
      <c r="AE3319" s="84"/>
      <c r="AF3319" s="84"/>
      <c r="AG3319" s="108"/>
      <c r="AH3319" s="84"/>
      <c r="AI3319" s="108"/>
      <c r="AJ3319" s="130"/>
      <c r="AK3319" s="130"/>
      <c r="AL3319" s="108"/>
      <c r="AM3319" s="130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130"/>
      <c r="AC3320" s="108"/>
      <c r="AD3320" s="84"/>
      <c r="AE3320" s="84"/>
      <c r="AF3320" s="84"/>
      <c r="AG3320" s="108"/>
      <c r="AH3320" s="84"/>
      <c r="AI3320" s="108"/>
      <c r="AJ3320" s="130"/>
      <c r="AK3320" s="130"/>
      <c r="AL3320" s="108"/>
      <c r="AM3320" s="130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130"/>
      <c r="AC3321" s="108"/>
      <c r="AD3321" s="84"/>
      <c r="AE3321" s="84"/>
      <c r="AF3321" s="84"/>
      <c r="AG3321" s="108"/>
      <c r="AH3321" s="84"/>
      <c r="AI3321" s="108"/>
      <c r="AJ3321" s="130"/>
      <c r="AK3321" s="130"/>
      <c r="AL3321" s="108"/>
      <c r="AM3321" s="130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130"/>
      <c r="AC3322" s="108"/>
      <c r="AD3322" s="84"/>
      <c r="AE3322" s="84"/>
      <c r="AF3322" s="84"/>
      <c r="AG3322" s="108"/>
      <c r="AH3322" s="84"/>
      <c r="AI3322" s="108"/>
      <c r="AJ3322" s="130"/>
      <c r="AK3322" s="130"/>
      <c r="AL3322" s="108"/>
      <c r="AM3322" s="130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130"/>
      <c r="AC3323" s="108"/>
      <c r="AD3323" s="84"/>
      <c r="AE3323" s="84"/>
      <c r="AF3323" s="84"/>
      <c r="AG3323" s="108"/>
      <c r="AH3323" s="84"/>
      <c r="AI3323" s="108"/>
      <c r="AJ3323" s="130"/>
      <c r="AK3323" s="130"/>
      <c r="AL3323" s="108"/>
      <c r="AM3323" s="130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130"/>
      <c r="AC3324" s="108"/>
      <c r="AD3324" s="84"/>
      <c r="AE3324" s="84"/>
      <c r="AF3324" s="84"/>
      <c r="AG3324" s="108"/>
      <c r="AH3324" s="84"/>
      <c r="AI3324" s="108"/>
      <c r="AJ3324" s="130"/>
      <c r="AK3324" s="130"/>
      <c r="AL3324" s="108"/>
      <c r="AM3324" s="130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130"/>
      <c r="AC3325" s="108"/>
      <c r="AD3325" s="84"/>
      <c r="AE3325" s="84"/>
      <c r="AF3325" s="84"/>
      <c r="AG3325" s="108"/>
      <c r="AH3325" s="84"/>
      <c r="AI3325" s="108"/>
      <c r="AJ3325" s="130"/>
      <c r="AK3325" s="130"/>
      <c r="AL3325" s="108"/>
      <c r="AM3325" s="130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130"/>
      <c r="AC3326" s="108"/>
      <c r="AD3326" s="84"/>
      <c r="AE3326" s="84"/>
      <c r="AF3326" s="84"/>
      <c r="AG3326" s="108"/>
      <c r="AH3326" s="84"/>
      <c r="AI3326" s="108"/>
      <c r="AJ3326" s="130"/>
      <c r="AK3326" s="130"/>
      <c r="AL3326" s="108"/>
      <c r="AM3326" s="130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130"/>
      <c r="AC3327" s="108"/>
      <c r="AD3327" s="84"/>
      <c r="AE3327" s="84"/>
      <c r="AF3327" s="84"/>
      <c r="AG3327" s="108"/>
      <c r="AH3327" s="84"/>
      <c r="AI3327" s="108"/>
      <c r="AJ3327" s="130"/>
      <c r="AK3327" s="130"/>
      <c r="AL3327" s="108"/>
      <c r="AM3327" s="130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130"/>
      <c r="AC3328" s="108"/>
      <c r="AD3328" s="84"/>
      <c r="AE3328" s="84"/>
      <c r="AF3328" s="84"/>
      <c r="AG3328" s="108"/>
      <c r="AH3328" s="84"/>
      <c r="AI3328" s="108"/>
      <c r="AJ3328" s="130"/>
      <c r="AK3328" s="130"/>
      <c r="AL3328" s="108"/>
      <c r="AM3328" s="130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130"/>
      <c r="AC3329" s="108"/>
      <c r="AD3329" s="84"/>
      <c r="AE3329" s="84"/>
      <c r="AF3329" s="84"/>
      <c r="AG3329" s="108"/>
      <c r="AH3329" s="84"/>
      <c r="AI3329" s="108"/>
      <c r="AJ3329" s="130"/>
      <c r="AK3329" s="130"/>
      <c r="AL3329" s="108"/>
      <c r="AM3329" s="130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130"/>
      <c r="AC3330" s="108"/>
      <c r="AD3330" s="84"/>
      <c r="AE3330" s="84"/>
      <c r="AF3330" s="84"/>
      <c r="AG3330" s="108"/>
      <c r="AH3330" s="84"/>
      <c r="AI3330" s="108"/>
      <c r="AJ3330" s="130"/>
      <c r="AK3330" s="130"/>
      <c r="AL3330" s="108"/>
      <c r="AM3330" s="130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130"/>
      <c r="AC3331" s="108"/>
      <c r="AD3331" s="84"/>
      <c r="AE3331" s="84"/>
      <c r="AF3331" s="84"/>
      <c r="AG3331" s="108"/>
      <c r="AH3331" s="84"/>
      <c r="AI3331" s="108"/>
      <c r="AJ3331" s="130"/>
      <c r="AK3331" s="130"/>
      <c r="AL3331" s="108"/>
      <c r="AM3331" s="130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130"/>
      <c r="AC3332" s="108"/>
      <c r="AD3332" s="84"/>
      <c r="AE3332" s="84"/>
      <c r="AF3332" s="84"/>
      <c r="AG3332" s="108"/>
      <c r="AH3332" s="84"/>
      <c r="AI3332" s="108"/>
      <c r="AJ3332" s="130"/>
      <c r="AK3332" s="130"/>
      <c r="AL3332" s="108"/>
      <c r="AM3332" s="130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130"/>
      <c r="AC3333" s="108"/>
      <c r="AD3333" s="84"/>
      <c r="AE3333" s="84"/>
      <c r="AF3333" s="84"/>
      <c r="AG3333" s="108"/>
      <c r="AH3333" s="84"/>
      <c r="AI3333" s="108"/>
      <c r="AJ3333" s="130"/>
      <c r="AK3333" s="130"/>
      <c r="AL3333" s="108"/>
      <c r="AM3333" s="130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130"/>
      <c r="AC3334" s="108"/>
      <c r="AD3334" s="84"/>
      <c r="AE3334" s="84"/>
      <c r="AF3334" s="84"/>
      <c r="AG3334" s="108"/>
      <c r="AH3334" s="84"/>
      <c r="AI3334" s="108"/>
      <c r="AJ3334" s="130"/>
      <c r="AK3334" s="130"/>
      <c r="AL3334" s="108"/>
      <c r="AM3334" s="130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130"/>
      <c r="AC3335" s="108"/>
      <c r="AD3335" s="84"/>
      <c r="AE3335" s="84"/>
      <c r="AF3335" s="84"/>
      <c r="AG3335" s="108"/>
      <c r="AH3335" s="84"/>
      <c r="AI3335" s="108"/>
      <c r="AJ3335" s="130"/>
      <c r="AK3335" s="130"/>
      <c r="AL3335" s="108"/>
      <c r="AM3335" s="130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130"/>
      <c r="AC3336" s="108"/>
      <c r="AD3336" s="84"/>
      <c r="AE3336" s="84"/>
      <c r="AF3336" s="84"/>
      <c r="AG3336" s="108"/>
      <c r="AH3336" s="84"/>
      <c r="AI3336" s="108"/>
      <c r="AJ3336" s="130"/>
      <c r="AK3336" s="130"/>
      <c r="AL3336" s="108"/>
      <c r="AM3336" s="130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130"/>
      <c r="AC3337" s="108"/>
      <c r="AD3337" s="84"/>
      <c r="AE3337" s="84"/>
      <c r="AF3337" s="84"/>
      <c r="AG3337" s="108"/>
      <c r="AH3337" s="84"/>
      <c r="AI3337" s="108"/>
      <c r="AJ3337" s="130"/>
      <c r="AK3337" s="130"/>
      <c r="AL3337" s="108"/>
      <c r="AM3337" s="130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130"/>
      <c r="AC3338" s="108"/>
      <c r="AD3338" s="84"/>
      <c r="AE3338" s="84"/>
      <c r="AF3338" s="84"/>
      <c r="AG3338" s="108"/>
      <c r="AH3338" s="84"/>
      <c r="AI3338" s="108"/>
      <c r="AJ3338" s="130"/>
      <c r="AK3338" s="130"/>
      <c r="AL3338" s="108"/>
      <c r="AM3338" s="130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130"/>
      <c r="AC3339" s="108"/>
      <c r="AD3339" s="84"/>
      <c r="AE3339" s="84"/>
      <c r="AF3339" s="84"/>
      <c r="AG3339" s="108"/>
      <c r="AH3339" s="84"/>
      <c r="AI3339" s="108"/>
      <c r="AJ3339" s="130"/>
      <c r="AK3339" s="130"/>
      <c r="AL3339" s="108"/>
      <c r="AM3339" s="130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130"/>
      <c r="AC3340" s="108"/>
      <c r="AD3340" s="84"/>
      <c r="AE3340" s="84"/>
      <c r="AF3340" s="84"/>
      <c r="AG3340" s="108"/>
      <c r="AH3340" s="84"/>
      <c r="AI3340" s="108"/>
      <c r="AJ3340" s="130"/>
      <c r="AK3340" s="130"/>
      <c r="AL3340" s="108"/>
      <c r="AM3340" s="130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130"/>
      <c r="AC3341" s="108"/>
      <c r="AD3341" s="84"/>
      <c r="AE3341" s="84"/>
      <c r="AF3341" s="84"/>
      <c r="AG3341" s="108"/>
      <c r="AH3341" s="84"/>
      <c r="AI3341" s="108"/>
      <c r="AJ3341" s="130"/>
      <c r="AK3341" s="130"/>
      <c r="AL3341" s="108"/>
      <c r="AM3341" s="130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130"/>
      <c r="AC3342" s="108"/>
      <c r="AD3342" s="84"/>
      <c r="AE3342" s="84"/>
      <c r="AF3342" s="84"/>
      <c r="AG3342" s="108"/>
      <c r="AH3342" s="84"/>
      <c r="AI3342" s="108"/>
      <c r="AJ3342" s="130"/>
      <c r="AK3342" s="130"/>
      <c r="AL3342" s="108"/>
      <c r="AM3342" s="130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130"/>
      <c r="AC3343" s="108"/>
      <c r="AD3343" s="84"/>
      <c r="AE3343" s="84"/>
      <c r="AF3343" s="84"/>
      <c r="AG3343" s="108"/>
      <c r="AH3343" s="84"/>
      <c r="AI3343" s="108"/>
      <c r="AJ3343" s="130"/>
      <c r="AK3343" s="130"/>
      <c r="AL3343" s="108"/>
      <c r="AM3343" s="130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130"/>
      <c r="AC3344" s="108"/>
      <c r="AD3344" s="84"/>
      <c r="AE3344" s="84"/>
      <c r="AF3344" s="84"/>
      <c r="AG3344" s="108"/>
      <c r="AH3344" s="84"/>
      <c r="AI3344" s="108"/>
      <c r="AJ3344" s="130"/>
      <c r="AK3344" s="130"/>
      <c r="AL3344" s="108"/>
      <c r="AM3344" s="130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130"/>
      <c r="AC3345" s="108"/>
      <c r="AD3345" s="84"/>
      <c r="AE3345" s="84"/>
      <c r="AF3345" s="84"/>
      <c r="AG3345" s="108"/>
      <c r="AH3345" s="84"/>
      <c r="AI3345" s="108"/>
      <c r="AJ3345" s="130"/>
      <c r="AK3345" s="130"/>
      <c r="AL3345" s="108"/>
      <c r="AM3345" s="130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130"/>
      <c r="AC3346" s="108"/>
      <c r="AD3346" s="84"/>
      <c r="AE3346" s="84"/>
      <c r="AF3346" s="84"/>
      <c r="AG3346" s="108"/>
      <c r="AH3346" s="84"/>
      <c r="AI3346" s="108"/>
      <c r="AJ3346" s="130"/>
      <c r="AK3346" s="130"/>
      <c r="AL3346" s="108"/>
      <c r="AM3346" s="130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130"/>
      <c r="AC3347" s="108"/>
      <c r="AD3347" s="84"/>
      <c r="AE3347" s="84"/>
      <c r="AF3347" s="84"/>
      <c r="AG3347" s="108"/>
      <c r="AH3347" s="84"/>
      <c r="AI3347" s="108"/>
      <c r="AJ3347" s="130"/>
      <c r="AK3347" s="130"/>
      <c r="AL3347" s="108"/>
      <c r="AM3347" s="130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130"/>
      <c r="AC3348" s="108"/>
      <c r="AD3348" s="84"/>
      <c r="AE3348" s="84"/>
      <c r="AF3348" s="84"/>
      <c r="AG3348" s="108"/>
      <c r="AH3348" s="84"/>
      <c r="AI3348" s="108"/>
      <c r="AJ3348" s="130"/>
      <c r="AK3348" s="130"/>
      <c r="AL3348" s="108"/>
      <c r="AM3348" s="130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130"/>
      <c r="AC3349" s="108"/>
      <c r="AD3349" s="84"/>
      <c r="AE3349" s="84"/>
      <c r="AF3349" s="84"/>
      <c r="AG3349" s="108"/>
      <c r="AH3349" s="84"/>
      <c r="AI3349" s="108"/>
      <c r="AJ3349" s="130"/>
      <c r="AK3349" s="130"/>
      <c r="AL3349" s="108"/>
      <c r="AM3349" s="130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130"/>
      <c r="AC3350" s="108"/>
      <c r="AD3350" s="84"/>
      <c r="AE3350" s="84"/>
      <c r="AF3350" s="84"/>
      <c r="AG3350" s="108"/>
      <c r="AH3350" s="84"/>
      <c r="AI3350" s="108"/>
      <c r="AJ3350" s="130"/>
      <c r="AK3350" s="130"/>
      <c r="AL3350" s="108"/>
      <c r="AM3350" s="130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130"/>
      <c r="AC3351" s="108"/>
      <c r="AD3351" s="84"/>
      <c r="AE3351" s="84"/>
      <c r="AF3351" s="84"/>
      <c r="AG3351" s="108"/>
      <c r="AH3351" s="84"/>
      <c r="AI3351" s="108"/>
      <c r="AJ3351" s="130"/>
      <c r="AK3351" s="130"/>
      <c r="AL3351" s="108"/>
      <c r="AM3351" s="130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130"/>
      <c r="AC3352" s="108"/>
      <c r="AD3352" s="84"/>
      <c r="AE3352" s="84"/>
      <c r="AF3352" s="84"/>
      <c r="AG3352" s="108"/>
      <c r="AH3352" s="84"/>
      <c r="AI3352" s="108"/>
      <c r="AJ3352" s="130"/>
      <c r="AK3352" s="130"/>
      <c r="AL3352" s="108"/>
      <c r="AM3352" s="130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130"/>
      <c r="AC3353" s="108"/>
      <c r="AD3353" s="84"/>
      <c r="AE3353" s="84"/>
      <c r="AF3353" s="84"/>
      <c r="AG3353" s="108"/>
      <c r="AH3353" s="84"/>
      <c r="AI3353" s="108"/>
      <c r="AJ3353" s="130"/>
      <c r="AK3353" s="130"/>
      <c r="AL3353" s="108"/>
      <c r="AM3353" s="130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130"/>
      <c r="AC3354" s="108"/>
      <c r="AD3354" s="84"/>
      <c r="AE3354" s="84"/>
      <c r="AF3354" s="84"/>
      <c r="AG3354" s="108"/>
      <c r="AH3354" s="84"/>
      <c r="AI3354" s="108"/>
      <c r="AJ3354" s="130"/>
      <c r="AK3354" s="130"/>
      <c r="AL3354" s="108"/>
      <c r="AM3354" s="130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130"/>
      <c r="AC3355" s="108"/>
      <c r="AD3355" s="84"/>
      <c r="AE3355" s="84"/>
      <c r="AF3355" s="84"/>
      <c r="AG3355" s="108"/>
      <c r="AH3355" s="84"/>
      <c r="AI3355" s="108"/>
      <c r="AJ3355" s="130"/>
      <c r="AK3355" s="130"/>
      <c r="AL3355" s="108"/>
      <c r="AM3355" s="130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130"/>
      <c r="AC3356" s="108"/>
      <c r="AD3356" s="84"/>
      <c r="AE3356" s="84"/>
      <c r="AF3356" s="84"/>
      <c r="AG3356" s="108"/>
      <c r="AH3356" s="84"/>
      <c r="AI3356" s="108"/>
      <c r="AJ3356" s="130"/>
      <c r="AK3356" s="130"/>
      <c r="AL3356" s="108"/>
      <c r="AM3356" s="130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130"/>
      <c r="AC3357" s="108"/>
      <c r="AD3357" s="84"/>
      <c r="AE3357" s="84"/>
      <c r="AF3357" s="84"/>
      <c r="AG3357" s="108"/>
      <c r="AH3357" s="84"/>
      <c r="AI3357" s="108"/>
      <c r="AJ3357" s="130"/>
      <c r="AK3357" s="130"/>
      <c r="AL3357" s="108"/>
      <c r="AM3357" s="130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130"/>
      <c r="AC3358" s="108"/>
      <c r="AD3358" s="84"/>
      <c r="AE3358" s="84"/>
      <c r="AF3358" s="84"/>
      <c r="AG3358" s="108"/>
      <c r="AH3358" s="84"/>
      <c r="AI3358" s="108"/>
      <c r="AJ3358" s="130"/>
      <c r="AK3358" s="130"/>
      <c r="AL3358" s="108"/>
      <c r="AM3358" s="130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130"/>
      <c r="AC3359" s="108"/>
      <c r="AD3359" s="84"/>
      <c r="AE3359" s="84"/>
      <c r="AF3359" s="84"/>
      <c r="AG3359" s="108"/>
      <c r="AH3359" s="84"/>
      <c r="AI3359" s="108"/>
      <c r="AJ3359" s="130"/>
      <c r="AK3359" s="130"/>
      <c r="AL3359" s="108"/>
      <c r="AM3359" s="130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130"/>
      <c r="AC3360" s="108"/>
      <c r="AD3360" s="84"/>
      <c r="AE3360" s="84"/>
      <c r="AF3360" s="84"/>
      <c r="AG3360" s="108"/>
      <c r="AH3360" s="84"/>
      <c r="AI3360" s="108"/>
      <c r="AJ3360" s="130"/>
      <c r="AK3360" s="130"/>
      <c r="AL3360" s="108"/>
      <c r="AM3360" s="130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130"/>
      <c r="AC3361" s="108"/>
      <c r="AD3361" s="84"/>
      <c r="AE3361" s="84"/>
      <c r="AF3361" s="84"/>
      <c r="AG3361" s="108"/>
      <c r="AH3361" s="84"/>
      <c r="AI3361" s="108"/>
      <c r="AJ3361" s="130"/>
      <c r="AK3361" s="130"/>
      <c r="AL3361" s="108"/>
      <c r="AM3361" s="130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130"/>
      <c r="AC3362" s="108"/>
      <c r="AD3362" s="84"/>
      <c r="AE3362" s="84"/>
      <c r="AF3362" s="84"/>
      <c r="AG3362" s="108"/>
      <c r="AH3362" s="84"/>
      <c r="AI3362" s="108"/>
      <c r="AJ3362" s="130"/>
      <c r="AK3362" s="130"/>
      <c r="AL3362" s="108"/>
      <c r="AM3362" s="130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130"/>
      <c r="AC3363" s="108"/>
      <c r="AD3363" s="84"/>
      <c r="AE3363" s="84"/>
      <c r="AF3363" s="84"/>
      <c r="AG3363" s="108"/>
      <c r="AH3363" s="84"/>
      <c r="AI3363" s="108"/>
      <c r="AJ3363" s="130"/>
      <c r="AK3363" s="130"/>
      <c r="AL3363" s="108"/>
      <c r="AM3363" s="130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130"/>
      <c r="AC3364" s="108"/>
      <c r="AD3364" s="84"/>
      <c r="AE3364" s="84"/>
      <c r="AF3364" s="84"/>
      <c r="AG3364" s="108"/>
      <c r="AH3364" s="84"/>
      <c r="AI3364" s="108"/>
      <c r="AJ3364" s="130"/>
      <c r="AK3364" s="130"/>
      <c r="AL3364" s="108"/>
      <c r="AM3364" s="130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130"/>
      <c r="AC3365" s="108"/>
      <c r="AD3365" s="84"/>
      <c r="AE3365" s="84"/>
      <c r="AF3365" s="84"/>
      <c r="AG3365" s="108"/>
      <c r="AH3365" s="84"/>
      <c r="AI3365" s="108"/>
      <c r="AJ3365" s="130"/>
      <c r="AK3365" s="130"/>
      <c r="AL3365" s="108"/>
      <c r="AM3365" s="130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130"/>
      <c r="AC3366" s="108"/>
      <c r="AD3366" s="84"/>
      <c r="AE3366" s="84"/>
      <c r="AF3366" s="84"/>
      <c r="AG3366" s="108"/>
      <c r="AH3366" s="84"/>
      <c r="AI3366" s="108"/>
      <c r="AJ3366" s="130"/>
      <c r="AK3366" s="130"/>
      <c r="AL3366" s="108"/>
      <c r="AM3366" s="130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130"/>
      <c r="AC3367" s="108"/>
      <c r="AD3367" s="84"/>
      <c r="AE3367" s="84"/>
      <c r="AF3367" s="84"/>
      <c r="AG3367" s="108"/>
      <c r="AH3367" s="84"/>
      <c r="AI3367" s="108"/>
      <c r="AJ3367" s="130"/>
      <c r="AK3367" s="130"/>
      <c r="AL3367" s="108"/>
      <c r="AM3367" s="130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130"/>
      <c r="AC3368" s="108"/>
      <c r="AD3368" s="84"/>
      <c r="AE3368" s="84"/>
      <c r="AF3368" s="84"/>
      <c r="AG3368" s="108"/>
      <c r="AH3368" s="84"/>
      <c r="AI3368" s="108"/>
      <c r="AJ3368" s="130"/>
      <c r="AK3368" s="130"/>
      <c r="AL3368" s="108"/>
      <c r="AM3368" s="130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130"/>
      <c r="AC3369" s="108"/>
      <c r="AD3369" s="84"/>
      <c r="AE3369" s="84"/>
      <c r="AF3369" s="84"/>
      <c r="AG3369" s="108"/>
      <c r="AH3369" s="84"/>
      <c r="AI3369" s="108"/>
      <c r="AJ3369" s="130"/>
      <c r="AK3369" s="130"/>
      <c r="AL3369" s="108"/>
      <c r="AM3369" s="130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130"/>
      <c r="AC3370" s="108"/>
      <c r="AD3370" s="84"/>
      <c r="AE3370" s="84"/>
      <c r="AF3370" s="84"/>
      <c r="AG3370" s="108"/>
      <c r="AH3370" s="84"/>
      <c r="AI3370" s="108"/>
      <c r="AJ3370" s="130"/>
      <c r="AK3370" s="130"/>
      <c r="AL3370" s="108"/>
      <c r="AM3370" s="130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130"/>
      <c r="AC3371" s="108"/>
      <c r="AD3371" s="84"/>
      <c r="AE3371" s="84"/>
      <c r="AF3371" s="84"/>
      <c r="AG3371" s="108"/>
      <c r="AH3371" s="84"/>
      <c r="AI3371" s="108"/>
      <c r="AJ3371" s="130"/>
      <c r="AK3371" s="130"/>
      <c r="AL3371" s="108"/>
      <c r="AM3371" s="130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130"/>
      <c r="AC3372" s="108"/>
      <c r="AD3372" s="84"/>
      <c r="AE3372" s="84"/>
      <c r="AF3372" s="84"/>
      <c r="AG3372" s="108"/>
      <c r="AH3372" s="84"/>
      <c r="AI3372" s="108"/>
      <c r="AJ3372" s="130"/>
      <c r="AK3372" s="130"/>
      <c r="AL3372" s="108"/>
      <c r="AM3372" s="130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130"/>
      <c r="AC3373" s="108"/>
      <c r="AD3373" s="84"/>
      <c r="AE3373" s="84"/>
      <c r="AF3373" s="84"/>
      <c r="AG3373" s="108"/>
      <c r="AH3373" s="84"/>
      <c r="AI3373" s="108"/>
      <c r="AJ3373" s="130"/>
      <c r="AK3373" s="130"/>
      <c r="AL3373" s="108"/>
      <c r="AM3373" s="130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130"/>
      <c r="AC3374" s="108"/>
      <c r="AD3374" s="84"/>
      <c r="AE3374" s="84"/>
      <c r="AF3374" s="84"/>
      <c r="AG3374" s="108"/>
      <c r="AH3374" s="84"/>
      <c r="AI3374" s="108"/>
      <c r="AJ3374" s="130"/>
      <c r="AK3374" s="130"/>
      <c r="AL3374" s="108"/>
      <c r="AM3374" s="130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130"/>
      <c r="AC3375" s="108"/>
      <c r="AD3375" s="84"/>
      <c r="AE3375" s="84"/>
      <c r="AF3375" s="84"/>
      <c r="AG3375" s="108"/>
      <c r="AH3375" s="84"/>
      <c r="AI3375" s="108"/>
      <c r="AJ3375" s="130"/>
      <c r="AK3375" s="130"/>
      <c r="AL3375" s="108"/>
      <c r="AM3375" s="130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130"/>
      <c r="AC3376" s="108"/>
      <c r="AD3376" s="84"/>
      <c r="AE3376" s="84"/>
      <c r="AF3376" s="84"/>
      <c r="AG3376" s="108"/>
      <c r="AH3376" s="84"/>
      <c r="AI3376" s="108"/>
      <c r="AJ3376" s="130"/>
      <c r="AK3376" s="130"/>
      <c r="AL3376" s="108"/>
      <c r="AM3376" s="130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130"/>
      <c r="AC3377" s="108"/>
      <c r="AD3377" s="84"/>
      <c r="AE3377" s="84"/>
      <c r="AF3377" s="84"/>
      <c r="AG3377" s="108"/>
      <c r="AH3377" s="84"/>
      <c r="AI3377" s="108"/>
      <c r="AJ3377" s="130"/>
      <c r="AK3377" s="130"/>
      <c r="AL3377" s="108"/>
      <c r="AM3377" s="130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130"/>
      <c r="AC3378" s="108"/>
      <c r="AD3378" s="84"/>
      <c r="AE3378" s="84"/>
      <c r="AF3378" s="84"/>
      <c r="AG3378" s="108"/>
      <c r="AH3378" s="84"/>
      <c r="AI3378" s="108"/>
      <c r="AJ3378" s="130"/>
      <c r="AK3378" s="130"/>
      <c r="AL3378" s="108"/>
      <c r="AM3378" s="130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130"/>
      <c r="AC3379" s="108"/>
      <c r="AD3379" s="84"/>
      <c r="AE3379" s="84"/>
      <c r="AF3379" s="84"/>
      <c r="AG3379" s="108"/>
      <c r="AH3379" s="84"/>
      <c r="AI3379" s="108"/>
      <c r="AJ3379" s="130"/>
      <c r="AK3379" s="130"/>
      <c r="AL3379" s="108"/>
      <c r="AM3379" s="130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130"/>
      <c r="AC3380" s="108"/>
      <c r="AD3380" s="84"/>
      <c r="AE3380" s="84"/>
      <c r="AF3380" s="84"/>
      <c r="AG3380" s="108"/>
      <c r="AH3380" s="84"/>
      <c r="AI3380" s="108"/>
      <c r="AJ3380" s="130"/>
      <c r="AK3380" s="130"/>
      <c r="AL3380" s="108"/>
      <c r="AM3380" s="130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130"/>
      <c r="AC3381" s="108"/>
      <c r="AD3381" s="84"/>
      <c r="AE3381" s="84"/>
      <c r="AF3381" s="84"/>
      <c r="AG3381" s="108"/>
      <c r="AH3381" s="84"/>
      <c r="AI3381" s="108"/>
      <c r="AJ3381" s="130"/>
      <c r="AK3381" s="130"/>
      <c r="AL3381" s="108"/>
      <c r="AM3381" s="130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130"/>
      <c r="AC3382" s="108"/>
      <c r="AD3382" s="84"/>
      <c r="AE3382" s="84"/>
      <c r="AF3382" s="84"/>
      <c r="AG3382" s="108"/>
      <c r="AH3382" s="84"/>
      <c r="AI3382" s="108"/>
      <c r="AJ3382" s="130"/>
      <c r="AK3382" s="130"/>
      <c r="AL3382" s="108"/>
      <c r="AM3382" s="130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130"/>
      <c r="AC3383" s="108"/>
      <c r="AD3383" s="84"/>
      <c r="AE3383" s="84"/>
      <c r="AF3383" s="84"/>
      <c r="AG3383" s="108"/>
      <c r="AH3383" s="84"/>
      <c r="AI3383" s="108"/>
      <c r="AJ3383" s="130"/>
      <c r="AK3383" s="130"/>
      <c r="AL3383" s="108"/>
      <c r="AM3383" s="130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130"/>
      <c r="AC3384" s="108"/>
      <c r="AD3384" s="84"/>
      <c r="AE3384" s="84"/>
      <c r="AF3384" s="84"/>
      <c r="AG3384" s="108"/>
      <c r="AH3384" s="84"/>
      <c r="AI3384" s="108"/>
      <c r="AJ3384" s="130"/>
      <c r="AK3384" s="130"/>
      <c r="AL3384" s="108"/>
      <c r="AM3384" s="130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130"/>
      <c r="AC3385" s="108"/>
      <c r="AD3385" s="84"/>
      <c r="AE3385" s="84"/>
      <c r="AF3385" s="84"/>
      <c r="AG3385" s="108"/>
      <c r="AH3385" s="84"/>
      <c r="AI3385" s="108"/>
      <c r="AJ3385" s="130"/>
      <c r="AK3385" s="130"/>
      <c r="AL3385" s="108"/>
      <c r="AM3385" s="130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130"/>
      <c r="AC3386" s="108"/>
      <c r="AD3386" s="84"/>
      <c r="AE3386" s="84"/>
      <c r="AF3386" s="84"/>
      <c r="AG3386" s="108"/>
      <c r="AH3386" s="84"/>
      <c r="AI3386" s="108"/>
      <c r="AJ3386" s="130"/>
      <c r="AK3386" s="130"/>
      <c r="AL3386" s="108"/>
      <c r="AM3386" s="130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130"/>
      <c r="AC3387" s="108"/>
      <c r="AD3387" s="84"/>
      <c r="AE3387" s="84"/>
      <c r="AF3387" s="84"/>
      <c r="AG3387" s="108"/>
      <c r="AH3387" s="84"/>
      <c r="AI3387" s="108"/>
      <c r="AJ3387" s="130"/>
      <c r="AK3387" s="130"/>
      <c r="AL3387" s="108"/>
      <c r="AM3387" s="130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130"/>
      <c r="AC3388" s="108"/>
      <c r="AD3388" s="84"/>
      <c r="AE3388" s="84"/>
      <c r="AF3388" s="84"/>
      <c r="AG3388" s="108"/>
      <c r="AH3388" s="84"/>
      <c r="AI3388" s="108"/>
      <c r="AJ3388" s="130"/>
      <c r="AK3388" s="130"/>
      <c r="AL3388" s="108"/>
      <c r="AM3388" s="130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130"/>
      <c r="AC3389" s="108"/>
      <c r="AD3389" s="84"/>
      <c r="AE3389" s="84"/>
      <c r="AF3389" s="84"/>
      <c r="AG3389" s="108"/>
      <c r="AH3389" s="84"/>
      <c r="AI3389" s="108"/>
      <c r="AJ3389" s="130"/>
      <c r="AK3389" s="130"/>
      <c r="AL3389" s="108"/>
      <c r="AM3389" s="130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130"/>
      <c r="AC3390" s="108"/>
      <c r="AD3390" s="84"/>
      <c r="AE3390" s="84"/>
      <c r="AF3390" s="84"/>
      <c r="AG3390" s="108"/>
      <c r="AH3390" s="84"/>
      <c r="AI3390" s="108"/>
      <c r="AJ3390" s="130"/>
      <c r="AK3390" s="130"/>
      <c r="AL3390" s="108"/>
      <c r="AM3390" s="130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130"/>
      <c r="AC3391" s="108"/>
      <c r="AD3391" s="84"/>
      <c r="AE3391" s="84"/>
      <c r="AF3391" s="84"/>
      <c r="AG3391" s="108"/>
      <c r="AH3391" s="84"/>
      <c r="AI3391" s="108"/>
      <c r="AJ3391" s="130"/>
      <c r="AK3391" s="130"/>
      <c r="AL3391" s="108"/>
      <c r="AM3391" s="130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130"/>
      <c r="AC3392" s="108"/>
      <c r="AD3392" s="84"/>
      <c r="AE3392" s="84"/>
      <c r="AF3392" s="84"/>
      <c r="AG3392" s="108"/>
      <c r="AH3392" s="84"/>
      <c r="AI3392" s="108"/>
      <c r="AJ3392" s="130"/>
      <c r="AK3392" s="130"/>
      <c r="AL3392" s="108"/>
      <c r="AM3392" s="130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130"/>
      <c r="AC3393" s="108"/>
      <c r="AD3393" s="84"/>
      <c r="AE3393" s="84"/>
      <c r="AF3393" s="84"/>
      <c r="AG3393" s="108"/>
      <c r="AH3393" s="84"/>
      <c r="AI3393" s="108"/>
      <c r="AJ3393" s="130"/>
      <c r="AK3393" s="130"/>
      <c r="AL3393" s="108"/>
      <c r="AM3393" s="130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130"/>
      <c r="AC3394" s="108"/>
      <c r="AD3394" s="84"/>
      <c r="AE3394" s="84"/>
      <c r="AF3394" s="84"/>
      <c r="AG3394" s="108"/>
      <c r="AH3394" s="84"/>
      <c r="AI3394" s="108"/>
      <c r="AJ3394" s="130"/>
      <c r="AK3394" s="130"/>
      <c r="AL3394" s="108"/>
      <c r="AM3394" s="130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130"/>
      <c r="AC3395" s="108"/>
      <c r="AD3395" s="84"/>
      <c r="AE3395" s="84"/>
      <c r="AF3395" s="84"/>
      <c r="AG3395" s="108"/>
      <c r="AH3395" s="84"/>
      <c r="AI3395" s="108"/>
      <c r="AJ3395" s="130"/>
      <c r="AK3395" s="130"/>
      <c r="AL3395" s="108"/>
      <c r="AM3395" s="130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130"/>
      <c r="AC3396" s="108"/>
      <c r="AD3396" s="84"/>
      <c r="AE3396" s="84"/>
      <c r="AF3396" s="84"/>
      <c r="AG3396" s="108"/>
      <c r="AH3396" s="84"/>
      <c r="AI3396" s="108"/>
      <c r="AJ3396" s="130"/>
      <c r="AK3396" s="130"/>
      <c r="AL3396" s="108"/>
      <c r="AM3396" s="130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130"/>
      <c r="AC3397" s="108"/>
      <c r="AD3397" s="84"/>
      <c r="AE3397" s="84"/>
      <c r="AF3397" s="84"/>
      <c r="AG3397" s="108"/>
      <c r="AH3397" s="84"/>
      <c r="AI3397" s="108"/>
      <c r="AJ3397" s="130"/>
      <c r="AK3397" s="130"/>
      <c r="AL3397" s="108"/>
      <c r="AM3397" s="130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130"/>
      <c r="AC3398" s="108"/>
      <c r="AD3398" s="84"/>
      <c r="AE3398" s="84"/>
      <c r="AF3398" s="84"/>
      <c r="AG3398" s="108"/>
      <c r="AH3398" s="84"/>
      <c r="AI3398" s="108"/>
      <c r="AJ3398" s="130"/>
      <c r="AK3398" s="130"/>
      <c r="AL3398" s="108"/>
      <c r="AM3398" s="130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130"/>
      <c r="AC3399" s="108"/>
      <c r="AD3399" s="84"/>
      <c r="AE3399" s="84"/>
      <c r="AF3399" s="84"/>
      <c r="AG3399" s="108"/>
      <c r="AH3399" s="84"/>
      <c r="AI3399" s="108"/>
      <c r="AJ3399" s="130"/>
      <c r="AK3399" s="130"/>
      <c r="AL3399" s="108"/>
      <c r="AM3399" s="130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130"/>
      <c r="AC3400" s="108"/>
      <c r="AD3400" s="84"/>
      <c r="AE3400" s="84"/>
      <c r="AF3400" s="84"/>
      <c r="AG3400" s="108"/>
      <c r="AH3400" s="84"/>
      <c r="AI3400" s="108"/>
      <c r="AJ3400" s="130"/>
      <c r="AK3400" s="130"/>
      <c r="AL3400" s="108"/>
      <c r="AM3400" s="130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130"/>
      <c r="AC3401" s="108"/>
      <c r="AD3401" s="84"/>
      <c r="AE3401" s="84"/>
      <c r="AF3401" s="84"/>
      <c r="AG3401" s="108"/>
      <c r="AH3401" s="84"/>
      <c r="AI3401" s="108"/>
      <c r="AJ3401" s="130"/>
      <c r="AK3401" s="130"/>
      <c r="AL3401" s="108"/>
      <c r="AM3401" s="130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130"/>
      <c r="AC3402" s="108"/>
      <c r="AD3402" s="84"/>
      <c r="AE3402" s="84"/>
      <c r="AF3402" s="84"/>
      <c r="AG3402" s="108"/>
      <c r="AH3402" s="84"/>
      <c r="AI3402" s="108"/>
      <c r="AJ3402" s="130"/>
      <c r="AK3402" s="130"/>
      <c r="AL3402" s="108"/>
      <c r="AM3402" s="130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130"/>
      <c r="AC3403" s="108"/>
      <c r="AD3403" s="84"/>
      <c r="AE3403" s="84"/>
      <c r="AF3403" s="84"/>
      <c r="AG3403" s="108"/>
      <c r="AH3403" s="84"/>
      <c r="AI3403" s="108"/>
      <c r="AJ3403" s="130"/>
      <c r="AK3403" s="130"/>
      <c r="AL3403" s="108"/>
      <c r="AM3403" s="130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130"/>
      <c r="AC3404" s="108"/>
      <c r="AD3404" s="84"/>
      <c r="AE3404" s="84"/>
      <c r="AF3404" s="84"/>
      <c r="AG3404" s="108"/>
      <c r="AH3404" s="84"/>
      <c r="AI3404" s="108"/>
      <c r="AJ3404" s="130"/>
      <c r="AK3404" s="130"/>
      <c r="AL3404" s="108"/>
      <c r="AM3404" s="130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130"/>
      <c r="AC3405" s="108"/>
      <c r="AD3405" s="84"/>
      <c r="AE3405" s="84"/>
      <c r="AF3405" s="84"/>
      <c r="AG3405" s="108"/>
      <c r="AH3405" s="84"/>
      <c r="AI3405" s="108"/>
      <c r="AJ3405" s="130"/>
      <c r="AK3405" s="130"/>
      <c r="AL3405" s="108"/>
      <c r="AM3405" s="130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130"/>
      <c r="AC3406" s="108"/>
      <c r="AD3406" s="84"/>
      <c r="AE3406" s="84"/>
      <c r="AF3406" s="84"/>
      <c r="AG3406" s="108"/>
      <c r="AH3406" s="84"/>
      <c r="AI3406" s="108"/>
      <c r="AJ3406" s="130"/>
      <c r="AK3406" s="130"/>
      <c r="AL3406" s="108"/>
      <c r="AM3406" s="130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130"/>
      <c r="AC3407" s="108"/>
      <c r="AD3407" s="84"/>
      <c r="AE3407" s="84"/>
      <c r="AF3407" s="84"/>
      <c r="AG3407" s="108"/>
      <c r="AH3407" s="84"/>
      <c r="AI3407" s="108"/>
      <c r="AJ3407" s="130"/>
      <c r="AK3407" s="130"/>
      <c r="AL3407" s="108"/>
      <c r="AM3407" s="130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130"/>
      <c r="AC3408" s="108"/>
      <c r="AD3408" s="84"/>
      <c r="AE3408" s="84"/>
      <c r="AF3408" s="84"/>
      <c r="AG3408" s="108"/>
      <c r="AH3408" s="84"/>
      <c r="AI3408" s="108"/>
      <c r="AJ3408" s="130"/>
      <c r="AK3408" s="130"/>
      <c r="AL3408" s="108"/>
      <c r="AM3408" s="130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130"/>
      <c r="AC3409" s="108"/>
      <c r="AD3409" s="84"/>
      <c r="AE3409" s="84"/>
      <c r="AF3409" s="84"/>
      <c r="AG3409" s="108"/>
      <c r="AH3409" s="84"/>
      <c r="AI3409" s="108"/>
      <c r="AJ3409" s="130"/>
      <c r="AK3409" s="130"/>
      <c r="AL3409" s="108"/>
      <c r="AM3409" s="130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130"/>
      <c r="AC3410" s="108"/>
      <c r="AD3410" s="84"/>
      <c r="AE3410" s="84"/>
      <c r="AF3410" s="84"/>
      <c r="AG3410" s="108"/>
      <c r="AH3410" s="84"/>
      <c r="AI3410" s="108"/>
      <c r="AJ3410" s="130"/>
      <c r="AK3410" s="130"/>
      <c r="AL3410" s="108"/>
      <c r="AM3410" s="130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130"/>
      <c r="AC3411" s="108"/>
      <c r="AD3411" s="84"/>
      <c r="AE3411" s="84"/>
      <c r="AF3411" s="84"/>
      <c r="AG3411" s="108"/>
      <c r="AH3411" s="84"/>
      <c r="AI3411" s="108"/>
      <c r="AJ3411" s="130"/>
      <c r="AK3411" s="130"/>
      <c r="AL3411" s="108"/>
      <c r="AM3411" s="130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130"/>
      <c r="AC3412" s="108"/>
      <c r="AD3412" s="84"/>
      <c r="AE3412" s="84"/>
      <c r="AF3412" s="84"/>
      <c r="AG3412" s="108"/>
      <c r="AH3412" s="84"/>
      <c r="AI3412" s="108"/>
      <c r="AJ3412" s="130"/>
      <c r="AK3412" s="130"/>
      <c r="AL3412" s="108"/>
      <c r="AM3412" s="130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130"/>
      <c r="AC3413" s="108"/>
      <c r="AD3413" s="84"/>
      <c r="AE3413" s="84"/>
      <c r="AF3413" s="84"/>
      <c r="AG3413" s="108"/>
      <c r="AH3413" s="84"/>
      <c r="AI3413" s="108"/>
      <c r="AJ3413" s="130"/>
      <c r="AK3413" s="130"/>
      <c r="AL3413" s="108"/>
      <c r="AM3413" s="130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130"/>
      <c r="AC3414" s="108"/>
      <c r="AD3414" s="84"/>
      <c r="AE3414" s="84"/>
      <c r="AF3414" s="84"/>
      <c r="AG3414" s="108"/>
      <c r="AH3414" s="84"/>
      <c r="AI3414" s="108"/>
      <c r="AJ3414" s="130"/>
      <c r="AK3414" s="130"/>
      <c r="AL3414" s="108"/>
      <c r="AM3414" s="130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130"/>
      <c r="AC3415" s="108"/>
      <c r="AD3415" s="84"/>
      <c r="AE3415" s="84"/>
      <c r="AF3415" s="84"/>
      <c r="AG3415" s="108"/>
      <c r="AH3415" s="84"/>
      <c r="AI3415" s="108"/>
      <c r="AJ3415" s="130"/>
      <c r="AK3415" s="130"/>
      <c r="AL3415" s="108"/>
      <c r="AM3415" s="130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130"/>
      <c r="AC3416" s="108"/>
      <c r="AD3416" s="84"/>
      <c r="AE3416" s="84"/>
      <c r="AF3416" s="84"/>
      <c r="AG3416" s="108"/>
      <c r="AH3416" s="84"/>
      <c r="AI3416" s="108"/>
      <c r="AJ3416" s="130"/>
      <c r="AK3416" s="130"/>
      <c r="AL3416" s="108"/>
      <c r="AM3416" s="130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130"/>
      <c r="AC3417" s="108"/>
      <c r="AD3417" s="84"/>
      <c r="AE3417" s="84"/>
      <c r="AF3417" s="84"/>
      <c r="AG3417" s="108"/>
      <c r="AH3417" s="84"/>
      <c r="AI3417" s="108"/>
      <c r="AJ3417" s="130"/>
      <c r="AK3417" s="130"/>
      <c r="AL3417" s="108"/>
      <c r="AM3417" s="130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130"/>
      <c r="AC3418" s="108"/>
      <c r="AD3418" s="84"/>
      <c r="AE3418" s="84"/>
      <c r="AF3418" s="84"/>
      <c r="AG3418" s="108"/>
      <c r="AH3418" s="84"/>
      <c r="AI3418" s="108"/>
      <c r="AJ3418" s="130"/>
      <c r="AK3418" s="130"/>
      <c r="AL3418" s="108"/>
      <c r="AM3418" s="130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130"/>
      <c r="AC3419" s="108"/>
      <c r="AD3419" s="84"/>
      <c r="AE3419" s="84"/>
      <c r="AF3419" s="84"/>
      <c r="AG3419" s="108"/>
      <c r="AH3419" s="84"/>
      <c r="AI3419" s="108"/>
      <c r="AJ3419" s="130"/>
      <c r="AK3419" s="130"/>
      <c r="AL3419" s="108"/>
      <c r="AM3419" s="130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130"/>
      <c r="AC3420" s="108"/>
      <c r="AD3420" s="84"/>
      <c r="AE3420" s="84"/>
      <c r="AF3420" s="84"/>
      <c r="AG3420" s="108"/>
      <c r="AH3420" s="84"/>
      <c r="AI3420" s="108"/>
      <c r="AJ3420" s="130"/>
      <c r="AK3420" s="130"/>
      <c r="AL3420" s="108"/>
      <c r="AM3420" s="130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130"/>
      <c r="AC3421" s="108"/>
      <c r="AD3421" s="84"/>
      <c r="AE3421" s="84"/>
      <c r="AF3421" s="84"/>
      <c r="AG3421" s="108"/>
      <c r="AH3421" s="84"/>
      <c r="AI3421" s="108"/>
      <c r="AJ3421" s="130"/>
      <c r="AK3421" s="130"/>
      <c r="AL3421" s="108"/>
      <c r="AM3421" s="130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130"/>
      <c r="AC3422" s="108"/>
      <c r="AD3422" s="84"/>
      <c r="AE3422" s="84"/>
      <c r="AF3422" s="84"/>
      <c r="AG3422" s="108"/>
      <c r="AH3422" s="84"/>
      <c r="AI3422" s="108"/>
      <c r="AJ3422" s="130"/>
      <c r="AK3422" s="130"/>
      <c r="AL3422" s="108"/>
      <c r="AM3422" s="130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130"/>
      <c r="AC3423" s="108"/>
      <c r="AD3423" s="84"/>
      <c r="AE3423" s="84"/>
      <c r="AF3423" s="84"/>
      <c r="AG3423" s="108"/>
      <c r="AH3423" s="84"/>
      <c r="AI3423" s="108"/>
      <c r="AJ3423" s="130"/>
      <c r="AK3423" s="130"/>
      <c r="AL3423" s="108"/>
      <c r="AM3423" s="130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130"/>
      <c r="AC3424" s="108"/>
      <c r="AD3424" s="84"/>
      <c r="AE3424" s="84"/>
      <c r="AF3424" s="84"/>
      <c r="AG3424" s="108"/>
      <c r="AH3424" s="84"/>
      <c r="AI3424" s="108"/>
      <c r="AJ3424" s="130"/>
      <c r="AK3424" s="130"/>
      <c r="AL3424" s="108"/>
      <c r="AM3424" s="130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130"/>
      <c r="AC3425" s="108"/>
      <c r="AD3425" s="84"/>
      <c r="AE3425" s="84"/>
      <c r="AF3425" s="84"/>
      <c r="AG3425" s="108"/>
      <c r="AH3425" s="84"/>
      <c r="AI3425" s="108"/>
      <c r="AJ3425" s="130"/>
      <c r="AK3425" s="130"/>
      <c r="AL3425" s="108"/>
      <c r="AM3425" s="130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130"/>
      <c r="AC3426" s="108"/>
      <c r="AD3426" s="84"/>
      <c r="AE3426" s="84"/>
      <c r="AF3426" s="84"/>
      <c r="AG3426" s="108"/>
      <c r="AH3426" s="84"/>
      <c r="AI3426" s="108"/>
      <c r="AJ3426" s="130"/>
      <c r="AK3426" s="130"/>
      <c r="AL3426" s="108"/>
      <c r="AM3426" s="130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130"/>
      <c r="AC3427" s="108"/>
      <c r="AD3427" s="84"/>
      <c r="AE3427" s="84"/>
      <c r="AF3427" s="84"/>
      <c r="AG3427" s="108"/>
      <c r="AH3427" s="84"/>
      <c r="AI3427" s="108"/>
      <c r="AJ3427" s="130"/>
      <c r="AK3427" s="130"/>
      <c r="AL3427" s="108"/>
      <c r="AM3427" s="130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130"/>
      <c r="AC3428" s="108"/>
      <c r="AD3428" s="84"/>
      <c r="AE3428" s="84"/>
      <c r="AF3428" s="84"/>
      <c r="AG3428" s="108"/>
      <c r="AH3428" s="84"/>
      <c r="AI3428" s="108"/>
      <c r="AJ3428" s="130"/>
      <c r="AK3428" s="130"/>
      <c r="AL3428" s="108"/>
      <c r="AM3428" s="130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130"/>
      <c r="AC3429" s="108"/>
      <c r="AD3429" s="84"/>
      <c r="AE3429" s="84"/>
      <c r="AF3429" s="84"/>
      <c r="AG3429" s="108"/>
      <c r="AH3429" s="84"/>
      <c r="AI3429" s="108"/>
      <c r="AJ3429" s="130"/>
      <c r="AK3429" s="130"/>
      <c r="AL3429" s="108"/>
      <c r="AM3429" s="130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130"/>
      <c r="AC3430" s="108"/>
      <c r="AD3430" s="84"/>
      <c r="AE3430" s="84"/>
      <c r="AF3430" s="84"/>
      <c r="AG3430" s="108"/>
      <c r="AH3430" s="84"/>
      <c r="AI3430" s="108"/>
      <c r="AJ3430" s="130"/>
      <c r="AK3430" s="130"/>
      <c r="AL3430" s="108"/>
      <c r="AM3430" s="130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130"/>
      <c r="AC3431" s="108"/>
      <c r="AD3431" s="84"/>
      <c r="AE3431" s="84"/>
      <c r="AF3431" s="84"/>
      <c r="AG3431" s="108"/>
      <c r="AH3431" s="84"/>
      <c r="AI3431" s="108"/>
      <c r="AJ3431" s="130"/>
      <c r="AK3431" s="130"/>
      <c r="AL3431" s="108"/>
      <c r="AM3431" s="130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130"/>
      <c r="AC3432" s="108"/>
      <c r="AD3432" s="84"/>
      <c r="AE3432" s="84"/>
      <c r="AF3432" s="84"/>
      <c r="AG3432" s="108"/>
      <c r="AH3432" s="84"/>
      <c r="AI3432" s="108"/>
      <c r="AJ3432" s="130"/>
      <c r="AK3432" s="130"/>
      <c r="AL3432" s="108"/>
      <c r="AM3432" s="130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130"/>
      <c r="AC3433" s="108"/>
      <c r="AD3433" s="84"/>
      <c r="AE3433" s="84"/>
      <c r="AF3433" s="84"/>
      <c r="AG3433" s="108"/>
      <c r="AH3433" s="84"/>
      <c r="AI3433" s="108"/>
      <c r="AJ3433" s="130"/>
      <c r="AK3433" s="130"/>
      <c r="AL3433" s="108"/>
      <c r="AM3433" s="130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130"/>
      <c r="AC3434" s="108"/>
      <c r="AD3434" s="84"/>
      <c r="AE3434" s="84"/>
      <c r="AF3434" s="84"/>
      <c r="AG3434" s="108"/>
      <c r="AH3434" s="84"/>
      <c r="AI3434" s="108"/>
      <c r="AJ3434" s="130"/>
      <c r="AK3434" s="130"/>
      <c r="AL3434" s="108"/>
      <c r="AM3434" s="130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130"/>
      <c r="AC3435" s="108"/>
      <c r="AD3435" s="84"/>
      <c r="AE3435" s="84"/>
      <c r="AF3435" s="84"/>
      <c r="AG3435" s="108"/>
      <c r="AH3435" s="84"/>
      <c r="AI3435" s="108"/>
      <c r="AJ3435" s="130"/>
      <c r="AK3435" s="130"/>
      <c r="AL3435" s="108"/>
      <c r="AM3435" s="130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130"/>
      <c r="AC3436" s="108"/>
      <c r="AD3436" s="84"/>
      <c r="AE3436" s="84"/>
      <c r="AF3436" s="84"/>
      <c r="AG3436" s="108"/>
      <c r="AH3436" s="84"/>
      <c r="AI3436" s="108"/>
      <c r="AJ3436" s="130"/>
      <c r="AK3436" s="130"/>
      <c r="AL3436" s="108"/>
      <c r="AM3436" s="130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130"/>
      <c r="AC3437" s="108"/>
      <c r="AD3437" s="84"/>
      <c r="AE3437" s="84"/>
      <c r="AF3437" s="84"/>
      <c r="AG3437" s="108"/>
      <c r="AH3437" s="84"/>
      <c r="AI3437" s="108"/>
      <c r="AJ3437" s="130"/>
      <c r="AK3437" s="130"/>
      <c r="AL3437" s="108"/>
      <c r="AM3437" s="130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130"/>
      <c r="AC3438" s="108"/>
      <c r="AD3438" s="84"/>
      <c r="AE3438" s="84"/>
      <c r="AF3438" s="84"/>
      <c r="AG3438" s="108"/>
      <c r="AH3438" s="84"/>
      <c r="AI3438" s="108"/>
      <c r="AJ3438" s="130"/>
      <c r="AK3438" s="130"/>
      <c r="AL3438" s="108"/>
      <c r="AM3438" s="130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130"/>
      <c r="AC3439" s="108"/>
      <c r="AD3439" s="84"/>
      <c r="AE3439" s="84"/>
      <c r="AF3439" s="84"/>
      <c r="AG3439" s="108"/>
      <c r="AH3439" s="84"/>
      <c r="AI3439" s="108"/>
      <c r="AJ3439" s="130"/>
      <c r="AK3439" s="130"/>
      <c r="AL3439" s="108"/>
      <c r="AM3439" s="130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130"/>
      <c r="AC3440" s="108"/>
      <c r="AD3440" s="84"/>
      <c r="AE3440" s="84"/>
      <c r="AF3440" s="84"/>
      <c r="AG3440" s="108"/>
      <c r="AH3440" s="84"/>
      <c r="AI3440" s="108"/>
      <c r="AJ3440" s="130"/>
      <c r="AK3440" s="130"/>
      <c r="AL3440" s="108"/>
      <c r="AM3440" s="130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130"/>
      <c r="AC3441" s="108"/>
      <c r="AD3441" s="84"/>
      <c r="AE3441" s="84"/>
      <c r="AF3441" s="84"/>
      <c r="AG3441" s="108"/>
      <c r="AH3441" s="84"/>
      <c r="AI3441" s="108"/>
      <c r="AJ3441" s="130"/>
      <c r="AK3441" s="130"/>
      <c r="AL3441" s="108"/>
      <c r="AM3441" s="130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130"/>
      <c r="AC3442" s="108"/>
      <c r="AD3442" s="84"/>
      <c r="AE3442" s="84"/>
      <c r="AF3442" s="84"/>
      <c r="AG3442" s="108"/>
      <c r="AH3442" s="84"/>
      <c r="AI3442" s="108"/>
      <c r="AJ3442" s="130"/>
      <c r="AK3442" s="130"/>
      <c r="AL3442" s="108"/>
      <c r="AM3442" s="130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130"/>
      <c r="AC3443" s="108"/>
      <c r="AD3443" s="84"/>
      <c r="AE3443" s="84"/>
      <c r="AF3443" s="84"/>
      <c r="AG3443" s="108"/>
      <c r="AH3443" s="84"/>
      <c r="AI3443" s="108"/>
      <c r="AJ3443" s="130"/>
      <c r="AK3443" s="130"/>
      <c r="AL3443" s="108"/>
      <c r="AM3443" s="130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130"/>
      <c r="AC3444" s="108"/>
      <c r="AD3444" s="84"/>
      <c r="AE3444" s="84"/>
      <c r="AF3444" s="84"/>
      <c r="AG3444" s="108"/>
      <c r="AH3444" s="84"/>
      <c r="AI3444" s="108"/>
      <c r="AJ3444" s="130"/>
      <c r="AK3444" s="130"/>
      <c r="AL3444" s="108"/>
      <c r="AM3444" s="130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130"/>
      <c r="AC3445" s="108"/>
      <c r="AD3445" s="84"/>
      <c r="AE3445" s="84"/>
      <c r="AF3445" s="84"/>
      <c r="AG3445" s="108"/>
      <c r="AH3445" s="84"/>
      <c r="AI3445" s="108"/>
      <c r="AJ3445" s="130"/>
      <c r="AK3445" s="130"/>
      <c r="AL3445" s="108"/>
      <c r="AM3445" s="130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130"/>
      <c r="AC3446" s="108"/>
      <c r="AD3446" s="84"/>
      <c r="AE3446" s="84"/>
      <c r="AF3446" s="84"/>
      <c r="AG3446" s="108"/>
      <c r="AH3446" s="84"/>
      <c r="AI3446" s="108"/>
      <c r="AJ3446" s="130"/>
      <c r="AK3446" s="130"/>
      <c r="AL3446" s="108"/>
      <c r="AM3446" s="130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130"/>
      <c r="AC3447" s="108"/>
      <c r="AD3447" s="84"/>
      <c r="AE3447" s="84"/>
      <c r="AF3447" s="84"/>
      <c r="AG3447" s="108"/>
      <c r="AH3447" s="84"/>
      <c r="AI3447" s="108"/>
      <c r="AJ3447" s="130"/>
      <c r="AK3447" s="130"/>
      <c r="AL3447" s="108"/>
      <c r="AM3447" s="130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130"/>
      <c r="AC3448" s="108"/>
      <c r="AD3448" s="84"/>
      <c r="AE3448" s="84"/>
      <c r="AF3448" s="84"/>
      <c r="AG3448" s="108"/>
      <c r="AH3448" s="84"/>
      <c r="AI3448" s="108"/>
      <c r="AJ3448" s="130"/>
      <c r="AK3448" s="130"/>
      <c r="AL3448" s="108"/>
      <c r="AM3448" s="130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130"/>
      <c r="AC3449" s="108"/>
      <c r="AD3449" s="84"/>
      <c r="AE3449" s="84"/>
      <c r="AF3449" s="84"/>
      <c r="AG3449" s="108"/>
      <c r="AH3449" s="84"/>
      <c r="AI3449" s="108"/>
      <c r="AJ3449" s="130"/>
      <c r="AK3449" s="130"/>
      <c r="AL3449" s="108"/>
      <c r="AM3449" s="130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130"/>
      <c r="AC3450" s="108"/>
      <c r="AD3450" s="84"/>
      <c r="AE3450" s="84"/>
      <c r="AF3450" s="84"/>
      <c r="AG3450" s="108"/>
      <c r="AH3450" s="84"/>
      <c r="AI3450" s="108"/>
      <c r="AJ3450" s="130"/>
      <c r="AK3450" s="130"/>
      <c r="AL3450" s="108"/>
      <c r="AM3450" s="130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130"/>
      <c r="AC3451" s="108"/>
      <c r="AD3451" s="84"/>
      <c r="AE3451" s="84"/>
      <c r="AF3451" s="84"/>
      <c r="AG3451" s="108"/>
      <c r="AH3451" s="84"/>
      <c r="AI3451" s="108"/>
      <c r="AJ3451" s="130"/>
      <c r="AK3451" s="130"/>
      <c r="AL3451" s="108"/>
      <c r="AM3451" s="130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130"/>
      <c r="AC3452" s="108"/>
      <c r="AD3452" s="84"/>
      <c r="AE3452" s="84"/>
      <c r="AF3452" s="84"/>
      <c r="AG3452" s="108"/>
      <c r="AH3452" s="84"/>
      <c r="AI3452" s="108"/>
      <c r="AJ3452" s="130"/>
      <c r="AK3452" s="130"/>
      <c r="AL3452" s="108"/>
      <c r="AM3452" s="130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130"/>
      <c r="AC3453" s="108"/>
      <c r="AD3453" s="84"/>
      <c r="AE3453" s="84"/>
      <c r="AF3453" s="84"/>
      <c r="AG3453" s="108"/>
      <c r="AH3453" s="84"/>
      <c r="AI3453" s="108"/>
      <c r="AJ3453" s="130"/>
      <c r="AK3453" s="130"/>
      <c r="AL3453" s="108"/>
      <c r="AM3453" s="130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130"/>
      <c r="AC3454" s="108"/>
      <c r="AD3454" s="84"/>
      <c r="AE3454" s="84"/>
      <c r="AF3454" s="84"/>
      <c r="AG3454" s="108"/>
      <c r="AH3454" s="84"/>
      <c r="AI3454" s="108"/>
      <c r="AJ3454" s="130"/>
      <c r="AK3454" s="130"/>
      <c r="AL3454" s="108"/>
      <c r="AM3454" s="130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130"/>
      <c r="AC3455" s="108"/>
      <c r="AD3455" s="84"/>
      <c r="AE3455" s="84"/>
      <c r="AF3455" s="84"/>
      <c r="AG3455" s="108"/>
      <c r="AH3455" s="84"/>
      <c r="AI3455" s="108"/>
      <c r="AJ3455" s="130"/>
      <c r="AK3455" s="130"/>
      <c r="AL3455" s="108"/>
      <c r="AM3455" s="130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130"/>
      <c r="AC3456" s="108"/>
      <c r="AD3456" s="84"/>
      <c r="AE3456" s="84"/>
      <c r="AF3456" s="84"/>
      <c r="AG3456" s="108"/>
      <c r="AH3456" s="84"/>
      <c r="AI3456" s="108"/>
      <c r="AJ3456" s="130"/>
      <c r="AK3456" s="130"/>
      <c r="AL3456" s="108"/>
      <c r="AM3456" s="130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130"/>
      <c r="AC3457" s="108"/>
      <c r="AD3457" s="84"/>
      <c r="AE3457" s="84"/>
      <c r="AF3457" s="84"/>
      <c r="AG3457" s="108"/>
      <c r="AH3457" s="84"/>
      <c r="AI3457" s="108"/>
      <c r="AJ3457" s="130"/>
      <c r="AK3457" s="130"/>
      <c r="AL3457" s="108"/>
      <c r="AM3457" s="130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130"/>
      <c r="AC3458" s="108"/>
      <c r="AD3458" s="84"/>
      <c r="AE3458" s="84"/>
      <c r="AF3458" s="84"/>
      <c r="AG3458" s="108"/>
      <c r="AH3458" s="84"/>
      <c r="AI3458" s="108"/>
      <c r="AJ3458" s="130"/>
      <c r="AK3458" s="130"/>
      <c r="AL3458" s="108"/>
      <c r="AM3458" s="130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130"/>
      <c r="AC3459" s="108"/>
      <c r="AD3459" s="84"/>
      <c r="AE3459" s="84"/>
      <c r="AF3459" s="84"/>
      <c r="AG3459" s="108"/>
      <c r="AH3459" s="84"/>
      <c r="AI3459" s="108"/>
      <c r="AJ3459" s="130"/>
      <c r="AK3459" s="130"/>
      <c r="AL3459" s="108"/>
      <c r="AM3459" s="130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130"/>
      <c r="AC3460" s="108"/>
      <c r="AD3460" s="84"/>
      <c r="AE3460" s="84"/>
      <c r="AF3460" s="84"/>
      <c r="AG3460" s="108"/>
      <c r="AH3460" s="84"/>
      <c r="AI3460" s="108"/>
      <c r="AJ3460" s="130"/>
      <c r="AK3460" s="130"/>
      <c r="AL3460" s="108"/>
      <c r="AM3460" s="130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130"/>
      <c r="AC3461" s="108"/>
      <c r="AD3461" s="84"/>
      <c r="AE3461" s="84"/>
      <c r="AF3461" s="84"/>
      <c r="AG3461" s="108"/>
      <c r="AH3461" s="84"/>
      <c r="AI3461" s="108"/>
      <c r="AJ3461" s="130"/>
      <c r="AK3461" s="130"/>
      <c r="AL3461" s="108"/>
      <c r="AM3461" s="130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130"/>
      <c r="AC3462" s="108"/>
      <c r="AD3462" s="84"/>
      <c r="AE3462" s="84"/>
      <c r="AF3462" s="84"/>
      <c r="AG3462" s="108"/>
      <c r="AH3462" s="84"/>
      <c r="AI3462" s="108"/>
      <c r="AJ3462" s="130"/>
      <c r="AK3462" s="130"/>
      <c r="AL3462" s="108"/>
      <c r="AM3462" s="130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130"/>
      <c r="AC3463" s="108"/>
      <c r="AD3463" s="84"/>
      <c r="AE3463" s="84"/>
      <c r="AF3463" s="84"/>
      <c r="AG3463" s="108"/>
      <c r="AH3463" s="84"/>
      <c r="AI3463" s="108"/>
      <c r="AJ3463" s="130"/>
      <c r="AK3463" s="130"/>
      <c r="AL3463" s="108"/>
      <c r="AM3463" s="130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130"/>
      <c r="AC3464" s="108"/>
      <c r="AD3464" s="84"/>
      <c r="AE3464" s="84"/>
      <c r="AF3464" s="84"/>
      <c r="AG3464" s="108"/>
      <c r="AH3464" s="84"/>
      <c r="AI3464" s="108"/>
      <c r="AJ3464" s="130"/>
      <c r="AK3464" s="130"/>
      <c r="AL3464" s="108"/>
      <c r="AM3464" s="130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130"/>
      <c r="AC3465" s="108"/>
      <c r="AD3465" s="84"/>
      <c r="AE3465" s="84"/>
      <c r="AF3465" s="84"/>
      <c r="AG3465" s="108"/>
      <c r="AH3465" s="84"/>
      <c r="AI3465" s="108"/>
      <c r="AJ3465" s="130"/>
      <c r="AK3465" s="130"/>
      <c r="AL3465" s="108"/>
      <c r="AM3465" s="130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130"/>
      <c r="AC3466" s="108"/>
      <c r="AD3466" s="84"/>
      <c r="AE3466" s="84"/>
      <c r="AF3466" s="84"/>
      <c r="AG3466" s="108"/>
      <c r="AH3466" s="84"/>
      <c r="AI3466" s="108"/>
      <c r="AJ3466" s="130"/>
      <c r="AK3466" s="130"/>
      <c r="AL3466" s="108"/>
      <c r="AM3466" s="130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130"/>
      <c r="AC3467" s="108"/>
      <c r="AD3467" s="84"/>
      <c r="AE3467" s="84"/>
      <c r="AF3467" s="84"/>
      <c r="AG3467" s="108"/>
      <c r="AH3467" s="84"/>
      <c r="AI3467" s="108"/>
      <c r="AJ3467" s="130"/>
      <c r="AK3467" s="130"/>
      <c r="AL3467" s="108"/>
      <c r="AM3467" s="130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130"/>
      <c r="AC3468" s="108"/>
      <c r="AD3468" s="84"/>
      <c r="AE3468" s="84"/>
      <c r="AF3468" s="84"/>
      <c r="AG3468" s="108"/>
      <c r="AH3468" s="84"/>
      <c r="AI3468" s="108"/>
      <c r="AJ3468" s="130"/>
      <c r="AK3468" s="130"/>
      <c r="AL3468" s="108"/>
      <c r="AM3468" s="130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130"/>
      <c r="AC3469" s="108"/>
      <c r="AD3469" s="84"/>
      <c r="AE3469" s="84"/>
      <c r="AF3469" s="84"/>
      <c r="AG3469" s="108"/>
      <c r="AH3469" s="84"/>
      <c r="AI3469" s="108"/>
      <c r="AJ3469" s="130"/>
      <c r="AK3469" s="130"/>
      <c r="AL3469" s="108"/>
      <c r="AM3469" s="130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130"/>
      <c r="AC3470" s="108"/>
      <c r="AD3470" s="84"/>
      <c r="AE3470" s="84"/>
      <c r="AF3470" s="84"/>
      <c r="AG3470" s="108"/>
      <c r="AH3470" s="84"/>
      <c r="AI3470" s="108"/>
      <c r="AJ3470" s="130"/>
      <c r="AK3470" s="130"/>
      <c r="AL3470" s="108"/>
      <c r="AM3470" s="130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130"/>
      <c r="AC3471" s="108"/>
      <c r="AD3471" s="84"/>
      <c r="AE3471" s="84"/>
      <c r="AF3471" s="84"/>
      <c r="AG3471" s="108"/>
      <c r="AH3471" s="84"/>
      <c r="AI3471" s="108"/>
      <c r="AJ3471" s="130"/>
      <c r="AK3471" s="130"/>
      <c r="AL3471" s="108"/>
      <c r="AM3471" s="130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130"/>
      <c r="AC3472" s="108"/>
      <c r="AD3472" s="84"/>
      <c r="AE3472" s="84"/>
      <c r="AF3472" s="84"/>
      <c r="AG3472" s="108"/>
      <c r="AH3472" s="84"/>
      <c r="AI3472" s="108"/>
      <c r="AJ3472" s="130"/>
      <c r="AK3472" s="130"/>
      <c r="AL3472" s="108"/>
      <c r="AM3472" s="130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130"/>
      <c r="AC3473" s="108"/>
      <c r="AD3473" s="84"/>
      <c r="AE3473" s="84"/>
      <c r="AF3473" s="84"/>
      <c r="AG3473" s="108"/>
      <c r="AH3473" s="84"/>
      <c r="AI3473" s="108"/>
      <c r="AJ3473" s="130"/>
      <c r="AK3473" s="130"/>
      <c r="AL3473" s="108"/>
      <c r="AM3473" s="130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130"/>
      <c r="AC3474" s="108"/>
      <c r="AD3474" s="84"/>
      <c r="AE3474" s="84"/>
      <c r="AF3474" s="84"/>
      <c r="AG3474" s="108"/>
      <c r="AH3474" s="84"/>
      <c r="AI3474" s="108"/>
      <c r="AJ3474" s="130"/>
      <c r="AK3474" s="130"/>
      <c r="AL3474" s="108"/>
      <c r="AM3474" s="130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130"/>
      <c r="AC3475" s="108"/>
      <c r="AD3475" s="84"/>
      <c r="AE3475" s="84"/>
      <c r="AF3475" s="84"/>
      <c r="AG3475" s="108"/>
      <c r="AH3475" s="84"/>
      <c r="AI3475" s="108"/>
      <c r="AJ3475" s="130"/>
      <c r="AK3475" s="130"/>
      <c r="AL3475" s="108"/>
      <c r="AM3475" s="130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130"/>
      <c r="AC3476" s="108"/>
      <c r="AD3476" s="84"/>
      <c r="AE3476" s="84"/>
      <c r="AF3476" s="84"/>
      <c r="AG3476" s="108"/>
      <c r="AH3476" s="84"/>
      <c r="AI3476" s="108"/>
      <c r="AJ3476" s="130"/>
      <c r="AK3476" s="130"/>
      <c r="AL3476" s="108"/>
      <c r="AM3476" s="130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130"/>
      <c r="AC3477" s="108"/>
      <c r="AD3477" s="84"/>
      <c r="AE3477" s="84"/>
      <c r="AF3477" s="84"/>
      <c r="AG3477" s="108"/>
      <c r="AH3477" s="84"/>
      <c r="AI3477" s="108"/>
      <c r="AJ3477" s="130"/>
      <c r="AK3477" s="130"/>
      <c r="AL3477" s="108"/>
      <c r="AM3477" s="130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130"/>
      <c r="AC3478" s="108"/>
      <c r="AD3478" s="84"/>
      <c r="AE3478" s="84"/>
      <c r="AF3478" s="84"/>
      <c r="AG3478" s="108"/>
      <c r="AH3478" s="84"/>
      <c r="AI3478" s="108"/>
      <c r="AJ3478" s="130"/>
      <c r="AK3478" s="130"/>
      <c r="AL3478" s="108"/>
      <c r="AM3478" s="130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130"/>
      <c r="AC3479" s="108"/>
      <c r="AD3479" s="84"/>
      <c r="AE3479" s="84"/>
      <c r="AF3479" s="84"/>
      <c r="AG3479" s="108"/>
      <c r="AH3479" s="84"/>
      <c r="AI3479" s="108"/>
      <c r="AJ3479" s="130"/>
      <c r="AK3479" s="130"/>
      <c r="AL3479" s="108"/>
      <c r="AM3479" s="130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130"/>
      <c r="AC3480" s="108"/>
      <c r="AD3480" s="84"/>
      <c r="AE3480" s="84"/>
      <c r="AF3480" s="84"/>
      <c r="AG3480" s="108"/>
      <c r="AH3480" s="84"/>
      <c r="AI3480" s="108"/>
      <c r="AJ3480" s="130"/>
      <c r="AK3480" s="130"/>
      <c r="AL3480" s="108"/>
      <c r="AM3480" s="130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130"/>
      <c r="AC3481" s="108"/>
      <c r="AD3481" s="84"/>
      <c r="AE3481" s="84"/>
      <c r="AF3481" s="84"/>
      <c r="AG3481" s="108"/>
      <c r="AH3481" s="84"/>
      <c r="AI3481" s="108"/>
      <c r="AJ3481" s="130"/>
      <c r="AK3481" s="130"/>
      <c r="AL3481" s="108"/>
      <c r="AM3481" s="130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130"/>
      <c r="AC3482" s="108"/>
      <c r="AD3482" s="84"/>
      <c r="AE3482" s="84"/>
      <c r="AF3482" s="84"/>
      <c r="AG3482" s="108"/>
      <c r="AH3482" s="84"/>
      <c r="AI3482" s="108"/>
      <c r="AJ3482" s="130"/>
      <c r="AK3482" s="130"/>
      <c r="AL3482" s="108"/>
      <c r="AM3482" s="130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130"/>
      <c r="AC3483" s="108"/>
      <c r="AD3483" s="84"/>
      <c r="AE3483" s="84"/>
      <c r="AF3483" s="84"/>
      <c r="AG3483" s="108"/>
      <c r="AH3483" s="84"/>
      <c r="AI3483" s="108"/>
      <c r="AJ3483" s="130"/>
      <c r="AK3483" s="130"/>
      <c r="AL3483" s="108"/>
      <c r="AM3483" s="130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130"/>
      <c r="AC3484" s="108"/>
      <c r="AD3484" s="84"/>
      <c r="AE3484" s="84"/>
      <c r="AF3484" s="84"/>
      <c r="AG3484" s="108"/>
      <c r="AH3484" s="84"/>
      <c r="AI3484" s="108"/>
      <c r="AJ3484" s="130"/>
      <c r="AK3484" s="130"/>
      <c r="AL3484" s="108"/>
      <c r="AM3484" s="130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130"/>
      <c r="AC3485" s="108"/>
      <c r="AD3485" s="84"/>
      <c r="AE3485" s="84"/>
      <c r="AF3485" s="84"/>
      <c r="AG3485" s="108"/>
      <c r="AH3485" s="84"/>
      <c r="AI3485" s="108"/>
      <c r="AJ3485" s="130"/>
      <c r="AK3485" s="130"/>
      <c r="AL3485" s="108"/>
      <c r="AM3485" s="130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130"/>
      <c r="AC3486" s="108"/>
      <c r="AD3486" s="84"/>
      <c r="AE3486" s="84"/>
      <c r="AF3486" s="84"/>
      <c r="AG3486" s="108"/>
      <c r="AH3486" s="84"/>
      <c r="AI3486" s="108"/>
      <c r="AJ3486" s="130"/>
      <c r="AK3486" s="130"/>
      <c r="AL3486" s="108"/>
      <c r="AM3486" s="130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130"/>
      <c r="AC3487" s="108"/>
      <c r="AD3487" s="84"/>
      <c r="AE3487" s="84"/>
      <c r="AF3487" s="84"/>
      <c r="AG3487" s="108"/>
      <c r="AH3487" s="84"/>
      <c r="AI3487" s="108"/>
      <c r="AJ3487" s="130"/>
      <c r="AK3487" s="130"/>
      <c r="AL3487" s="108"/>
      <c r="AM3487" s="130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130"/>
      <c r="AC3488" s="108"/>
      <c r="AD3488" s="84"/>
      <c r="AE3488" s="84"/>
      <c r="AF3488" s="84"/>
      <c r="AG3488" s="108"/>
      <c r="AH3488" s="84"/>
      <c r="AI3488" s="108"/>
      <c r="AJ3488" s="130"/>
      <c r="AK3488" s="130"/>
      <c r="AL3488" s="108"/>
      <c r="AM3488" s="130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130"/>
      <c r="AC3489" s="108"/>
      <c r="AD3489" s="84"/>
      <c r="AE3489" s="84"/>
      <c r="AF3489" s="84"/>
      <c r="AG3489" s="108"/>
      <c r="AH3489" s="84"/>
      <c r="AI3489" s="108"/>
      <c r="AJ3489" s="130"/>
      <c r="AK3489" s="130"/>
      <c r="AL3489" s="108"/>
      <c r="AM3489" s="130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130"/>
      <c r="AC3490" s="108"/>
      <c r="AD3490" s="84"/>
      <c r="AE3490" s="84"/>
      <c r="AF3490" s="84"/>
      <c r="AG3490" s="108"/>
      <c r="AH3490" s="84"/>
      <c r="AI3490" s="108"/>
      <c r="AJ3490" s="130"/>
      <c r="AK3490" s="130"/>
      <c r="AL3490" s="108"/>
      <c r="AM3490" s="130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130"/>
      <c r="AC3491" s="108"/>
      <c r="AD3491" s="84"/>
      <c r="AE3491" s="84"/>
      <c r="AF3491" s="84"/>
      <c r="AG3491" s="108"/>
      <c r="AH3491" s="84"/>
      <c r="AI3491" s="108"/>
      <c r="AJ3491" s="130"/>
      <c r="AK3491" s="130"/>
      <c r="AL3491" s="108"/>
      <c r="AM3491" s="130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130"/>
      <c r="AC3492" s="108"/>
      <c r="AD3492" s="84"/>
      <c r="AE3492" s="84"/>
      <c r="AF3492" s="84"/>
      <c r="AG3492" s="108"/>
      <c r="AH3492" s="84"/>
      <c r="AI3492" s="108"/>
      <c r="AJ3492" s="130"/>
      <c r="AK3492" s="130"/>
      <c r="AL3492" s="108"/>
      <c r="AM3492" s="130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130"/>
      <c r="AC3493" s="108"/>
      <c r="AD3493" s="84"/>
      <c r="AE3493" s="84"/>
      <c r="AF3493" s="84"/>
      <c r="AG3493" s="108"/>
      <c r="AH3493" s="84"/>
      <c r="AI3493" s="108"/>
      <c r="AJ3493" s="130"/>
      <c r="AK3493" s="130"/>
      <c r="AL3493" s="108"/>
      <c r="AM3493" s="130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130"/>
      <c r="AC3494" s="108"/>
      <c r="AD3494" s="84"/>
      <c r="AE3494" s="84"/>
      <c r="AF3494" s="84"/>
      <c r="AG3494" s="108"/>
      <c r="AH3494" s="84"/>
      <c r="AI3494" s="108"/>
      <c r="AJ3494" s="130"/>
      <c r="AK3494" s="130"/>
      <c r="AL3494" s="108"/>
      <c r="AM3494" s="130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130"/>
      <c r="AC3495" s="108"/>
      <c r="AD3495" s="84"/>
      <c r="AE3495" s="84"/>
      <c r="AF3495" s="84"/>
      <c r="AG3495" s="108"/>
      <c r="AH3495" s="84"/>
      <c r="AI3495" s="108"/>
      <c r="AJ3495" s="130"/>
      <c r="AK3495" s="130"/>
      <c r="AL3495" s="108"/>
      <c r="AM3495" s="130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130"/>
      <c r="AC3496" s="108"/>
      <c r="AD3496" s="84"/>
      <c r="AE3496" s="84"/>
      <c r="AF3496" s="84"/>
      <c r="AG3496" s="108"/>
      <c r="AH3496" s="84"/>
      <c r="AI3496" s="108"/>
      <c r="AJ3496" s="130"/>
      <c r="AK3496" s="130"/>
      <c r="AL3496" s="108"/>
      <c r="AM3496" s="130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130"/>
      <c r="AC3497" s="108"/>
      <c r="AD3497" s="84"/>
      <c r="AE3497" s="84"/>
      <c r="AF3497" s="84"/>
      <c r="AG3497" s="108"/>
      <c r="AH3497" s="84"/>
      <c r="AI3497" s="108"/>
      <c r="AJ3497" s="130"/>
      <c r="AK3497" s="130"/>
      <c r="AL3497" s="108"/>
      <c r="AM3497" s="130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130"/>
      <c r="AC3498" s="108"/>
      <c r="AD3498" s="84"/>
      <c r="AE3498" s="84"/>
      <c r="AF3498" s="84"/>
      <c r="AG3498" s="108"/>
      <c r="AH3498" s="84"/>
      <c r="AI3498" s="108"/>
      <c r="AJ3498" s="130"/>
      <c r="AK3498" s="130"/>
      <c r="AL3498" s="108"/>
      <c r="AM3498" s="130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130"/>
      <c r="AC3499" s="108"/>
      <c r="AD3499" s="84"/>
      <c r="AE3499" s="84"/>
      <c r="AF3499" s="84"/>
      <c r="AG3499" s="108"/>
      <c r="AH3499" s="84"/>
      <c r="AI3499" s="108"/>
      <c r="AJ3499" s="130"/>
      <c r="AK3499" s="130"/>
      <c r="AL3499" s="108"/>
      <c r="AM3499" s="130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130"/>
      <c r="AC3500" s="108"/>
      <c r="AD3500" s="84"/>
      <c r="AE3500" s="84"/>
      <c r="AF3500" s="84"/>
      <c r="AG3500" s="108"/>
      <c r="AH3500" s="84"/>
      <c r="AI3500" s="108"/>
      <c r="AJ3500" s="130"/>
      <c r="AK3500" s="130"/>
      <c r="AL3500" s="108"/>
      <c r="AM3500" s="130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130"/>
      <c r="AC3501" s="108"/>
      <c r="AD3501" s="84"/>
      <c r="AE3501" s="84"/>
      <c r="AF3501" s="84"/>
      <c r="AG3501" s="108"/>
      <c r="AH3501" s="84"/>
      <c r="AI3501" s="108"/>
      <c r="AJ3501" s="130"/>
      <c r="AK3501" s="130"/>
      <c r="AL3501" s="108"/>
      <c r="AM3501" s="130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130"/>
      <c r="AC3502" s="108"/>
      <c r="AD3502" s="84"/>
      <c r="AE3502" s="84"/>
      <c r="AF3502" s="84"/>
      <c r="AG3502" s="108"/>
      <c r="AH3502" s="84"/>
      <c r="AI3502" s="108"/>
      <c r="AJ3502" s="130"/>
      <c r="AK3502" s="130"/>
      <c r="AL3502" s="108"/>
      <c r="AM3502" s="130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130"/>
      <c r="AC3503" s="108"/>
      <c r="AD3503" s="84"/>
      <c r="AE3503" s="84"/>
      <c r="AF3503" s="84"/>
      <c r="AG3503" s="108"/>
      <c r="AH3503" s="84"/>
      <c r="AI3503" s="108"/>
      <c r="AJ3503" s="130"/>
      <c r="AK3503" s="130"/>
      <c r="AL3503" s="108"/>
      <c r="AM3503" s="130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130"/>
      <c r="AC3504" s="108"/>
      <c r="AD3504" s="84"/>
      <c r="AE3504" s="84"/>
      <c r="AF3504" s="84"/>
      <c r="AG3504" s="108"/>
      <c r="AH3504" s="84"/>
      <c r="AI3504" s="108"/>
      <c r="AJ3504" s="130"/>
      <c r="AK3504" s="130"/>
      <c r="AL3504" s="108"/>
      <c r="AM3504" s="130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130"/>
      <c r="AC3505" s="108"/>
      <c r="AD3505" s="84"/>
      <c r="AE3505" s="84"/>
      <c r="AF3505" s="84"/>
      <c r="AG3505" s="108"/>
      <c r="AH3505" s="84"/>
      <c r="AI3505" s="108"/>
      <c r="AJ3505" s="130"/>
      <c r="AK3505" s="130"/>
      <c r="AL3505" s="108"/>
      <c r="AM3505" s="130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130"/>
      <c r="AC3506" s="108"/>
      <c r="AD3506" s="84"/>
      <c r="AE3506" s="84"/>
      <c r="AF3506" s="84"/>
      <c r="AG3506" s="108"/>
      <c r="AH3506" s="84"/>
      <c r="AI3506" s="108"/>
      <c r="AJ3506" s="130"/>
      <c r="AK3506" s="130"/>
      <c r="AL3506" s="108"/>
      <c r="AM3506" s="130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130"/>
      <c r="AC3507" s="108"/>
      <c r="AD3507" s="84"/>
      <c r="AE3507" s="84"/>
      <c r="AF3507" s="84"/>
      <c r="AG3507" s="108"/>
      <c r="AH3507" s="84"/>
      <c r="AI3507" s="108"/>
      <c r="AJ3507" s="130"/>
      <c r="AK3507" s="130"/>
      <c r="AL3507" s="108"/>
      <c r="AM3507" s="130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130"/>
      <c r="AC3508" s="108"/>
      <c r="AD3508" s="84"/>
      <c r="AE3508" s="84"/>
      <c r="AF3508" s="84"/>
      <c r="AG3508" s="108"/>
      <c r="AH3508" s="84"/>
      <c r="AI3508" s="108"/>
      <c r="AJ3508" s="130"/>
      <c r="AK3508" s="130"/>
      <c r="AL3508" s="108"/>
      <c r="AM3508" s="130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130"/>
      <c r="AC3509" s="108"/>
      <c r="AD3509" s="84"/>
      <c r="AE3509" s="84"/>
      <c r="AF3509" s="84"/>
      <c r="AG3509" s="108"/>
      <c r="AH3509" s="84"/>
      <c r="AI3509" s="108"/>
      <c r="AJ3509" s="130"/>
      <c r="AK3509" s="130"/>
      <c r="AL3509" s="108"/>
      <c r="AM3509" s="130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130"/>
      <c r="AC3510" s="108"/>
      <c r="AD3510" s="84"/>
      <c r="AE3510" s="84"/>
      <c r="AF3510" s="84"/>
      <c r="AG3510" s="108"/>
      <c r="AH3510" s="84"/>
      <c r="AI3510" s="108"/>
      <c r="AJ3510" s="130"/>
      <c r="AK3510" s="130"/>
      <c r="AL3510" s="108"/>
      <c r="AM3510" s="130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130"/>
      <c r="AC3511" s="108"/>
      <c r="AD3511" s="84"/>
      <c r="AE3511" s="84"/>
      <c r="AF3511" s="84"/>
      <c r="AG3511" s="108"/>
      <c r="AH3511" s="84"/>
      <c r="AI3511" s="108"/>
      <c r="AJ3511" s="130"/>
      <c r="AK3511" s="130"/>
      <c r="AL3511" s="108"/>
      <c r="AM3511" s="130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130"/>
      <c r="AC3512" s="108"/>
      <c r="AD3512" s="84"/>
      <c r="AE3512" s="84"/>
      <c r="AF3512" s="84"/>
      <c r="AG3512" s="108"/>
      <c r="AH3512" s="84"/>
      <c r="AI3512" s="108"/>
      <c r="AJ3512" s="130"/>
      <c r="AK3512" s="130"/>
      <c r="AL3512" s="108"/>
      <c r="AM3512" s="130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130"/>
      <c r="AC3513" s="108"/>
      <c r="AD3513" s="84"/>
      <c r="AE3513" s="84"/>
      <c r="AF3513" s="84"/>
      <c r="AG3513" s="108"/>
      <c r="AH3513" s="84"/>
      <c r="AI3513" s="108"/>
      <c r="AJ3513" s="130"/>
      <c r="AK3513" s="130"/>
      <c r="AL3513" s="108"/>
      <c r="AM3513" s="130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130"/>
      <c r="AC3514" s="108"/>
      <c r="AD3514" s="84"/>
      <c r="AE3514" s="84"/>
      <c r="AF3514" s="84"/>
      <c r="AG3514" s="108"/>
      <c r="AH3514" s="84"/>
      <c r="AI3514" s="108"/>
      <c r="AJ3514" s="130"/>
      <c r="AK3514" s="130"/>
      <c r="AL3514" s="108"/>
      <c r="AM3514" s="130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130"/>
      <c r="AC3515" s="108"/>
      <c r="AD3515" s="84"/>
      <c r="AE3515" s="84"/>
      <c r="AF3515" s="84"/>
      <c r="AG3515" s="108"/>
      <c r="AH3515" s="84"/>
      <c r="AI3515" s="108"/>
      <c r="AJ3515" s="130"/>
      <c r="AK3515" s="130"/>
      <c r="AL3515" s="108"/>
      <c r="AM3515" s="130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130"/>
      <c r="AC3516" s="108"/>
      <c r="AD3516" s="84"/>
      <c r="AE3516" s="84"/>
      <c r="AF3516" s="84"/>
      <c r="AG3516" s="108"/>
      <c r="AH3516" s="84"/>
      <c r="AI3516" s="108"/>
      <c r="AJ3516" s="130"/>
      <c r="AK3516" s="130"/>
      <c r="AL3516" s="108"/>
      <c r="AM3516" s="130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130"/>
      <c r="AC3517" s="108"/>
      <c r="AD3517" s="84"/>
      <c r="AE3517" s="84"/>
      <c r="AF3517" s="84"/>
      <c r="AG3517" s="108"/>
      <c r="AH3517" s="84"/>
      <c r="AI3517" s="108"/>
      <c r="AJ3517" s="130"/>
      <c r="AK3517" s="130"/>
      <c r="AL3517" s="108"/>
      <c r="AM3517" s="130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130"/>
      <c r="AC3518" s="108"/>
      <c r="AD3518" s="84"/>
      <c r="AE3518" s="84"/>
      <c r="AF3518" s="84"/>
      <c r="AG3518" s="108"/>
      <c r="AH3518" s="84"/>
      <c r="AI3518" s="108"/>
      <c r="AJ3518" s="130"/>
      <c r="AK3518" s="130"/>
      <c r="AL3518" s="108"/>
      <c r="AM3518" s="130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130"/>
      <c r="AC3519" s="108"/>
      <c r="AD3519" s="84"/>
      <c r="AE3519" s="84"/>
      <c r="AF3519" s="84"/>
      <c r="AG3519" s="108"/>
      <c r="AH3519" s="84"/>
      <c r="AI3519" s="108"/>
      <c r="AJ3519" s="130"/>
      <c r="AK3519" s="130"/>
      <c r="AL3519" s="108"/>
      <c r="AM3519" s="130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130"/>
      <c r="AC3520" s="108"/>
      <c r="AD3520" s="84"/>
      <c r="AE3520" s="84"/>
      <c r="AF3520" s="84"/>
      <c r="AG3520" s="108"/>
      <c r="AH3520" s="84"/>
      <c r="AI3520" s="108"/>
      <c r="AJ3520" s="130"/>
      <c r="AK3520" s="130"/>
      <c r="AL3520" s="108"/>
      <c r="AM3520" s="130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130"/>
      <c r="AC3521" s="108"/>
      <c r="AD3521" s="84"/>
      <c r="AE3521" s="84"/>
      <c r="AF3521" s="84"/>
      <c r="AG3521" s="108"/>
      <c r="AH3521" s="84"/>
      <c r="AI3521" s="108"/>
      <c r="AJ3521" s="130"/>
      <c r="AK3521" s="130"/>
      <c r="AL3521" s="108"/>
      <c r="AM3521" s="130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130"/>
      <c r="AC3522" s="108"/>
      <c r="AD3522" s="84"/>
      <c r="AE3522" s="84"/>
      <c r="AF3522" s="84"/>
      <c r="AG3522" s="108"/>
      <c r="AH3522" s="84"/>
      <c r="AI3522" s="108"/>
      <c r="AJ3522" s="130"/>
      <c r="AK3522" s="130"/>
      <c r="AL3522" s="108"/>
      <c r="AM3522" s="130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130"/>
      <c r="AC3523" s="108"/>
      <c r="AD3523" s="84"/>
      <c r="AE3523" s="84"/>
      <c r="AF3523" s="84"/>
      <c r="AG3523" s="108"/>
      <c r="AH3523" s="84"/>
      <c r="AI3523" s="108"/>
      <c r="AJ3523" s="130"/>
      <c r="AK3523" s="130"/>
      <c r="AL3523" s="108"/>
      <c r="AM3523" s="130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130"/>
      <c r="AC3524" s="108"/>
      <c r="AD3524" s="84"/>
      <c r="AE3524" s="84"/>
      <c r="AF3524" s="84"/>
      <c r="AG3524" s="108"/>
      <c r="AH3524" s="84"/>
      <c r="AI3524" s="108"/>
      <c r="AJ3524" s="130"/>
      <c r="AK3524" s="130"/>
      <c r="AL3524" s="108"/>
      <c r="AM3524" s="130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130"/>
      <c r="AC3525" s="108"/>
      <c r="AD3525" s="84"/>
      <c r="AE3525" s="84"/>
      <c r="AF3525" s="84"/>
      <c r="AG3525" s="108"/>
      <c r="AH3525" s="84"/>
      <c r="AI3525" s="108"/>
      <c r="AJ3525" s="130"/>
      <c r="AK3525" s="130"/>
      <c r="AL3525" s="108"/>
      <c r="AM3525" s="130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130"/>
      <c r="AC3526" s="108"/>
      <c r="AD3526" s="84"/>
      <c r="AE3526" s="84"/>
      <c r="AF3526" s="84"/>
      <c r="AG3526" s="108"/>
      <c r="AH3526" s="84"/>
      <c r="AI3526" s="108"/>
      <c r="AJ3526" s="130"/>
      <c r="AK3526" s="130"/>
      <c r="AL3526" s="108"/>
      <c r="AM3526" s="130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130"/>
      <c r="AC3527" s="108"/>
      <c r="AD3527" s="84"/>
      <c r="AE3527" s="84"/>
      <c r="AF3527" s="84"/>
      <c r="AG3527" s="108"/>
      <c r="AH3527" s="84"/>
      <c r="AI3527" s="108"/>
      <c r="AJ3527" s="130"/>
      <c r="AK3527" s="130"/>
      <c r="AL3527" s="108"/>
      <c r="AM3527" s="130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130"/>
      <c r="AC3528" s="108"/>
      <c r="AD3528" s="84"/>
      <c r="AE3528" s="84"/>
      <c r="AF3528" s="84"/>
      <c r="AG3528" s="108"/>
      <c r="AH3528" s="84"/>
      <c r="AI3528" s="108"/>
      <c r="AJ3528" s="130"/>
      <c r="AK3528" s="130"/>
      <c r="AL3528" s="108"/>
      <c r="AM3528" s="130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130"/>
      <c r="AC3529" s="108"/>
      <c r="AD3529" s="84"/>
      <c r="AE3529" s="84"/>
      <c r="AF3529" s="84"/>
      <c r="AG3529" s="108"/>
      <c r="AH3529" s="84"/>
      <c r="AI3529" s="108"/>
      <c r="AJ3529" s="130"/>
      <c r="AK3529" s="130"/>
      <c r="AL3529" s="108"/>
      <c r="AM3529" s="130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130"/>
      <c r="AC3530" s="108"/>
      <c r="AD3530" s="84"/>
      <c r="AE3530" s="84"/>
      <c r="AF3530" s="84"/>
      <c r="AG3530" s="108"/>
      <c r="AH3530" s="84"/>
      <c r="AI3530" s="108"/>
      <c r="AJ3530" s="130"/>
      <c r="AK3530" s="130"/>
      <c r="AL3530" s="108"/>
      <c r="AM3530" s="130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130"/>
      <c r="AC3531" s="108"/>
      <c r="AD3531" s="84"/>
      <c r="AE3531" s="84"/>
      <c r="AF3531" s="84"/>
      <c r="AG3531" s="108"/>
      <c r="AH3531" s="84"/>
      <c r="AI3531" s="108"/>
      <c r="AJ3531" s="130"/>
      <c r="AK3531" s="130"/>
      <c r="AL3531" s="108"/>
      <c r="AM3531" s="130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130"/>
      <c r="AC3532" s="108"/>
      <c r="AD3532" s="84"/>
      <c r="AE3532" s="84"/>
      <c r="AF3532" s="84"/>
      <c r="AG3532" s="108"/>
      <c r="AH3532" s="84"/>
      <c r="AI3532" s="108"/>
      <c r="AJ3532" s="130"/>
      <c r="AK3532" s="130"/>
      <c r="AL3532" s="108"/>
      <c r="AM3532" s="130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130"/>
      <c r="AC3533" s="108"/>
      <c r="AD3533" s="84"/>
      <c r="AE3533" s="84"/>
      <c r="AF3533" s="84"/>
      <c r="AG3533" s="108"/>
      <c r="AH3533" s="84"/>
      <c r="AI3533" s="108"/>
      <c r="AJ3533" s="130"/>
      <c r="AK3533" s="130"/>
      <c r="AL3533" s="108"/>
      <c r="AM3533" s="130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130"/>
      <c r="AC3534" s="108"/>
      <c r="AD3534" s="84"/>
      <c r="AE3534" s="84"/>
      <c r="AF3534" s="84"/>
      <c r="AG3534" s="108"/>
      <c r="AH3534" s="84"/>
      <c r="AI3534" s="108"/>
      <c r="AJ3534" s="130"/>
      <c r="AK3534" s="130"/>
      <c r="AL3534" s="108"/>
      <c r="AM3534" s="130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130"/>
      <c r="AC3535" s="108"/>
      <c r="AD3535" s="84"/>
      <c r="AE3535" s="84"/>
      <c r="AF3535" s="84"/>
      <c r="AG3535" s="108"/>
      <c r="AH3535" s="84"/>
      <c r="AI3535" s="108"/>
      <c r="AJ3535" s="130"/>
      <c r="AK3535" s="130"/>
      <c r="AL3535" s="108"/>
      <c r="AM3535" s="130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130"/>
      <c r="AC3536" s="108"/>
      <c r="AD3536" s="84"/>
      <c r="AE3536" s="84"/>
      <c r="AF3536" s="84"/>
      <c r="AG3536" s="108"/>
      <c r="AH3536" s="84"/>
      <c r="AI3536" s="108"/>
      <c r="AJ3536" s="130"/>
      <c r="AK3536" s="130"/>
      <c r="AL3536" s="108"/>
      <c r="AM3536" s="130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130"/>
      <c r="AC3537" s="108"/>
      <c r="AD3537" s="84"/>
      <c r="AE3537" s="84"/>
      <c r="AF3537" s="84"/>
      <c r="AG3537" s="108"/>
      <c r="AH3537" s="84"/>
      <c r="AI3537" s="108"/>
      <c r="AJ3537" s="130"/>
      <c r="AK3537" s="130"/>
      <c r="AL3537" s="108"/>
      <c r="AM3537" s="130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130"/>
      <c r="AC3538" s="108"/>
      <c r="AD3538" s="84"/>
      <c r="AE3538" s="84"/>
      <c r="AF3538" s="84"/>
      <c r="AG3538" s="108"/>
      <c r="AH3538" s="84"/>
      <c r="AI3538" s="108"/>
      <c r="AJ3538" s="130"/>
      <c r="AK3538" s="130"/>
      <c r="AL3538" s="108"/>
      <c r="AM3538" s="130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130"/>
      <c r="AC3539" s="108"/>
      <c r="AD3539" s="84"/>
      <c r="AE3539" s="84"/>
      <c r="AF3539" s="84"/>
      <c r="AG3539" s="108"/>
      <c r="AH3539" s="84"/>
      <c r="AI3539" s="108"/>
      <c r="AJ3539" s="130"/>
      <c r="AK3539" s="130"/>
      <c r="AL3539" s="108"/>
      <c r="AM3539" s="130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130"/>
      <c r="AC3540" s="108"/>
      <c r="AD3540" s="84"/>
      <c r="AE3540" s="84"/>
      <c r="AF3540" s="84"/>
      <c r="AG3540" s="108"/>
      <c r="AH3540" s="84"/>
      <c r="AI3540" s="108"/>
      <c r="AJ3540" s="130"/>
      <c r="AK3540" s="130"/>
      <c r="AL3540" s="108"/>
      <c r="AM3540" s="130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130"/>
      <c r="AC3541" s="108"/>
      <c r="AD3541" s="84"/>
      <c r="AE3541" s="84"/>
      <c r="AF3541" s="84"/>
      <c r="AG3541" s="108"/>
      <c r="AH3541" s="84"/>
      <c r="AI3541" s="108"/>
      <c r="AJ3541" s="130"/>
      <c r="AK3541" s="130"/>
      <c r="AL3541" s="108"/>
      <c r="AM3541" s="130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130"/>
      <c r="AC3542" s="108"/>
      <c r="AD3542" s="84"/>
      <c r="AE3542" s="84"/>
      <c r="AF3542" s="84"/>
      <c r="AG3542" s="108"/>
      <c r="AH3542" s="84"/>
      <c r="AI3542" s="108"/>
      <c r="AJ3542" s="130"/>
      <c r="AK3542" s="130"/>
      <c r="AL3542" s="108"/>
      <c r="AM3542" s="130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130"/>
      <c r="AC3543" s="108"/>
      <c r="AD3543" s="84"/>
      <c r="AE3543" s="84"/>
      <c r="AF3543" s="84"/>
      <c r="AG3543" s="108"/>
      <c r="AH3543" s="84"/>
      <c r="AI3543" s="108"/>
      <c r="AJ3543" s="130"/>
      <c r="AK3543" s="130"/>
      <c r="AL3543" s="108"/>
      <c r="AM3543" s="130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130"/>
      <c r="AC3544" s="108"/>
      <c r="AD3544" s="84"/>
      <c r="AE3544" s="84"/>
      <c r="AF3544" s="84"/>
      <c r="AG3544" s="108"/>
      <c r="AH3544" s="84"/>
      <c r="AI3544" s="108"/>
      <c r="AJ3544" s="130"/>
      <c r="AK3544" s="130"/>
      <c r="AL3544" s="108"/>
      <c r="AM3544" s="130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130"/>
      <c r="AC3545" s="108"/>
      <c r="AD3545" s="84"/>
      <c r="AE3545" s="84"/>
      <c r="AF3545" s="84"/>
      <c r="AG3545" s="108"/>
      <c r="AH3545" s="84"/>
      <c r="AI3545" s="108"/>
      <c r="AJ3545" s="130"/>
      <c r="AK3545" s="130"/>
      <c r="AL3545" s="108"/>
      <c r="AM3545" s="130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130"/>
      <c r="AC3546" s="108"/>
      <c r="AD3546" s="84"/>
      <c r="AE3546" s="84"/>
      <c r="AF3546" s="84"/>
      <c r="AG3546" s="108"/>
      <c r="AH3546" s="84"/>
      <c r="AI3546" s="108"/>
      <c r="AJ3546" s="130"/>
      <c r="AK3546" s="130"/>
      <c r="AL3546" s="108"/>
      <c r="AM3546" s="130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130"/>
      <c r="AC3547" s="108"/>
      <c r="AD3547" s="84"/>
      <c r="AE3547" s="84"/>
      <c r="AF3547" s="84"/>
      <c r="AG3547" s="108"/>
      <c r="AH3547" s="84"/>
      <c r="AI3547" s="108"/>
      <c r="AJ3547" s="130"/>
      <c r="AK3547" s="130"/>
      <c r="AL3547" s="108"/>
      <c r="AM3547" s="130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130"/>
      <c r="AC3548" s="108"/>
      <c r="AD3548" s="84"/>
      <c r="AE3548" s="84"/>
      <c r="AF3548" s="84"/>
      <c r="AG3548" s="108"/>
      <c r="AH3548" s="84"/>
      <c r="AI3548" s="108"/>
      <c r="AJ3548" s="130"/>
      <c r="AK3548" s="130"/>
      <c r="AL3548" s="108"/>
      <c r="AM3548" s="130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130"/>
      <c r="AC3549" s="108"/>
      <c r="AD3549" s="84"/>
      <c r="AE3549" s="84"/>
      <c r="AF3549" s="84"/>
      <c r="AG3549" s="108"/>
      <c r="AH3549" s="84"/>
      <c r="AI3549" s="108"/>
      <c r="AJ3549" s="130"/>
      <c r="AK3549" s="130"/>
      <c r="AL3549" s="108"/>
      <c r="AM3549" s="130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130"/>
      <c r="AC3550" s="108"/>
      <c r="AD3550" s="84"/>
      <c r="AE3550" s="84"/>
      <c r="AF3550" s="84"/>
      <c r="AG3550" s="108"/>
      <c r="AH3550" s="84"/>
      <c r="AI3550" s="108"/>
      <c r="AJ3550" s="130"/>
      <c r="AK3550" s="130"/>
      <c r="AL3550" s="108"/>
      <c r="AM3550" s="130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130"/>
      <c r="AC3551" s="108"/>
      <c r="AD3551" s="84"/>
      <c r="AE3551" s="84"/>
      <c r="AF3551" s="84"/>
      <c r="AG3551" s="108"/>
      <c r="AH3551" s="84"/>
      <c r="AI3551" s="108"/>
      <c r="AJ3551" s="130"/>
      <c r="AK3551" s="130"/>
      <c r="AL3551" s="108"/>
      <c r="AM3551" s="130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130"/>
      <c r="AC3552" s="108"/>
      <c r="AD3552" s="84"/>
      <c r="AE3552" s="84"/>
      <c r="AF3552" s="84"/>
      <c r="AG3552" s="108"/>
      <c r="AH3552" s="84"/>
      <c r="AI3552" s="108"/>
      <c r="AJ3552" s="130"/>
      <c r="AK3552" s="130"/>
      <c r="AL3552" s="108"/>
      <c r="AM3552" s="130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130"/>
      <c r="AC3553" s="108"/>
      <c r="AD3553" s="84"/>
      <c r="AE3553" s="84"/>
      <c r="AF3553" s="84"/>
      <c r="AG3553" s="108"/>
      <c r="AH3553" s="84"/>
      <c r="AI3553" s="108"/>
      <c r="AJ3553" s="130"/>
      <c r="AK3553" s="130"/>
      <c r="AL3553" s="108"/>
      <c r="AM3553" s="130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130"/>
      <c r="AC3554" s="108"/>
      <c r="AD3554" s="84"/>
      <c r="AE3554" s="84"/>
      <c r="AF3554" s="84"/>
      <c r="AG3554" s="108"/>
      <c r="AH3554" s="84"/>
      <c r="AI3554" s="108"/>
      <c r="AJ3554" s="130"/>
      <c r="AK3554" s="130"/>
      <c r="AL3554" s="108"/>
      <c r="AM3554" s="130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130"/>
      <c r="AC3555" s="108"/>
      <c r="AD3555" s="84"/>
      <c r="AE3555" s="84"/>
      <c r="AF3555" s="84"/>
      <c r="AG3555" s="108"/>
      <c r="AH3555" s="84"/>
      <c r="AI3555" s="108"/>
      <c r="AJ3555" s="130"/>
      <c r="AK3555" s="130"/>
      <c r="AL3555" s="108"/>
      <c r="AM3555" s="130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130"/>
      <c r="AC3556" s="108"/>
      <c r="AD3556" s="84"/>
      <c r="AE3556" s="84"/>
      <c r="AF3556" s="84"/>
      <c r="AG3556" s="108"/>
      <c r="AH3556" s="84"/>
      <c r="AI3556" s="108"/>
      <c r="AJ3556" s="130"/>
      <c r="AK3556" s="130"/>
      <c r="AL3556" s="108"/>
      <c r="AM3556" s="130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130"/>
      <c r="AC3557" s="108"/>
      <c r="AD3557" s="84"/>
      <c r="AE3557" s="84"/>
      <c r="AF3557" s="84"/>
      <c r="AG3557" s="108"/>
      <c r="AH3557" s="84"/>
      <c r="AI3557" s="108"/>
      <c r="AJ3557" s="130"/>
      <c r="AK3557" s="130"/>
      <c r="AL3557" s="108"/>
      <c r="AM3557" s="130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130"/>
      <c r="AC3558" s="108"/>
      <c r="AD3558" s="84"/>
      <c r="AE3558" s="84"/>
      <c r="AF3558" s="84"/>
      <c r="AG3558" s="108"/>
      <c r="AH3558" s="84"/>
      <c r="AI3558" s="108"/>
      <c r="AJ3558" s="130"/>
      <c r="AK3558" s="130"/>
      <c r="AL3558" s="108"/>
      <c r="AM3558" s="130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130"/>
      <c r="AC3559" s="108"/>
      <c r="AD3559" s="84"/>
      <c r="AE3559" s="84"/>
      <c r="AF3559" s="84"/>
      <c r="AG3559" s="108"/>
      <c r="AH3559" s="84"/>
      <c r="AI3559" s="108"/>
      <c r="AJ3559" s="130"/>
      <c r="AK3559" s="130"/>
      <c r="AL3559" s="108"/>
      <c r="AM3559" s="130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130"/>
      <c r="AC3560" s="108"/>
      <c r="AD3560" s="84"/>
      <c r="AE3560" s="84"/>
      <c r="AF3560" s="84"/>
      <c r="AG3560" s="108"/>
      <c r="AH3560" s="84"/>
      <c r="AI3560" s="108"/>
      <c r="AJ3560" s="130"/>
      <c r="AK3560" s="130"/>
      <c r="AL3560" s="108"/>
      <c r="AM3560" s="130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130"/>
      <c r="AC3561" s="108"/>
      <c r="AD3561" s="84"/>
      <c r="AE3561" s="84"/>
      <c r="AF3561" s="84"/>
      <c r="AG3561" s="108"/>
      <c r="AH3561" s="84"/>
      <c r="AI3561" s="108"/>
      <c r="AJ3561" s="130"/>
      <c r="AK3561" s="130"/>
      <c r="AL3561" s="108"/>
      <c r="AM3561" s="130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130"/>
      <c r="AC3562" s="108"/>
      <c r="AD3562" s="84"/>
      <c r="AE3562" s="84"/>
      <c r="AF3562" s="84"/>
      <c r="AG3562" s="108"/>
      <c r="AH3562" s="84"/>
      <c r="AI3562" s="108"/>
      <c r="AJ3562" s="130"/>
      <c r="AK3562" s="130"/>
      <c r="AL3562" s="108"/>
      <c r="AM3562" s="130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130"/>
      <c r="AC3563" s="108"/>
      <c r="AD3563" s="84"/>
      <c r="AE3563" s="84"/>
      <c r="AF3563" s="84"/>
      <c r="AG3563" s="108"/>
      <c r="AH3563" s="84"/>
      <c r="AI3563" s="108"/>
      <c r="AJ3563" s="130"/>
      <c r="AK3563" s="130"/>
      <c r="AL3563" s="108"/>
      <c r="AM3563" s="130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130"/>
      <c r="AC3564" s="108"/>
      <c r="AD3564" s="84"/>
      <c r="AE3564" s="84"/>
      <c r="AF3564" s="84"/>
      <c r="AG3564" s="108"/>
      <c r="AH3564" s="84"/>
      <c r="AI3564" s="108"/>
      <c r="AJ3564" s="130"/>
      <c r="AK3564" s="130"/>
      <c r="AL3564" s="108"/>
      <c r="AM3564" s="130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130"/>
      <c r="AC3565" s="108"/>
      <c r="AD3565" s="84"/>
      <c r="AE3565" s="84"/>
      <c r="AF3565" s="84"/>
      <c r="AG3565" s="108"/>
      <c r="AH3565" s="84"/>
      <c r="AI3565" s="108"/>
      <c r="AJ3565" s="130"/>
      <c r="AK3565" s="130"/>
      <c r="AL3565" s="108"/>
      <c r="AM3565" s="130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130"/>
      <c r="AC3566" s="108"/>
      <c r="AD3566" s="84"/>
      <c r="AE3566" s="84"/>
      <c r="AF3566" s="84"/>
      <c r="AG3566" s="108"/>
      <c r="AH3566" s="84"/>
      <c r="AI3566" s="108"/>
      <c r="AJ3566" s="130"/>
      <c r="AK3566" s="130"/>
      <c r="AL3566" s="108"/>
      <c r="AM3566" s="130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130"/>
      <c r="AC3567" s="108"/>
      <c r="AD3567" s="84"/>
      <c r="AE3567" s="84"/>
      <c r="AF3567" s="84"/>
      <c r="AG3567" s="108"/>
      <c r="AH3567" s="84"/>
      <c r="AI3567" s="108"/>
      <c r="AJ3567" s="130"/>
      <c r="AK3567" s="130"/>
      <c r="AL3567" s="108"/>
      <c r="AM3567" s="130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130"/>
      <c r="AC3568" s="108"/>
      <c r="AD3568" s="84"/>
      <c r="AE3568" s="84"/>
      <c r="AF3568" s="84"/>
      <c r="AG3568" s="108"/>
      <c r="AH3568" s="84"/>
      <c r="AI3568" s="108"/>
      <c r="AJ3568" s="130"/>
      <c r="AK3568" s="130"/>
      <c r="AL3568" s="108"/>
      <c r="AM3568" s="130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130"/>
      <c r="AC3569" s="108"/>
      <c r="AD3569" s="84"/>
      <c r="AE3569" s="84"/>
      <c r="AF3569" s="84"/>
      <c r="AG3569" s="108"/>
      <c r="AH3569" s="84"/>
      <c r="AI3569" s="108"/>
      <c r="AJ3569" s="130"/>
      <c r="AK3569" s="130"/>
      <c r="AL3569" s="108"/>
      <c r="AM3569" s="130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130"/>
      <c r="AC3570" s="108"/>
      <c r="AD3570" s="84"/>
      <c r="AE3570" s="84"/>
      <c r="AF3570" s="84"/>
      <c r="AG3570" s="108"/>
      <c r="AH3570" s="84"/>
      <c r="AI3570" s="108"/>
      <c r="AJ3570" s="130"/>
      <c r="AK3570" s="130"/>
      <c r="AL3570" s="108"/>
      <c r="AM3570" s="130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130"/>
      <c r="AC3571" s="108"/>
      <c r="AD3571" s="84"/>
      <c r="AE3571" s="84"/>
      <c r="AF3571" s="84"/>
      <c r="AG3571" s="108"/>
      <c r="AH3571" s="84"/>
      <c r="AI3571" s="108"/>
      <c r="AJ3571" s="130"/>
      <c r="AK3571" s="130"/>
      <c r="AL3571" s="108"/>
      <c r="AM3571" s="130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130"/>
      <c r="AC3572" s="108"/>
      <c r="AD3572" s="84"/>
      <c r="AE3572" s="84"/>
      <c r="AF3572" s="84"/>
      <c r="AG3572" s="108"/>
      <c r="AH3572" s="84"/>
      <c r="AI3572" s="108"/>
      <c r="AJ3572" s="130"/>
      <c r="AK3572" s="130"/>
      <c r="AL3572" s="108"/>
      <c r="AM3572" s="130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130"/>
      <c r="AC3573" s="108"/>
      <c r="AD3573" s="84"/>
      <c r="AE3573" s="84"/>
      <c r="AF3573" s="84"/>
      <c r="AG3573" s="108"/>
      <c r="AH3573" s="84"/>
      <c r="AI3573" s="108"/>
      <c r="AJ3573" s="130"/>
      <c r="AK3573" s="130"/>
      <c r="AL3573" s="108"/>
      <c r="AM3573" s="130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130"/>
      <c r="AC3574" s="108"/>
      <c r="AD3574" s="84"/>
      <c r="AE3574" s="84"/>
      <c r="AF3574" s="84"/>
      <c r="AG3574" s="108"/>
      <c r="AH3574" s="84"/>
      <c r="AI3574" s="108"/>
      <c r="AJ3574" s="130"/>
      <c r="AK3574" s="130"/>
      <c r="AL3574" s="108"/>
      <c r="AM3574" s="130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130"/>
      <c r="AC3575" s="108"/>
      <c r="AD3575" s="84"/>
      <c r="AE3575" s="84"/>
      <c r="AF3575" s="84"/>
      <c r="AG3575" s="108"/>
      <c r="AH3575" s="84"/>
      <c r="AI3575" s="108"/>
      <c r="AJ3575" s="130"/>
      <c r="AK3575" s="130"/>
      <c r="AL3575" s="108"/>
      <c r="AM3575" s="130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130"/>
      <c r="AC3576" s="108"/>
      <c r="AD3576" s="84"/>
      <c r="AE3576" s="84"/>
      <c r="AF3576" s="84"/>
      <c r="AG3576" s="108"/>
      <c r="AH3576" s="84"/>
      <c r="AI3576" s="108"/>
      <c r="AJ3576" s="130"/>
      <c r="AK3576" s="130"/>
      <c r="AL3576" s="108"/>
      <c r="AM3576" s="130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130"/>
      <c r="AC3577" s="108"/>
      <c r="AD3577" s="84"/>
      <c r="AE3577" s="84"/>
      <c r="AF3577" s="84"/>
      <c r="AG3577" s="108"/>
      <c r="AH3577" s="84"/>
      <c r="AI3577" s="108"/>
      <c r="AJ3577" s="130"/>
      <c r="AK3577" s="130"/>
      <c r="AL3577" s="108"/>
      <c r="AM3577" s="130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130"/>
      <c r="AC3578" s="108"/>
      <c r="AD3578" s="84"/>
      <c r="AE3578" s="84"/>
      <c r="AF3578" s="84"/>
      <c r="AG3578" s="108"/>
      <c r="AH3578" s="84"/>
      <c r="AI3578" s="108"/>
      <c r="AJ3578" s="130"/>
      <c r="AK3578" s="130"/>
      <c r="AL3578" s="108"/>
      <c r="AM3578" s="130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130"/>
      <c r="AC3579" s="108"/>
      <c r="AD3579" s="84"/>
      <c r="AE3579" s="84"/>
      <c r="AF3579" s="84"/>
      <c r="AG3579" s="108"/>
      <c r="AH3579" s="84"/>
      <c r="AI3579" s="108"/>
      <c r="AJ3579" s="130"/>
      <c r="AK3579" s="130"/>
      <c r="AL3579" s="108"/>
      <c r="AM3579" s="130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130"/>
      <c r="AC3580" s="108"/>
      <c r="AD3580" s="84"/>
      <c r="AE3580" s="84"/>
      <c r="AF3580" s="84"/>
      <c r="AG3580" s="108"/>
      <c r="AH3580" s="84"/>
      <c r="AI3580" s="108"/>
      <c r="AJ3580" s="130"/>
      <c r="AK3580" s="130"/>
      <c r="AL3580" s="108"/>
      <c r="AM3580" s="130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130"/>
      <c r="AC3581" s="108"/>
      <c r="AD3581" s="84"/>
      <c r="AE3581" s="84"/>
      <c r="AF3581" s="84"/>
      <c r="AG3581" s="108"/>
      <c r="AH3581" s="84"/>
      <c r="AI3581" s="108"/>
      <c r="AJ3581" s="130"/>
      <c r="AK3581" s="130"/>
      <c r="AL3581" s="108"/>
      <c r="AM3581" s="130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130"/>
      <c r="AC3582" s="108"/>
      <c r="AD3582" s="84"/>
      <c r="AE3582" s="84"/>
      <c r="AF3582" s="84"/>
      <c r="AG3582" s="108"/>
      <c r="AH3582" s="84"/>
      <c r="AI3582" s="108"/>
      <c r="AJ3582" s="130"/>
      <c r="AK3582" s="130"/>
      <c r="AL3582" s="108"/>
      <c r="AM3582" s="130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130"/>
      <c r="AC3583" s="108"/>
      <c r="AD3583" s="84"/>
      <c r="AE3583" s="84"/>
      <c r="AF3583" s="84"/>
      <c r="AG3583" s="108"/>
      <c r="AH3583" s="84"/>
      <c r="AI3583" s="108"/>
      <c r="AJ3583" s="130"/>
      <c r="AK3583" s="130"/>
      <c r="AL3583" s="108"/>
      <c r="AM3583" s="130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130"/>
      <c r="AC3584" s="108"/>
      <c r="AD3584" s="84"/>
      <c r="AE3584" s="84"/>
      <c r="AF3584" s="84"/>
      <c r="AG3584" s="108"/>
      <c r="AH3584" s="84"/>
      <c r="AI3584" s="108"/>
      <c r="AJ3584" s="130"/>
      <c r="AK3584" s="130"/>
      <c r="AL3584" s="108"/>
      <c r="AM3584" s="130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130"/>
      <c r="AC3585" s="108"/>
      <c r="AD3585" s="84"/>
      <c r="AE3585" s="84"/>
      <c r="AF3585" s="84"/>
      <c r="AG3585" s="108"/>
      <c r="AH3585" s="84"/>
      <c r="AI3585" s="108"/>
      <c r="AJ3585" s="130"/>
      <c r="AK3585" s="130"/>
      <c r="AL3585" s="108"/>
      <c r="AM3585" s="130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130"/>
      <c r="AC3586" s="108"/>
      <c r="AD3586" s="84"/>
      <c r="AE3586" s="84"/>
      <c r="AF3586" s="84"/>
      <c r="AG3586" s="108"/>
      <c r="AH3586" s="84"/>
      <c r="AI3586" s="108"/>
      <c r="AJ3586" s="130"/>
      <c r="AK3586" s="130"/>
      <c r="AL3586" s="108"/>
      <c r="AM3586" s="130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130"/>
      <c r="AC3587" s="108"/>
      <c r="AD3587" s="84"/>
      <c r="AE3587" s="84"/>
      <c r="AF3587" s="84"/>
      <c r="AG3587" s="108"/>
      <c r="AH3587" s="84"/>
      <c r="AI3587" s="108"/>
      <c r="AJ3587" s="130"/>
      <c r="AK3587" s="130"/>
      <c r="AL3587" s="108"/>
      <c r="AM3587" s="130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130"/>
      <c r="AC3588" s="108"/>
      <c r="AD3588" s="84"/>
      <c r="AE3588" s="84"/>
      <c r="AF3588" s="84"/>
      <c r="AG3588" s="108"/>
      <c r="AH3588" s="84"/>
      <c r="AI3588" s="108"/>
      <c r="AJ3588" s="130"/>
      <c r="AK3588" s="130"/>
      <c r="AL3588" s="108"/>
      <c r="AM3588" s="130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130"/>
      <c r="AC3589" s="108"/>
      <c r="AD3589" s="84"/>
      <c r="AE3589" s="84"/>
      <c r="AF3589" s="84"/>
      <c r="AG3589" s="108"/>
      <c r="AH3589" s="84"/>
      <c r="AI3589" s="108"/>
      <c r="AJ3589" s="130"/>
      <c r="AK3589" s="130"/>
      <c r="AL3589" s="108"/>
      <c r="AM3589" s="130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130"/>
      <c r="AC3590" s="108"/>
      <c r="AD3590" s="84"/>
      <c r="AE3590" s="84"/>
      <c r="AF3590" s="84"/>
      <c r="AG3590" s="108"/>
      <c r="AH3590" s="84"/>
      <c r="AI3590" s="108"/>
      <c r="AJ3590" s="130"/>
      <c r="AK3590" s="130"/>
      <c r="AL3590" s="108"/>
      <c r="AM3590" s="130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130"/>
      <c r="AC3591" s="108"/>
      <c r="AD3591" s="84"/>
      <c r="AE3591" s="84"/>
      <c r="AF3591" s="84"/>
      <c r="AG3591" s="108"/>
      <c r="AH3591" s="84"/>
      <c r="AI3591" s="108"/>
      <c r="AJ3591" s="130"/>
      <c r="AK3591" s="130"/>
      <c r="AL3591" s="108"/>
      <c r="AM3591" s="130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130"/>
      <c r="AC3592" s="108"/>
      <c r="AD3592" s="84"/>
      <c r="AE3592" s="84"/>
      <c r="AF3592" s="84"/>
      <c r="AG3592" s="108"/>
      <c r="AH3592" s="84"/>
      <c r="AI3592" s="108"/>
      <c r="AJ3592" s="130"/>
      <c r="AK3592" s="130"/>
      <c r="AL3592" s="108"/>
      <c r="AM3592" s="130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130"/>
      <c r="AC3593" s="108"/>
      <c r="AD3593" s="84"/>
      <c r="AE3593" s="84"/>
      <c r="AF3593" s="84"/>
      <c r="AG3593" s="108"/>
      <c r="AH3593" s="84"/>
      <c r="AI3593" s="108"/>
      <c r="AJ3593" s="130"/>
      <c r="AK3593" s="130"/>
      <c r="AL3593" s="108"/>
      <c r="AM3593" s="130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130"/>
      <c r="AC3594" s="108"/>
      <c r="AD3594" s="84"/>
      <c r="AE3594" s="84"/>
      <c r="AF3594" s="84"/>
      <c r="AG3594" s="108"/>
      <c r="AH3594" s="84"/>
      <c r="AI3594" s="108"/>
      <c r="AJ3594" s="130"/>
      <c r="AK3594" s="130"/>
      <c r="AL3594" s="108"/>
      <c r="AM3594" s="130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130"/>
      <c r="AC3595" s="108"/>
      <c r="AD3595" s="84"/>
      <c r="AE3595" s="84"/>
      <c r="AF3595" s="84"/>
      <c r="AG3595" s="108"/>
      <c r="AH3595" s="84"/>
      <c r="AI3595" s="108"/>
      <c r="AJ3595" s="130"/>
      <c r="AK3595" s="130"/>
      <c r="AL3595" s="108"/>
      <c r="AM3595" s="130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130"/>
      <c r="AC3596" s="108"/>
      <c r="AD3596" s="84"/>
      <c r="AE3596" s="84"/>
      <c r="AF3596" s="84"/>
      <c r="AG3596" s="108"/>
      <c r="AH3596" s="84"/>
      <c r="AI3596" s="108"/>
      <c r="AJ3596" s="130"/>
      <c r="AK3596" s="130"/>
      <c r="AL3596" s="108"/>
      <c r="AM3596" s="130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130"/>
      <c r="AC3597" s="108"/>
      <c r="AD3597" s="84"/>
      <c r="AE3597" s="84"/>
      <c r="AF3597" s="84"/>
      <c r="AG3597" s="108"/>
      <c r="AH3597" s="84"/>
      <c r="AI3597" s="108"/>
      <c r="AJ3597" s="130"/>
      <c r="AK3597" s="130"/>
      <c r="AL3597" s="108"/>
      <c r="AM3597" s="130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130"/>
      <c r="AC3598" s="108"/>
      <c r="AD3598" s="84"/>
      <c r="AE3598" s="84"/>
      <c r="AF3598" s="84"/>
      <c r="AG3598" s="108"/>
      <c r="AH3598" s="84"/>
      <c r="AI3598" s="108"/>
      <c r="AJ3598" s="130"/>
      <c r="AK3598" s="130"/>
      <c r="AL3598" s="108"/>
      <c r="AM3598" s="130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130"/>
      <c r="AC3599" s="108"/>
      <c r="AD3599" s="84"/>
      <c r="AE3599" s="84"/>
      <c r="AF3599" s="84"/>
      <c r="AG3599" s="108"/>
      <c r="AH3599" s="84"/>
      <c r="AI3599" s="108"/>
      <c r="AJ3599" s="130"/>
      <c r="AK3599" s="130"/>
      <c r="AL3599" s="108"/>
      <c r="AM3599" s="130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130"/>
      <c r="AC3600" s="108"/>
      <c r="AD3600" s="84"/>
      <c r="AE3600" s="84"/>
      <c r="AF3600" s="84"/>
      <c r="AG3600" s="108"/>
      <c r="AH3600" s="84"/>
      <c r="AI3600" s="108"/>
      <c r="AJ3600" s="130"/>
      <c r="AK3600" s="130"/>
      <c r="AL3600" s="108"/>
      <c r="AM3600" s="130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130"/>
      <c r="AC3601" s="108"/>
      <c r="AD3601" s="84"/>
      <c r="AE3601" s="84"/>
      <c r="AF3601" s="84"/>
      <c r="AG3601" s="108"/>
      <c r="AH3601" s="84"/>
      <c r="AI3601" s="108"/>
      <c r="AJ3601" s="130"/>
      <c r="AK3601" s="130"/>
      <c r="AL3601" s="108"/>
      <c r="AM3601" s="130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130"/>
      <c r="AC3602" s="108"/>
      <c r="AD3602" s="84"/>
      <c r="AE3602" s="84"/>
      <c r="AF3602" s="84"/>
      <c r="AG3602" s="108"/>
      <c r="AH3602" s="84"/>
      <c r="AI3602" s="108"/>
      <c r="AJ3602" s="130"/>
      <c r="AK3602" s="130"/>
      <c r="AL3602" s="108"/>
      <c r="AM3602" s="130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130"/>
      <c r="AC3603" s="108"/>
      <c r="AD3603" s="84"/>
      <c r="AE3603" s="84"/>
      <c r="AF3603" s="84"/>
      <c r="AG3603" s="108"/>
      <c r="AH3603" s="84"/>
      <c r="AI3603" s="108"/>
      <c r="AJ3603" s="130"/>
      <c r="AK3603" s="130"/>
      <c r="AL3603" s="108"/>
      <c r="AM3603" s="130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130"/>
      <c r="AC3604" s="108"/>
      <c r="AD3604" s="84"/>
      <c r="AE3604" s="84"/>
      <c r="AF3604" s="84"/>
      <c r="AG3604" s="108"/>
      <c r="AH3604" s="84"/>
      <c r="AI3604" s="108"/>
      <c r="AJ3604" s="130"/>
      <c r="AK3604" s="130"/>
      <c r="AL3604" s="108"/>
      <c r="AM3604" s="130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130"/>
      <c r="AC3605" s="108"/>
      <c r="AD3605" s="84"/>
      <c r="AE3605" s="84"/>
      <c r="AF3605" s="84"/>
      <c r="AG3605" s="108"/>
      <c r="AH3605" s="84"/>
      <c r="AI3605" s="108"/>
      <c r="AJ3605" s="130"/>
      <c r="AK3605" s="130"/>
      <c r="AL3605" s="108"/>
      <c r="AM3605" s="130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130"/>
      <c r="AC3606" s="108"/>
      <c r="AD3606" s="84"/>
      <c r="AE3606" s="84"/>
      <c r="AF3606" s="84"/>
      <c r="AG3606" s="108"/>
      <c r="AH3606" s="84"/>
      <c r="AI3606" s="108"/>
      <c r="AJ3606" s="130"/>
      <c r="AK3606" s="130"/>
      <c r="AL3606" s="108"/>
      <c r="AM3606" s="130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130"/>
      <c r="AC3607" s="108"/>
      <c r="AD3607" s="84"/>
      <c r="AE3607" s="84"/>
      <c r="AF3607" s="84"/>
      <c r="AG3607" s="108"/>
      <c r="AH3607" s="84"/>
      <c r="AI3607" s="108"/>
      <c r="AJ3607" s="130"/>
      <c r="AK3607" s="130"/>
      <c r="AL3607" s="108"/>
      <c r="AM3607" s="130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130"/>
      <c r="AC3608" s="108"/>
      <c r="AD3608" s="84"/>
      <c r="AE3608" s="84"/>
      <c r="AF3608" s="84"/>
      <c r="AG3608" s="108"/>
      <c r="AH3608" s="84"/>
      <c r="AI3608" s="108"/>
      <c r="AJ3608" s="130"/>
      <c r="AK3608" s="130"/>
      <c r="AL3608" s="108"/>
      <c r="AM3608" s="130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130"/>
      <c r="AC3609" s="108"/>
      <c r="AD3609" s="84"/>
      <c r="AE3609" s="84"/>
      <c r="AF3609" s="84"/>
      <c r="AG3609" s="108"/>
      <c r="AH3609" s="84"/>
      <c r="AI3609" s="108"/>
      <c r="AJ3609" s="130"/>
      <c r="AK3609" s="130"/>
      <c r="AL3609" s="108"/>
      <c r="AM3609" s="130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130"/>
      <c r="AC3610" s="108"/>
      <c r="AD3610" s="84"/>
      <c r="AE3610" s="84"/>
      <c r="AF3610" s="84"/>
      <c r="AG3610" s="108"/>
      <c r="AH3610" s="84"/>
      <c r="AI3610" s="108"/>
      <c r="AJ3610" s="130"/>
      <c r="AK3610" s="130"/>
      <c r="AL3610" s="108"/>
      <c r="AM3610" s="130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130"/>
      <c r="AC3611" s="108"/>
      <c r="AD3611" s="84"/>
      <c r="AE3611" s="84"/>
      <c r="AF3611" s="84"/>
      <c r="AG3611" s="108"/>
      <c r="AH3611" s="84"/>
      <c r="AI3611" s="108"/>
      <c r="AJ3611" s="130"/>
      <c r="AK3611" s="130"/>
      <c r="AL3611" s="108"/>
      <c r="AM3611" s="130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130"/>
      <c r="AC3612" s="108"/>
      <c r="AD3612" s="84"/>
      <c r="AE3612" s="84"/>
      <c r="AF3612" s="84"/>
      <c r="AG3612" s="108"/>
      <c r="AH3612" s="84"/>
      <c r="AI3612" s="108"/>
      <c r="AJ3612" s="130"/>
      <c r="AK3612" s="130"/>
      <c r="AL3612" s="108"/>
      <c r="AM3612" s="130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130"/>
      <c r="AC3613" s="108"/>
      <c r="AD3613" s="84"/>
      <c r="AE3613" s="84"/>
      <c r="AF3613" s="84"/>
      <c r="AG3613" s="108"/>
      <c r="AH3613" s="84"/>
      <c r="AI3613" s="108"/>
      <c r="AJ3613" s="130"/>
      <c r="AK3613" s="130"/>
      <c r="AL3613" s="108"/>
      <c r="AM3613" s="130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130"/>
      <c r="AC3614" s="108"/>
      <c r="AD3614" s="84"/>
      <c r="AE3614" s="84"/>
      <c r="AF3614" s="84"/>
      <c r="AG3614" s="108"/>
      <c r="AH3614" s="84"/>
      <c r="AI3614" s="108"/>
      <c r="AJ3614" s="130"/>
      <c r="AK3614" s="130"/>
      <c r="AL3614" s="108"/>
      <c r="AM3614" s="130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130"/>
      <c r="AC3615" s="108"/>
      <c r="AD3615" s="84"/>
      <c r="AE3615" s="84"/>
      <c r="AF3615" s="84"/>
      <c r="AG3615" s="108"/>
      <c r="AH3615" s="84"/>
      <c r="AI3615" s="108"/>
      <c r="AJ3615" s="130"/>
      <c r="AK3615" s="130"/>
      <c r="AL3615" s="108"/>
      <c r="AM3615" s="130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130"/>
      <c r="AC3616" s="108"/>
      <c r="AD3616" s="84"/>
      <c r="AE3616" s="84"/>
      <c r="AF3616" s="84"/>
      <c r="AG3616" s="108"/>
      <c r="AH3616" s="84"/>
      <c r="AI3616" s="108"/>
      <c r="AJ3616" s="130"/>
      <c r="AK3616" s="130"/>
      <c r="AL3616" s="108"/>
      <c r="AM3616" s="130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130"/>
      <c r="AC3617" s="108"/>
      <c r="AD3617" s="84"/>
      <c r="AE3617" s="84"/>
      <c r="AF3617" s="84"/>
      <c r="AG3617" s="108"/>
      <c r="AH3617" s="84"/>
      <c r="AI3617" s="108"/>
      <c r="AJ3617" s="130"/>
      <c r="AK3617" s="130"/>
      <c r="AL3617" s="108"/>
      <c r="AM3617" s="130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130"/>
      <c r="AC3618" s="108"/>
      <c r="AD3618" s="84"/>
      <c r="AE3618" s="84"/>
      <c r="AF3618" s="84"/>
      <c r="AG3618" s="108"/>
      <c r="AH3618" s="84"/>
      <c r="AI3618" s="108"/>
      <c r="AJ3618" s="130"/>
      <c r="AK3618" s="130"/>
      <c r="AL3618" s="108"/>
      <c r="AM3618" s="130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130"/>
      <c r="AC3619" s="108"/>
      <c r="AD3619" s="84"/>
      <c r="AE3619" s="84"/>
      <c r="AF3619" s="84"/>
      <c r="AG3619" s="108"/>
      <c r="AH3619" s="84"/>
      <c r="AI3619" s="108"/>
      <c r="AJ3619" s="130"/>
      <c r="AK3619" s="130"/>
      <c r="AL3619" s="108"/>
      <c r="AM3619" s="130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130"/>
      <c r="AC3620" s="108"/>
      <c r="AD3620" s="84"/>
      <c r="AE3620" s="84"/>
      <c r="AF3620" s="84"/>
      <c r="AG3620" s="108"/>
      <c r="AH3620" s="84"/>
      <c r="AI3620" s="108"/>
      <c r="AJ3620" s="130"/>
      <c r="AK3620" s="130"/>
      <c r="AL3620" s="108"/>
      <c r="AM3620" s="130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130"/>
      <c r="AC3621" s="108"/>
      <c r="AD3621" s="84"/>
      <c r="AE3621" s="84"/>
      <c r="AF3621" s="84"/>
      <c r="AG3621" s="108"/>
      <c r="AH3621" s="84"/>
      <c r="AI3621" s="108"/>
      <c r="AJ3621" s="130"/>
      <c r="AK3621" s="130"/>
      <c r="AL3621" s="108"/>
      <c r="AM3621" s="130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130"/>
      <c r="AC3622" s="108"/>
      <c r="AD3622" s="84"/>
      <c r="AE3622" s="84"/>
      <c r="AF3622" s="84"/>
      <c r="AG3622" s="108"/>
      <c r="AH3622" s="84"/>
      <c r="AI3622" s="108"/>
      <c r="AJ3622" s="130"/>
      <c r="AK3622" s="130"/>
      <c r="AL3622" s="108"/>
      <c r="AM3622" s="130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130"/>
      <c r="AC3623" s="108"/>
      <c r="AD3623" s="84"/>
      <c r="AE3623" s="84"/>
      <c r="AF3623" s="84"/>
      <c r="AG3623" s="108"/>
      <c r="AH3623" s="84"/>
      <c r="AI3623" s="108"/>
      <c r="AJ3623" s="130"/>
      <c r="AK3623" s="130"/>
      <c r="AL3623" s="108"/>
      <c r="AM3623" s="130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130"/>
      <c r="AC3624" s="108"/>
      <c r="AD3624" s="84"/>
      <c r="AE3624" s="84"/>
      <c r="AF3624" s="84"/>
      <c r="AG3624" s="108"/>
      <c r="AH3624" s="84"/>
      <c r="AI3624" s="108"/>
      <c r="AJ3624" s="130"/>
      <c r="AK3624" s="130"/>
      <c r="AL3624" s="108"/>
      <c r="AM3624" s="130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130"/>
      <c r="AC3625" s="108"/>
      <c r="AD3625" s="84"/>
      <c r="AE3625" s="84"/>
      <c r="AF3625" s="84"/>
      <c r="AG3625" s="108"/>
      <c r="AH3625" s="84"/>
      <c r="AI3625" s="108"/>
      <c r="AJ3625" s="130"/>
      <c r="AK3625" s="130"/>
      <c r="AL3625" s="108"/>
      <c r="AM3625" s="130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130"/>
      <c r="AC3626" s="108"/>
      <c r="AD3626" s="84"/>
      <c r="AE3626" s="84"/>
      <c r="AF3626" s="84"/>
      <c r="AG3626" s="108"/>
      <c r="AH3626" s="84"/>
      <c r="AI3626" s="108"/>
      <c r="AJ3626" s="130"/>
      <c r="AK3626" s="130"/>
      <c r="AL3626" s="108"/>
      <c r="AM3626" s="130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130"/>
      <c r="AC3627" s="108"/>
      <c r="AD3627" s="84"/>
      <c r="AE3627" s="84"/>
      <c r="AF3627" s="84"/>
      <c r="AG3627" s="108"/>
      <c r="AH3627" s="84"/>
      <c r="AI3627" s="108"/>
      <c r="AJ3627" s="130"/>
      <c r="AK3627" s="130"/>
      <c r="AL3627" s="108"/>
      <c r="AM3627" s="130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130"/>
      <c r="AC3628" s="108"/>
      <c r="AD3628" s="84"/>
      <c r="AE3628" s="84"/>
      <c r="AF3628" s="84"/>
      <c r="AG3628" s="108"/>
      <c r="AH3628" s="84"/>
      <c r="AI3628" s="108"/>
      <c r="AJ3628" s="130"/>
      <c r="AK3628" s="130"/>
      <c r="AL3628" s="108"/>
      <c r="AM3628" s="130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130"/>
      <c r="AC3629" s="108"/>
      <c r="AD3629" s="84"/>
      <c r="AE3629" s="84"/>
      <c r="AF3629" s="84"/>
      <c r="AG3629" s="108"/>
      <c r="AH3629" s="84"/>
      <c r="AI3629" s="108"/>
      <c r="AJ3629" s="130"/>
      <c r="AK3629" s="130"/>
      <c r="AL3629" s="108"/>
      <c r="AM3629" s="130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130"/>
      <c r="AC3630" s="108"/>
      <c r="AD3630" s="84"/>
      <c r="AE3630" s="84"/>
      <c r="AF3630" s="84"/>
      <c r="AG3630" s="108"/>
      <c r="AH3630" s="84"/>
      <c r="AI3630" s="108"/>
      <c r="AJ3630" s="130"/>
      <c r="AK3630" s="130"/>
      <c r="AL3630" s="108"/>
      <c r="AM3630" s="130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130"/>
      <c r="AC3631" s="108"/>
      <c r="AD3631" s="84"/>
      <c r="AE3631" s="84"/>
      <c r="AF3631" s="84"/>
      <c r="AG3631" s="108"/>
      <c r="AH3631" s="84"/>
      <c r="AI3631" s="108"/>
      <c r="AJ3631" s="130"/>
      <c r="AK3631" s="130"/>
      <c r="AL3631" s="108"/>
      <c r="AM3631" s="130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130"/>
      <c r="AC3632" s="108"/>
      <c r="AD3632" s="84"/>
      <c r="AE3632" s="84"/>
      <c r="AF3632" s="84"/>
      <c r="AG3632" s="108"/>
      <c r="AH3632" s="84"/>
      <c r="AI3632" s="108"/>
      <c r="AJ3632" s="130"/>
      <c r="AK3632" s="130"/>
      <c r="AL3632" s="108"/>
      <c r="AM3632" s="130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130"/>
      <c r="AC3633" s="108"/>
      <c r="AD3633" s="84"/>
      <c r="AE3633" s="84"/>
      <c r="AF3633" s="84"/>
      <c r="AG3633" s="108"/>
      <c r="AH3633" s="84"/>
      <c r="AI3633" s="108"/>
      <c r="AJ3633" s="130"/>
      <c r="AK3633" s="130"/>
      <c r="AL3633" s="108"/>
      <c r="AM3633" s="130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130"/>
      <c r="AC3634" s="108"/>
      <c r="AD3634" s="84"/>
      <c r="AE3634" s="84"/>
      <c r="AF3634" s="84"/>
      <c r="AG3634" s="108"/>
      <c r="AH3634" s="84"/>
      <c r="AI3634" s="108"/>
      <c r="AJ3634" s="130"/>
      <c r="AK3634" s="130"/>
      <c r="AL3634" s="108"/>
      <c r="AM3634" s="130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130"/>
      <c r="AC3635" s="108"/>
      <c r="AD3635" s="84"/>
      <c r="AE3635" s="84"/>
      <c r="AF3635" s="84"/>
      <c r="AG3635" s="108"/>
      <c r="AH3635" s="84"/>
      <c r="AI3635" s="108"/>
      <c r="AJ3635" s="130"/>
      <c r="AK3635" s="130"/>
      <c r="AL3635" s="108"/>
      <c r="AM3635" s="130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130"/>
      <c r="AC3636" s="108"/>
      <c r="AD3636" s="84"/>
      <c r="AE3636" s="84"/>
      <c r="AF3636" s="84"/>
      <c r="AG3636" s="108"/>
      <c r="AH3636" s="84"/>
      <c r="AI3636" s="108"/>
      <c r="AJ3636" s="130"/>
      <c r="AK3636" s="130"/>
      <c r="AL3636" s="108"/>
      <c r="AM3636" s="130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130"/>
      <c r="AC3637" s="108"/>
      <c r="AD3637" s="84"/>
      <c r="AE3637" s="84"/>
      <c r="AF3637" s="84"/>
      <c r="AG3637" s="108"/>
      <c r="AH3637" s="84"/>
      <c r="AI3637" s="108"/>
      <c r="AJ3637" s="130"/>
      <c r="AK3637" s="130"/>
      <c r="AL3637" s="108"/>
      <c r="AM3637" s="130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130"/>
      <c r="AC3638" s="108"/>
      <c r="AD3638" s="84"/>
      <c r="AE3638" s="84"/>
      <c r="AF3638" s="84"/>
      <c r="AG3638" s="108"/>
      <c r="AH3638" s="84"/>
      <c r="AI3638" s="108"/>
      <c r="AJ3638" s="130"/>
      <c r="AK3638" s="130"/>
      <c r="AL3638" s="108"/>
      <c r="AM3638" s="130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130"/>
      <c r="AC3639" s="108"/>
      <c r="AD3639" s="84"/>
      <c r="AE3639" s="84"/>
      <c r="AF3639" s="84"/>
      <c r="AG3639" s="108"/>
      <c r="AH3639" s="84"/>
      <c r="AI3639" s="108"/>
      <c r="AJ3639" s="130"/>
      <c r="AK3639" s="130"/>
      <c r="AL3639" s="108"/>
      <c r="AM3639" s="130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130"/>
      <c r="AC3640" s="108"/>
      <c r="AD3640" s="84"/>
      <c r="AE3640" s="84"/>
      <c r="AF3640" s="84"/>
      <c r="AG3640" s="108"/>
      <c r="AH3640" s="84"/>
      <c r="AI3640" s="108"/>
      <c r="AJ3640" s="130"/>
      <c r="AK3640" s="130"/>
      <c r="AL3640" s="108"/>
      <c r="AM3640" s="130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130"/>
      <c r="AC3641" s="108"/>
      <c r="AD3641" s="84"/>
      <c r="AE3641" s="84"/>
      <c r="AF3641" s="84"/>
      <c r="AG3641" s="108"/>
      <c r="AH3641" s="84"/>
      <c r="AI3641" s="108"/>
      <c r="AJ3641" s="130"/>
      <c r="AK3641" s="130"/>
      <c r="AL3641" s="108"/>
      <c r="AM3641" s="130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130"/>
      <c r="AC3642" s="108"/>
      <c r="AD3642" s="84"/>
      <c r="AE3642" s="84"/>
      <c r="AF3642" s="84"/>
      <c r="AG3642" s="108"/>
      <c r="AH3642" s="84"/>
      <c r="AI3642" s="108"/>
      <c r="AJ3642" s="130"/>
      <c r="AK3642" s="130"/>
      <c r="AL3642" s="108"/>
      <c r="AM3642" s="130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130"/>
      <c r="AC3643" s="108"/>
      <c r="AD3643" s="84"/>
      <c r="AE3643" s="84"/>
      <c r="AF3643" s="84"/>
      <c r="AG3643" s="108"/>
      <c r="AH3643" s="84"/>
      <c r="AI3643" s="108"/>
      <c r="AJ3643" s="130"/>
      <c r="AK3643" s="130"/>
      <c r="AL3643" s="108"/>
      <c r="AM3643" s="130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130"/>
      <c r="AC3644" s="108"/>
      <c r="AD3644" s="84"/>
      <c r="AE3644" s="84"/>
      <c r="AF3644" s="84"/>
      <c r="AG3644" s="108"/>
      <c r="AH3644" s="84"/>
      <c r="AI3644" s="108"/>
      <c r="AJ3644" s="130"/>
      <c r="AK3644" s="130"/>
      <c r="AL3644" s="108"/>
      <c r="AM3644" s="130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130"/>
      <c r="AC3645" s="108"/>
      <c r="AD3645" s="84"/>
      <c r="AE3645" s="84"/>
      <c r="AF3645" s="84"/>
      <c r="AG3645" s="108"/>
      <c r="AH3645" s="84"/>
      <c r="AI3645" s="108"/>
      <c r="AJ3645" s="130"/>
      <c r="AK3645" s="130"/>
      <c r="AL3645" s="108"/>
      <c r="AM3645" s="130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130"/>
      <c r="AC3646" s="108"/>
      <c r="AD3646" s="84"/>
      <c r="AE3646" s="84"/>
      <c r="AF3646" s="84"/>
      <c r="AG3646" s="108"/>
      <c r="AH3646" s="84"/>
      <c r="AI3646" s="108"/>
      <c r="AJ3646" s="130"/>
      <c r="AK3646" s="130"/>
      <c r="AL3646" s="108"/>
      <c r="AM3646" s="130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130"/>
      <c r="AC3647" s="108"/>
      <c r="AD3647" s="84"/>
      <c r="AE3647" s="84"/>
      <c r="AF3647" s="84"/>
      <c r="AG3647" s="108"/>
      <c r="AH3647" s="84"/>
      <c r="AI3647" s="108"/>
      <c r="AJ3647" s="130"/>
      <c r="AK3647" s="130"/>
      <c r="AL3647" s="108"/>
      <c r="AM3647" s="130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130"/>
      <c r="AC3648" s="108"/>
      <c r="AD3648" s="84"/>
      <c r="AE3648" s="84"/>
      <c r="AF3648" s="84"/>
      <c r="AG3648" s="108"/>
      <c r="AH3648" s="84"/>
      <c r="AI3648" s="108"/>
      <c r="AJ3648" s="130"/>
      <c r="AK3648" s="130"/>
      <c r="AL3648" s="108"/>
      <c r="AM3648" s="130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130"/>
      <c r="AC3649" s="108"/>
      <c r="AD3649" s="84"/>
      <c r="AE3649" s="84"/>
      <c r="AF3649" s="84"/>
      <c r="AG3649" s="108"/>
      <c r="AH3649" s="84"/>
      <c r="AI3649" s="108"/>
      <c r="AJ3649" s="130"/>
      <c r="AK3649" s="130"/>
      <c r="AL3649" s="108"/>
      <c r="AM3649" s="130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130"/>
      <c r="AC3650" s="108"/>
      <c r="AD3650" s="84"/>
      <c r="AE3650" s="84"/>
      <c r="AF3650" s="84"/>
      <c r="AG3650" s="108"/>
      <c r="AH3650" s="84"/>
      <c r="AI3650" s="108"/>
      <c r="AJ3650" s="130"/>
      <c r="AK3650" s="130"/>
      <c r="AL3650" s="108"/>
      <c r="AM3650" s="130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130"/>
      <c r="AC3651" s="108"/>
      <c r="AD3651" s="84"/>
      <c r="AE3651" s="84"/>
      <c r="AF3651" s="84"/>
      <c r="AG3651" s="108"/>
      <c r="AH3651" s="84"/>
      <c r="AI3651" s="108"/>
      <c r="AJ3651" s="130"/>
      <c r="AK3651" s="130"/>
      <c r="AL3651" s="108"/>
      <c r="AM3651" s="130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130"/>
      <c r="AC3652" s="108"/>
      <c r="AD3652" s="84"/>
      <c r="AE3652" s="84"/>
      <c r="AF3652" s="84"/>
      <c r="AG3652" s="108"/>
      <c r="AH3652" s="84"/>
      <c r="AI3652" s="108"/>
      <c r="AJ3652" s="130"/>
      <c r="AK3652" s="130"/>
      <c r="AL3652" s="108"/>
      <c r="AM3652" s="130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130"/>
      <c r="AC3653" s="108"/>
      <c r="AD3653" s="84"/>
      <c r="AE3653" s="84"/>
      <c r="AF3653" s="84"/>
      <c r="AG3653" s="108"/>
      <c r="AH3653" s="84"/>
      <c r="AI3653" s="108"/>
      <c r="AJ3653" s="130"/>
      <c r="AK3653" s="130"/>
      <c r="AL3653" s="108"/>
      <c r="AM3653" s="130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130"/>
      <c r="AC3654" s="108"/>
      <c r="AD3654" s="84"/>
      <c r="AE3654" s="84"/>
      <c r="AF3654" s="84"/>
      <c r="AG3654" s="108"/>
      <c r="AH3654" s="84"/>
      <c r="AI3654" s="108"/>
      <c r="AJ3654" s="130"/>
      <c r="AK3654" s="130"/>
      <c r="AL3654" s="108"/>
      <c r="AM3654" s="130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130"/>
      <c r="AC3655" s="108"/>
      <c r="AD3655" s="84"/>
      <c r="AE3655" s="84"/>
      <c r="AF3655" s="84"/>
      <c r="AG3655" s="108"/>
      <c r="AH3655" s="84"/>
      <c r="AI3655" s="108"/>
      <c r="AJ3655" s="130"/>
      <c r="AK3655" s="130"/>
      <c r="AL3655" s="108"/>
      <c r="AM3655" s="130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130"/>
      <c r="AC3656" s="108"/>
      <c r="AD3656" s="84"/>
      <c r="AE3656" s="84"/>
      <c r="AF3656" s="84"/>
      <c r="AG3656" s="108"/>
      <c r="AH3656" s="84"/>
      <c r="AI3656" s="108"/>
      <c r="AJ3656" s="130"/>
      <c r="AK3656" s="130"/>
      <c r="AL3656" s="108"/>
      <c r="AM3656" s="130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130"/>
      <c r="AC3657" s="108"/>
      <c r="AD3657" s="84"/>
      <c r="AE3657" s="84"/>
      <c r="AF3657" s="84"/>
      <c r="AG3657" s="108"/>
      <c r="AH3657" s="84"/>
      <c r="AI3657" s="108"/>
      <c r="AJ3657" s="130"/>
      <c r="AK3657" s="130"/>
      <c r="AL3657" s="108"/>
      <c r="AM3657" s="130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130"/>
      <c r="AC3658" s="108"/>
      <c r="AD3658" s="84"/>
      <c r="AE3658" s="84"/>
      <c r="AF3658" s="84"/>
      <c r="AG3658" s="108"/>
      <c r="AH3658" s="84"/>
      <c r="AI3658" s="108"/>
      <c r="AJ3658" s="130"/>
      <c r="AK3658" s="130"/>
      <c r="AL3658" s="108"/>
      <c r="AM3658" s="130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130"/>
      <c r="AC3659" s="108"/>
      <c r="AD3659" s="84"/>
      <c r="AE3659" s="84"/>
      <c r="AF3659" s="84"/>
      <c r="AG3659" s="108"/>
      <c r="AH3659" s="84"/>
      <c r="AI3659" s="108"/>
      <c r="AJ3659" s="130"/>
      <c r="AK3659" s="130"/>
      <c r="AL3659" s="108"/>
      <c r="AM3659" s="130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130"/>
      <c r="AC3660" s="108"/>
      <c r="AD3660" s="84"/>
      <c r="AE3660" s="84"/>
      <c r="AF3660" s="84"/>
      <c r="AG3660" s="108"/>
      <c r="AH3660" s="84"/>
      <c r="AI3660" s="108"/>
      <c r="AJ3660" s="130"/>
      <c r="AK3660" s="130"/>
      <c r="AL3660" s="108"/>
      <c r="AM3660" s="130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130"/>
      <c r="AC3661" s="108"/>
      <c r="AD3661" s="84"/>
      <c r="AE3661" s="84"/>
      <c r="AF3661" s="84"/>
      <c r="AG3661" s="108"/>
      <c r="AH3661" s="84"/>
      <c r="AI3661" s="108"/>
      <c r="AJ3661" s="130"/>
      <c r="AK3661" s="130"/>
      <c r="AL3661" s="108"/>
      <c r="AM3661" s="130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130"/>
      <c r="AC3662" s="108"/>
      <c r="AD3662" s="84"/>
      <c r="AE3662" s="84"/>
      <c r="AF3662" s="84"/>
      <c r="AG3662" s="108"/>
      <c r="AH3662" s="84"/>
      <c r="AI3662" s="108"/>
      <c r="AJ3662" s="130"/>
      <c r="AK3662" s="130"/>
      <c r="AL3662" s="108"/>
      <c r="AM3662" s="130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130"/>
      <c r="AC3663" s="108"/>
      <c r="AD3663" s="84"/>
      <c r="AE3663" s="84"/>
      <c r="AF3663" s="84"/>
      <c r="AG3663" s="108"/>
      <c r="AH3663" s="84"/>
      <c r="AI3663" s="108"/>
      <c r="AJ3663" s="130"/>
      <c r="AK3663" s="130"/>
      <c r="AL3663" s="108"/>
      <c r="AM3663" s="130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130"/>
      <c r="AC3664" s="108"/>
      <c r="AD3664" s="84"/>
      <c r="AE3664" s="84"/>
      <c r="AF3664" s="84"/>
      <c r="AG3664" s="108"/>
      <c r="AH3664" s="84"/>
      <c r="AI3664" s="108"/>
      <c r="AJ3664" s="130"/>
      <c r="AK3664" s="130"/>
      <c r="AL3664" s="108"/>
      <c r="AM3664" s="130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130"/>
      <c r="AC3665" s="108"/>
      <c r="AD3665" s="84"/>
      <c r="AE3665" s="84"/>
      <c r="AF3665" s="84"/>
      <c r="AG3665" s="108"/>
      <c r="AH3665" s="84"/>
      <c r="AI3665" s="108"/>
      <c r="AJ3665" s="130"/>
      <c r="AK3665" s="130"/>
      <c r="AL3665" s="108"/>
      <c r="AM3665" s="130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130"/>
      <c r="AC3666" s="108"/>
      <c r="AD3666" s="84"/>
      <c r="AE3666" s="84"/>
      <c r="AF3666" s="84"/>
      <c r="AG3666" s="108"/>
      <c r="AH3666" s="84"/>
      <c r="AI3666" s="108"/>
      <c r="AJ3666" s="130"/>
      <c r="AK3666" s="130"/>
      <c r="AL3666" s="108"/>
      <c r="AM3666" s="130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130"/>
      <c r="AC3667" s="108"/>
      <c r="AD3667" s="84"/>
      <c r="AE3667" s="84"/>
      <c r="AF3667" s="84"/>
      <c r="AG3667" s="108"/>
      <c r="AH3667" s="84"/>
      <c r="AI3667" s="108"/>
      <c r="AJ3667" s="130"/>
      <c r="AK3667" s="130"/>
      <c r="AL3667" s="108"/>
      <c r="AM3667" s="130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130"/>
      <c r="AC3668" s="108"/>
      <c r="AD3668" s="84"/>
      <c r="AE3668" s="84"/>
      <c r="AF3668" s="84"/>
      <c r="AG3668" s="108"/>
      <c r="AH3668" s="84"/>
      <c r="AI3668" s="108"/>
      <c r="AJ3668" s="130"/>
      <c r="AK3668" s="130"/>
      <c r="AL3668" s="108"/>
      <c r="AM3668" s="130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130"/>
      <c r="AC3669" s="108"/>
      <c r="AD3669" s="84"/>
      <c r="AE3669" s="84"/>
      <c r="AF3669" s="84"/>
      <c r="AG3669" s="108"/>
      <c r="AH3669" s="84"/>
      <c r="AI3669" s="108"/>
      <c r="AJ3669" s="130"/>
      <c r="AK3669" s="130"/>
      <c r="AL3669" s="108"/>
      <c r="AM3669" s="130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130"/>
      <c r="AC3670" s="108"/>
      <c r="AD3670" s="84"/>
      <c r="AE3670" s="84"/>
      <c r="AF3670" s="84"/>
      <c r="AG3670" s="108"/>
      <c r="AH3670" s="84"/>
      <c r="AI3670" s="108"/>
      <c r="AJ3670" s="130"/>
      <c r="AK3670" s="130"/>
      <c r="AL3670" s="108"/>
      <c r="AM3670" s="130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130"/>
      <c r="AC3671" s="108"/>
      <c r="AD3671" s="84"/>
      <c r="AE3671" s="84"/>
      <c r="AF3671" s="84"/>
      <c r="AG3671" s="108"/>
      <c r="AH3671" s="84"/>
      <c r="AI3671" s="108"/>
      <c r="AJ3671" s="130"/>
      <c r="AK3671" s="130"/>
      <c r="AL3671" s="108"/>
      <c r="AM3671" s="130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130"/>
      <c r="AC3672" s="108"/>
      <c r="AD3672" s="84"/>
      <c r="AE3672" s="84"/>
      <c r="AF3672" s="84"/>
      <c r="AG3672" s="108"/>
      <c r="AH3672" s="84"/>
      <c r="AI3672" s="108"/>
      <c r="AJ3672" s="130"/>
      <c r="AK3672" s="130"/>
      <c r="AL3672" s="108"/>
      <c r="AM3672" s="130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130"/>
      <c r="AC3673" s="108"/>
      <c r="AD3673" s="84"/>
      <c r="AE3673" s="84"/>
      <c r="AF3673" s="84"/>
      <c r="AG3673" s="108"/>
      <c r="AH3673" s="84"/>
      <c r="AI3673" s="108"/>
      <c r="AJ3673" s="130"/>
      <c r="AK3673" s="130"/>
      <c r="AL3673" s="108"/>
      <c r="AM3673" s="130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130"/>
      <c r="AC3674" s="108"/>
      <c r="AD3674" s="84"/>
      <c r="AE3674" s="84"/>
      <c r="AF3674" s="84"/>
      <c r="AG3674" s="108"/>
      <c r="AH3674" s="84"/>
      <c r="AI3674" s="108"/>
      <c r="AJ3674" s="130"/>
      <c r="AK3674" s="130"/>
      <c r="AL3674" s="108"/>
      <c r="AM3674" s="130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130"/>
      <c r="AC3675" s="108"/>
      <c r="AD3675" s="84"/>
      <c r="AE3675" s="84"/>
      <c r="AF3675" s="84"/>
      <c r="AG3675" s="108"/>
      <c r="AH3675" s="84"/>
      <c r="AI3675" s="108"/>
      <c r="AJ3675" s="130"/>
      <c r="AK3675" s="130"/>
      <c r="AL3675" s="108"/>
      <c r="AM3675" s="130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130"/>
      <c r="AC3676" s="108"/>
      <c r="AD3676" s="84"/>
      <c r="AE3676" s="84"/>
      <c r="AF3676" s="84"/>
      <c r="AG3676" s="108"/>
      <c r="AH3676" s="84"/>
      <c r="AI3676" s="108"/>
      <c r="AJ3676" s="130"/>
      <c r="AK3676" s="130"/>
      <c r="AL3676" s="108"/>
      <c r="AM3676" s="130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130"/>
      <c r="AC3677" s="108"/>
      <c r="AD3677" s="84"/>
      <c r="AE3677" s="84"/>
      <c r="AF3677" s="84"/>
      <c r="AG3677" s="108"/>
      <c r="AH3677" s="84"/>
      <c r="AI3677" s="108"/>
      <c r="AJ3677" s="130"/>
      <c r="AK3677" s="130"/>
      <c r="AL3677" s="108"/>
      <c r="AM3677" s="130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130"/>
      <c r="AC3678" s="108"/>
      <c r="AD3678" s="84"/>
      <c r="AE3678" s="84"/>
      <c r="AF3678" s="84"/>
      <c r="AG3678" s="108"/>
      <c r="AH3678" s="84"/>
      <c r="AI3678" s="108"/>
      <c r="AJ3678" s="130"/>
      <c r="AK3678" s="130"/>
      <c r="AL3678" s="108"/>
      <c r="AM3678" s="130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130"/>
      <c r="AC3679" s="108"/>
      <c r="AD3679" s="84"/>
      <c r="AE3679" s="84"/>
      <c r="AF3679" s="84"/>
      <c r="AG3679" s="108"/>
      <c r="AH3679" s="84"/>
      <c r="AI3679" s="108"/>
      <c r="AJ3679" s="130"/>
      <c r="AK3679" s="130"/>
      <c r="AL3679" s="108"/>
      <c r="AM3679" s="130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130"/>
      <c r="AC3680" s="108"/>
      <c r="AD3680" s="84"/>
      <c r="AE3680" s="84"/>
      <c r="AF3680" s="84"/>
      <c r="AG3680" s="108"/>
      <c r="AH3680" s="84"/>
      <c r="AI3680" s="108"/>
      <c r="AJ3680" s="130"/>
      <c r="AK3680" s="130"/>
      <c r="AL3680" s="108"/>
      <c r="AM3680" s="130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130"/>
      <c r="AC3681" s="108"/>
      <c r="AD3681" s="84"/>
      <c r="AE3681" s="84"/>
      <c r="AF3681" s="84"/>
      <c r="AG3681" s="108"/>
      <c r="AH3681" s="84"/>
      <c r="AI3681" s="108"/>
      <c r="AJ3681" s="130"/>
      <c r="AK3681" s="130"/>
      <c r="AL3681" s="108"/>
      <c r="AM3681" s="130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130"/>
      <c r="AC3682" s="108"/>
      <c r="AD3682" s="84"/>
      <c r="AE3682" s="84"/>
      <c r="AF3682" s="84"/>
      <c r="AG3682" s="108"/>
      <c r="AH3682" s="84"/>
      <c r="AI3682" s="108"/>
      <c r="AJ3682" s="130"/>
      <c r="AK3682" s="130"/>
      <c r="AL3682" s="108"/>
      <c r="AM3682" s="130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130"/>
      <c r="AC3683" s="108"/>
      <c r="AD3683" s="84"/>
      <c r="AE3683" s="84"/>
      <c r="AF3683" s="84"/>
      <c r="AG3683" s="108"/>
      <c r="AH3683" s="84"/>
      <c r="AI3683" s="108"/>
      <c r="AJ3683" s="130"/>
      <c r="AK3683" s="130"/>
      <c r="AL3683" s="108"/>
      <c r="AM3683" s="130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130"/>
      <c r="AC3684" s="108"/>
      <c r="AD3684" s="84"/>
      <c r="AE3684" s="84"/>
      <c r="AF3684" s="84"/>
      <c r="AG3684" s="108"/>
      <c r="AH3684" s="84"/>
      <c r="AI3684" s="108"/>
      <c r="AJ3684" s="130"/>
      <c r="AK3684" s="130"/>
      <c r="AL3684" s="108"/>
      <c r="AM3684" s="130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130"/>
      <c r="AC3685" s="108"/>
      <c r="AD3685" s="84"/>
      <c r="AE3685" s="84"/>
      <c r="AF3685" s="84"/>
      <c r="AG3685" s="108"/>
      <c r="AH3685" s="84"/>
      <c r="AI3685" s="108"/>
      <c r="AJ3685" s="130"/>
      <c r="AK3685" s="130"/>
      <c r="AL3685" s="108"/>
      <c r="AM3685" s="130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130"/>
      <c r="AC3686" s="108"/>
      <c r="AD3686" s="84"/>
      <c r="AE3686" s="84"/>
      <c r="AF3686" s="84"/>
      <c r="AG3686" s="108"/>
      <c r="AH3686" s="84"/>
      <c r="AI3686" s="108"/>
      <c r="AJ3686" s="130"/>
      <c r="AK3686" s="130"/>
      <c r="AL3686" s="108"/>
      <c r="AM3686" s="130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130"/>
      <c r="AC3687" s="108"/>
      <c r="AD3687" s="84"/>
      <c r="AE3687" s="84"/>
      <c r="AF3687" s="84"/>
      <c r="AG3687" s="108"/>
      <c r="AH3687" s="84"/>
      <c r="AI3687" s="108"/>
      <c r="AJ3687" s="130"/>
      <c r="AK3687" s="130"/>
      <c r="AL3687" s="108"/>
      <c r="AM3687" s="130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130"/>
      <c r="AC3688" s="108"/>
      <c r="AD3688" s="84"/>
      <c r="AE3688" s="84"/>
      <c r="AF3688" s="84"/>
      <c r="AG3688" s="108"/>
      <c r="AH3688" s="84"/>
      <c r="AI3688" s="108"/>
      <c r="AJ3688" s="130"/>
      <c r="AK3688" s="130"/>
      <c r="AL3688" s="108"/>
      <c r="AM3688" s="130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130"/>
      <c r="AC3689" s="108"/>
      <c r="AD3689" s="84"/>
      <c r="AE3689" s="84"/>
      <c r="AF3689" s="84"/>
      <c r="AG3689" s="108"/>
      <c r="AH3689" s="84"/>
      <c r="AI3689" s="108"/>
      <c r="AJ3689" s="130"/>
      <c r="AK3689" s="130"/>
      <c r="AL3689" s="108"/>
      <c r="AM3689" s="130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130"/>
      <c r="AC3690" s="108"/>
      <c r="AD3690" s="84"/>
      <c r="AE3690" s="84"/>
      <c r="AF3690" s="84"/>
      <c r="AG3690" s="108"/>
      <c r="AH3690" s="84"/>
      <c r="AI3690" s="108"/>
      <c r="AJ3690" s="130"/>
      <c r="AK3690" s="130"/>
      <c r="AL3690" s="108"/>
      <c r="AM3690" s="130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130"/>
      <c r="AC3691" s="108"/>
      <c r="AD3691" s="84"/>
      <c r="AE3691" s="84"/>
      <c r="AF3691" s="84"/>
      <c r="AG3691" s="108"/>
      <c r="AH3691" s="84"/>
      <c r="AI3691" s="108"/>
      <c r="AJ3691" s="130"/>
      <c r="AK3691" s="130"/>
      <c r="AL3691" s="108"/>
      <c r="AM3691" s="130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130"/>
      <c r="AC3692" s="108"/>
      <c r="AD3692" s="84"/>
      <c r="AE3692" s="84"/>
      <c r="AF3692" s="84"/>
      <c r="AG3692" s="108"/>
      <c r="AH3692" s="84"/>
      <c r="AI3692" s="108"/>
      <c r="AJ3692" s="130"/>
      <c r="AK3692" s="130"/>
      <c r="AL3692" s="108"/>
      <c r="AM3692" s="130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130"/>
      <c r="AC3693" s="108"/>
      <c r="AD3693" s="84"/>
      <c r="AE3693" s="84"/>
      <c r="AF3693" s="84"/>
      <c r="AG3693" s="108"/>
      <c r="AH3693" s="84"/>
      <c r="AI3693" s="108"/>
      <c r="AJ3693" s="130"/>
      <c r="AK3693" s="130"/>
      <c r="AL3693" s="108"/>
      <c r="AM3693" s="130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130"/>
      <c r="AC3694" s="108"/>
      <c r="AD3694" s="84"/>
      <c r="AE3694" s="84"/>
      <c r="AF3694" s="84"/>
      <c r="AG3694" s="108"/>
      <c r="AH3694" s="84"/>
      <c r="AI3694" s="108"/>
      <c r="AJ3694" s="130"/>
      <c r="AK3694" s="130"/>
      <c r="AL3694" s="108"/>
      <c r="AM3694" s="130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130"/>
      <c r="AC3695" s="108"/>
      <c r="AD3695" s="84"/>
      <c r="AE3695" s="84"/>
      <c r="AF3695" s="84"/>
      <c r="AG3695" s="108"/>
      <c r="AH3695" s="84"/>
      <c r="AI3695" s="108"/>
      <c r="AJ3695" s="130"/>
      <c r="AK3695" s="130"/>
      <c r="AL3695" s="108"/>
      <c r="AM3695" s="130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130"/>
      <c r="AC3696" s="108"/>
      <c r="AD3696" s="84"/>
      <c r="AE3696" s="84"/>
      <c r="AF3696" s="84"/>
      <c r="AG3696" s="108"/>
      <c r="AH3696" s="84"/>
      <c r="AI3696" s="108"/>
      <c r="AJ3696" s="130"/>
      <c r="AK3696" s="130"/>
      <c r="AL3696" s="108"/>
      <c r="AM3696" s="130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130"/>
      <c r="AC3697" s="108"/>
      <c r="AD3697" s="84"/>
      <c r="AE3697" s="84"/>
      <c r="AF3697" s="84"/>
      <c r="AG3697" s="108"/>
      <c r="AH3697" s="84"/>
      <c r="AI3697" s="108"/>
      <c r="AJ3697" s="130"/>
      <c r="AK3697" s="130"/>
      <c r="AL3697" s="108"/>
      <c r="AM3697" s="130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130"/>
      <c r="AC3698" s="108"/>
      <c r="AD3698" s="84"/>
      <c r="AE3698" s="84"/>
      <c r="AF3698" s="84"/>
      <c r="AG3698" s="108"/>
      <c r="AH3698" s="84"/>
      <c r="AI3698" s="108"/>
      <c r="AJ3698" s="130"/>
      <c r="AK3698" s="130"/>
      <c r="AL3698" s="108"/>
      <c r="AM3698" s="130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130"/>
      <c r="AC3699" s="108"/>
      <c r="AD3699" s="84"/>
      <c r="AE3699" s="84"/>
      <c r="AF3699" s="84"/>
      <c r="AG3699" s="108"/>
      <c r="AH3699" s="84"/>
      <c r="AI3699" s="108"/>
      <c r="AJ3699" s="130"/>
      <c r="AK3699" s="130"/>
      <c r="AL3699" s="108"/>
      <c r="AM3699" s="130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130"/>
      <c r="AC3700" s="108"/>
      <c r="AD3700" s="84"/>
      <c r="AE3700" s="84"/>
      <c r="AF3700" s="84"/>
      <c r="AG3700" s="108"/>
      <c r="AH3700" s="84"/>
      <c r="AI3700" s="108"/>
      <c r="AJ3700" s="130"/>
      <c r="AK3700" s="130"/>
      <c r="AL3700" s="108"/>
      <c r="AM3700" s="130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130"/>
      <c r="AC3701" s="108"/>
      <c r="AD3701" s="84"/>
      <c r="AE3701" s="84"/>
      <c r="AF3701" s="84"/>
      <c r="AG3701" s="108"/>
      <c r="AH3701" s="84"/>
      <c r="AI3701" s="108"/>
      <c r="AJ3701" s="130"/>
      <c r="AK3701" s="130"/>
      <c r="AL3701" s="108"/>
      <c r="AM3701" s="130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130"/>
      <c r="AC3702" s="108"/>
      <c r="AD3702" s="84"/>
      <c r="AE3702" s="84"/>
      <c r="AF3702" s="84"/>
      <c r="AG3702" s="108"/>
      <c r="AH3702" s="84"/>
      <c r="AI3702" s="108"/>
      <c r="AJ3702" s="130"/>
      <c r="AK3702" s="130"/>
      <c r="AL3702" s="108"/>
      <c r="AM3702" s="130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130"/>
      <c r="AC3703" s="108"/>
      <c r="AD3703" s="84"/>
      <c r="AE3703" s="84"/>
      <c r="AF3703" s="84"/>
      <c r="AG3703" s="108"/>
      <c r="AH3703" s="84"/>
      <c r="AI3703" s="108"/>
      <c r="AJ3703" s="130"/>
      <c r="AK3703" s="130"/>
      <c r="AL3703" s="108"/>
      <c r="AM3703" s="130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130"/>
      <c r="AC3704" s="108"/>
      <c r="AD3704" s="84"/>
      <c r="AE3704" s="84"/>
      <c r="AF3704" s="84"/>
      <c r="AG3704" s="108"/>
      <c r="AH3704" s="84"/>
      <c r="AI3704" s="108"/>
      <c r="AJ3704" s="130"/>
      <c r="AK3704" s="130"/>
      <c r="AL3704" s="108"/>
      <c r="AM3704" s="130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130"/>
      <c r="AC3705" s="108"/>
      <c r="AD3705" s="84"/>
      <c r="AE3705" s="84"/>
      <c r="AF3705" s="84"/>
      <c r="AG3705" s="108"/>
      <c r="AH3705" s="84"/>
      <c r="AI3705" s="108"/>
      <c r="AJ3705" s="130"/>
      <c r="AK3705" s="130"/>
      <c r="AL3705" s="108"/>
      <c r="AM3705" s="130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130"/>
      <c r="AC3706" s="108"/>
      <c r="AD3706" s="84"/>
      <c r="AE3706" s="84"/>
      <c r="AF3706" s="84"/>
      <c r="AG3706" s="108"/>
      <c r="AH3706" s="84"/>
      <c r="AI3706" s="108"/>
      <c r="AJ3706" s="130"/>
      <c r="AK3706" s="130"/>
      <c r="AL3706" s="108"/>
      <c r="AM3706" s="130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130"/>
      <c r="AC3707" s="108"/>
      <c r="AD3707" s="84"/>
      <c r="AE3707" s="84"/>
      <c r="AF3707" s="84"/>
      <c r="AG3707" s="108"/>
      <c r="AH3707" s="84"/>
      <c r="AI3707" s="108"/>
      <c r="AJ3707" s="130"/>
      <c r="AK3707" s="130"/>
      <c r="AL3707" s="108"/>
      <c r="AM3707" s="130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130"/>
      <c r="AC3708" s="108"/>
      <c r="AD3708" s="84"/>
      <c r="AE3708" s="84"/>
      <c r="AF3708" s="84"/>
      <c r="AG3708" s="108"/>
      <c r="AH3708" s="84"/>
      <c r="AI3708" s="108"/>
      <c r="AJ3708" s="130"/>
      <c r="AK3708" s="130"/>
      <c r="AL3708" s="108"/>
      <c r="AM3708" s="130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130"/>
      <c r="AC3709" s="108"/>
      <c r="AD3709" s="84"/>
      <c r="AE3709" s="84"/>
      <c r="AF3709" s="84"/>
      <c r="AG3709" s="108"/>
      <c r="AH3709" s="84"/>
      <c r="AI3709" s="108"/>
      <c r="AJ3709" s="130"/>
      <c r="AK3709" s="130"/>
      <c r="AL3709" s="108"/>
      <c r="AM3709" s="130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130"/>
      <c r="AC3710" s="108"/>
      <c r="AD3710" s="84"/>
      <c r="AE3710" s="84"/>
      <c r="AF3710" s="84"/>
      <c r="AG3710" s="108"/>
      <c r="AH3710" s="84"/>
      <c r="AI3710" s="108"/>
      <c r="AJ3710" s="130"/>
      <c r="AK3710" s="130"/>
      <c r="AL3710" s="108"/>
      <c r="AM3710" s="130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130"/>
      <c r="AC3711" s="108"/>
      <c r="AD3711" s="84"/>
      <c r="AE3711" s="84"/>
      <c r="AF3711" s="84"/>
      <c r="AG3711" s="108"/>
      <c r="AH3711" s="84"/>
      <c r="AI3711" s="108"/>
      <c r="AJ3711" s="130"/>
      <c r="AK3711" s="130"/>
      <c r="AL3711" s="108"/>
      <c r="AM3711" s="130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130"/>
      <c r="AC3712" s="108"/>
      <c r="AD3712" s="84"/>
      <c r="AE3712" s="84"/>
      <c r="AF3712" s="84"/>
      <c r="AG3712" s="108"/>
      <c r="AH3712" s="84"/>
      <c r="AI3712" s="108"/>
      <c r="AJ3712" s="130"/>
      <c r="AK3712" s="130"/>
      <c r="AL3712" s="108"/>
      <c r="AM3712" s="130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130"/>
      <c r="AC3713" s="108"/>
      <c r="AD3713" s="84"/>
      <c r="AE3713" s="84"/>
      <c r="AF3713" s="84"/>
      <c r="AG3713" s="108"/>
      <c r="AH3713" s="84"/>
      <c r="AI3713" s="108"/>
      <c r="AJ3713" s="130"/>
      <c r="AK3713" s="130"/>
      <c r="AL3713" s="108"/>
      <c r="AM3713" s="130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130"/>
      <c r="AC3714" s="108"/>
      <c r="AD3714" s="84"/>
      <c r="AE3714" s="84"/>
      <c r="AF3714" s="84"/>
      <c r="AG3714" s="108"/>
      <c r="AH3714" s="84"/>
      <c r="AI3714" s="108"/>
      <c r="AJ3714" s="130"/>
      <c r="AK3714" s="130"/>
      <c r="AL3714" s="108"/>
      <c r="AM3714" s="130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130"/>
      <c r="AC3715" s="108"/>
      <c r="AD3715" s="84"/>
      <c r="AE3715" s="84"/>
      <c r="AF3715" s="84"/>
      <c r="AG3715" s="108"/>
      <c r="AH3715" s="84"/>
      <c r="AI3715" s="108"/>
      <c r="AJ3715" s="130"/>
      <c r="AK3715" s="130"/>
      <c r="AL3715" s="108"/>
      <c r="AM3715" s="130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130"/>
      <c r="AC3716" s="108"/>
      <c r="AD3716" s="84"/>
      <c r="AE3716" s="84"/>
      <c r="AF3716" s="84"/>
      <c r="AG3716" s="108"/>
      <c r="AH3716" s="84"/>
      <c r="AI3716" s="108"/>
      <c r="AJ3716" s="130"/>
      <c r="AK3716" s="130"/>
      <c r="AL3716" s="108"/>
      <c r="AM3716" s="130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130"/>
      <c r="AC3717" s="108"/>
      <c r="AD3717" s="84"/>
      <c r="AE3717" s="84"/>
      <c r="AF3717" s="84"/>
      <c r="AG3717" s="108"/>
      <c r="AH3717" s="84"/>
      <c r="AI3717" s="108"/>
      <c r="AJ3717" s="130"/>
      <c r="AK3717" s="130"/>
      <c r="AL3717" s="108"/>
      <c r="AM3717" s="130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130"/>
      <c r="AC3718" s="108"/>
      <c r="AD3718" s="84"/>
      <c r="AE3718" s="84"/>
      <c r="AF3718" s="84"/>
      <c r="AG3718" s="108"/>
      <c r="AH3718" s="84"/>
      <c r="AI3718" s="108"/>
      <c r="AJ3718" s="130"/>
      <c r="AK3718" s="130"/>
      <c r="AL3718" s="108"/>
      <c r="AM3718" s="130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130"/>
      <c r="AC3719" s="108"/>
      <c r="AD3719" s="84"/>
      <c r="AE3719" s="84"/>
      <c r="AF3719" s="84"/>
      <c r="AG3719" s="108"/>
      <c r="AH3719" s="84"/>
      <c r="AI3719" s="108"/>
      <c r="AJ3719" s="130"/>
      <c r="AK3719" s="130"/>
      <c r="AL3719" s="108"/>
      <c r="AM3719" s="130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130"/>
      <c r="AC3720" s="108"/>
      <c r="AD3720" s="84"/>
      <c r="AE3720" s="84"/>
      <c r="AF3720" s="84"/>
      <c r="AG3720" s="108"/>
      <c r="AH3720" s="84"/>
      <c r="AI3720" s="108"/>
      <c r="AJ3720" s="130"/>
      <c r="AK3720" s="130"/>
      <c r="AL3720" s="108"/>
      <c r="AM3720" s="130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130"/>
      <c r="AC3721" s="108"/>
      <c r="AD3721" s="84"/>
      <c r="AE3721" s="84"/>
      <c r="AF3721" s="84"/>
      <c r="AG3721" s="108"/>
      <c r="AH3721" s="84"/>
      <c r="AI3721" s="108"/>
      <c r="AJ3721" s="130"/>
      <c r="AK3721" s="130"/>
      <c r="AL3721" s="108"/>
      <c r="AM3721" s="130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130"/>
      <c r="AC3722" s="108"/>
      <c r="AD3722" s="84"/>
      <c r="AE3722" s="84"/>
      <c r="AF3722" s="84"/>
      <c r="AG3722" s="108"/>
      <c r="AH3722" s="84"/>
      <c r="AI3722" s="108"/>
      <c r="AJ3722" s="130"/>
      <c r="AK3722" s="130"/>
      <c r="AL3722" s="108"/>
      <c r="AM3722" s="130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130"/>
      <c r="AC3723" s="108"/>
      <c r="AD3723" s="84"/>
      <c r="AE3723" s="84"/>
      <c r="AF3723" s="84"/>
      <c r="AG3723" s="108"/>
      <c r="AH3723" s="84"/>
      <c r="AI3723" s="108"/>
      <c r="AJ3723" s="130"/>
      <c r="AK3723" s="130"/>
      <c r="AL3723" s="108"/>
      <c r="AM3723" s="130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130"/>
      <c r="AC3724" s="108"/>
      <c r="AD3724" s="84"/>
      <c r="AE3724" s="84"/>
      <c r="AF3724" s="84"/>
      <c r="AG3724" s="108"/>
      <c r="AH3724" s="84"/>
      <c r="AI3724" s="108"/>
      <c r="AJ3724" s="130"/>
      <c r="AK3724" s="130"/>
      <c r="AL3724" s="108"/>
      <c r="AM3724" s="130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130"/>
      <c r="AC3725" s="108"/>
      <c r="AD3725" s="84"/>
      <c r="AE3725" s="84"/>
      <c r="AF3725" s="84"/>
      <c r="AG3725" s="108"/>
      <c r="AH3725" s="84"/>
      <c r="AI3725" s="108"/>
      <c r="AJ3725" s="130"/>
      <c r="AK3725" s="130"/>
      <c r="AL3725" s="108"/>
      <c r="AM3725" s="130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130"/>
      <c r="AC3726" s="108"/>
      <c r="AD3726" s="84"/>
      <c r="AE3726" s="84"/>
      <c r="AF3726" s="84"/>
      <c r="AG3726" s="108"/>
      <c r="AH3726" s="84"/>
      <c r="AI3726" s="108"/>
      <c r="AJ3726" s="130"/>
      <c r="AK3726" s="130"/>
      <c r="AL3726" s="108"/>
      <c r="AM3726" s="130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130"/>
      <c r="AC3727" s="108"/>
      <c r="AD3727" s="84"/>
      <c r="AE3727" s="84"/>
      <c r="AF3727" s="84"/>
      <c r="AG3727" s="108"/>
      <c r="AH3727" s="84"/>
      <c r="AI3727" s="108"/>
      <c r="AJ3727" s="130"/>
      <c r="AK3727" s="130"/>
      <c r="AL3727" s="108"/>
      <c r="AM3727" s="130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130"/>
      <c r="AC3728" s="108"/>
      <c r="AD3728" s="84"/>
      <c r="AE3728" s="84"/>
      <c r="AF3728" s="84"/>
      <c r="AG3728" s="108"/>
      <c r="AH3728" s="84"/>
      <c r="AI3728" s="108"/>
      <c r="AJ3728" s="130"/>
      <c r="AK3728" s="130"/>
      <c r="AL3728" s="108"/>
      <c r="AM3728" s="130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130"/>
      <c r="AC3729" s="108"/>
      <c r="AD3729" s="84"/>
      <c r="AE3729" s="84"/>
      <c r="AF3729" s="84"/>
      <c r="AG3729" s="108"/>
      <c r="AH3729" s="84"/>
      <c r="AI3729" s="108"/>
      <c r="AJ3729" s="130"/>
      <c r="AK3729" s="130"/>
      <c r="AL3729" s="108"/>
      <c r="AM3729" s="130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130"/>
      <c r="AC3730" s="108"/>
      <c r="AD3730" s="84"/>
      <c r="AE3730" s="84"/>
      <c r="AF3730" s="84"/>
      <c r="AG3730" s="108"/>
      <c r="AH3730" s="84"/>
      <c r="AI3730" s="108"/>
      <c r="AJ3730" s="130"/>
      <c r="AK3730" s="130"/>
      <c r="AL3730" s="108"/>
      <c r="AM3730" s="130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130"/>
      <c r="AC3731" s="108"/>
      <c r="AD3731" s="84"/>
      <c r="AE3731" s="84"/>
      <c r="AF3731" s="84"/>
      <c r="AG3731" s="108"/>
      <c r="AH3731" s="84"/>
      <c r="AI3731" s="108"/>
      <c r="AJ3731" s="130"/>
      <c r="AK3731" s="130"/>
      <c r="AL3731" s="108"/>
      <c r="AM3731" s="130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130"/>
      <c r="AC3732" s="108"/>
      <c r="AD3732" s="84"/>
      <c r="AE3732" s="84"/>
      <c r="AF3732" s="84"/>
      <c r="AG3732" s="108"/>
      <c r="AH3732" s="84"/>
      <c r="AI3732" s="108"/>
      <c r="AJ3732" s="130"/>
      <c r="AK3732" s="130"/>
      <c r="AL3732" s="108"/>
      <c r="AM3732" s="130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130"/>
      <c r="AC3733" s="108"/>
      <c r="AD3733" s="84"/>
      <c r="AE3733" s="84"/>
      <c r="AF3733" s="84"/>
      <c r="AG3733" s="108"/>
      <c r="AH3733" s="84"/>
      <c r="AI3733" s="108"/>
      <c r="AJ3733" s="130"/>
      <c r="AK3733" s="130"/>
      <c r="AL3733" s="108"/>
      <c r="AM3733" s="130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130"/>
      <c r="AC3734" s="108"/>
      <c r="AD3734" s="84"/>
      <c r="AE3734" s="84"/>
      <c r="AF3734" s="84"/>
      <c r="AG3734" s="108"/>
      <c r="AH3734" s="84"/>
      <c r="AI3734" s="108"/>
      <c r="AJ3734" s="130"/>
      <c r="AK3734" s="130"/>
      <c r="AL3734" s="108"/>
      <c r="AM3734" s="130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130"/>
      <c r="AC3735" s="108"/>
      <c r="AD3735" s="84"/>
      <c r="AE3735" s="84"/>
      <c r="AF3735" s="84"/>
      <c r="AG3735" s="108"/>
      <c r="AH3735" s="84"/>
      <c r="AI3735" s="108"/>
      <c r="AJ3735" s="130"/>
      <c r="AK3735" s="130"/>
      <c r="AL3735" s="108"/>
      <c r="AM3735" s="130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130"/>
      <c r="AC3736" s="108"/>
      <c r="AD3736" s="84"/>
      <c r="AE3736" s="84"/>
      <c r="AF3736" s="84"/>
      <c r="AG3736" s="108"/>
      <c r="AH3736" s="84"/>
      <c r="AI3736" s="108"/>
      <c r="AJ3736" s="130"/>
      <c r="AK3736" s="130"/>
      <c r="AL3736" s="108"/>
      <c r="AM3736" s="130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130"/>
      <c r="AC3737" s="108"/>
      <c r="AD3737" s="84"/>
      <c r="AE3737" s="84"/>
      <c r="AF3737" s="84"/>
      <c r="AG3737" s="108"/>
      <c r="AH3737" s="84"/>
      <c r="AI3737" s="108"/>
      <c r="AJ3737" s="130"/>
      <c r="AK3737" s="130"/>
      <c r="AL3737" s="108"/>
      <c r="AM3737" s="130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130"/>
      <c r="AC3738" s="108"/>
      <c r="AD3738" s="84"/>
      <c r="AE3738" s="84"/>
      <c r="AF3738" s="84"/>
      <c r="AG3738" s="108"/>
      <c r="AH3738" s="84"/>
      <c r="AI3738" s="108"/>
      <c r="AJ3738" s="130"/>
      <c r="AK3738" s="130"/>
      <c r="AL3738" s="108"/>
      <c r="AM3738" s="130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130"/>
      <c r="AC3739" s="108"/>
      <c r="AD3739" s="84"/>
      <c r="AE3739" s="84"/>
      <c r="AF3739" s="84"/>
      <c r="AG3739" s="108"/>
      <c r="AH3739" s="84"/>
      <c r="AI3739" s="108"/>
      <c r="AJ3739" s="130"/>
      <c r="AK3739" s="130"/>
      <c r="AL3739" s="108"/>
      <c r="AM3739" s="130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130"/>
      <c r="AC3740" s="108"/>
      <c r="AD3740" s="84"/>
      <c r="AE3740" s="84"/>
      <c r="AF3740" s="84"/>
      <c r="AG3740" s="108"/>
      <c r="AH3740" s="84"/>
      <c r="AI3740" s="108"/>
      <c r="AJ3740" s="130"/>
      <c r="AK3740" s="130"/>
      <c r="AL3740" s="108"/>
      <c r="AM3740" s="130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130"/>
      <c r="AC3741" s="108"/>
      <c r="AD3741" s="84"/>
      <c r="AE3741" s="84"/>
      <c r="AF3741" s="84"/>
      <c r="AG3741" s="108"/>
      <c r="AH3741" s="84"/>
      <c r="AI3741" s="108"/>
      <c r="AJ3741" s="130"/>
      <c r="AK3741" s="130"/>
      <c r="AL3741" s="108"/>
      <c r="AM3741" s="130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130"/>
      <c r="AC3742" s="108"/>
      <c r="AD3742" s="84"/>
      <c r="AE3742" s="84"/>
      <c r="AF3742" s="84"/>
      <c r="AG3742" s="108"/>
      <c r="AH3742" s="84"/>
      <c r="AI3742" s="108"/>
      <c r="AJ3742" s="130"/>
      <c r="AK3742" s="130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130"/>
      <c r="AC3743" s="108"/>
      <c r="AD3743" s="84"/>
      <c r="AE3743" s="84"/>
      <c r="AF3743" s="84"/>
      <c r="AG3743" s="108"/>
      <c r="AH3743" s="84"/>
      <c r="AI3743" s="108"/>
      <c r="AJ3743" s="130"/>
      <c r="AK3743" s="130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130"/>
      <c r="AC3744" s="108"/>
      <c r="AD3744" s="84"/>
      <c r="AE3744" s="84"/>
      <c r="AF3744" s="84"/>
      <c r="AG3744" s="108"/>
      <c r="AH3744" s="84"/>
      <c r="AI3744" s="108"/>
      <c r="AJ3744" s="130"/>
      <c r="AK3744" s="130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2025-08-26T11:31:27Z</dcterms:modified>
</cp:coreProperties>
</file>