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6-Dec-25\Sono\"/>
    </mc:Choice>
  </mc:AlternateContent>
  <xr:revisionPtr revIDLastSave="0" documentId="13_ncr:1_{E8E5E124-C05B-4492-9960-29D0E3F85EB9}" xr6:coauthVersionLast="47" xr6:coauthVersionMax="47" xr10:uidLastSave="{00000000-0000-0000-0000-000000000000}"/>
  <bookViews>
    <workbookView xWindow="-110" yWindow="-110" windowWidth="19420" windowHeight="10300" activeTab="1" xr2:uid="{DFD403A2-4014-47A3-8377-2B5DAE91D9DC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T17" i="1"/>
  <c r="U16" i="1"/>
  <c r="T16" i="1"/>
  <c r="W5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</calcChain>
</file>

<file path=xl/sharedStrings.xml><?xml version="1.0" encoding="utf-8"?>
<sst xmlns="http://schemas.openxmlformats.org/spreadsheetml/2006/main" count="107" uniqueCount="52">
  <si>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</si>
  <si>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</si>
  <si>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</si>
  <si>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</si>
  <si>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</si>
  <si>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</si>
  <si>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</si>
  <si>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</si>
  <si>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</si>
  <si>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</si>
  <si>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</si>
  <si>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</si>
  <si>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</si>
  <si>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</si>
  <si>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</si>
  <si>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</si>
  <si>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</si>
  <si>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</si>
  <si>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</si>
  <si>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</si>
  <si>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</si>
  <si>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</si>
  <si>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</si>
  <si>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</si>
  <si>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</si>
  <si>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</si>
  <si>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</si>
  <si>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</si>
  <si>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BH3235</t>
  </si>
  <si>
    <t>Sono</t>
  </si>
  <si>
    <t>FN25-26-01774</t>
  </si>
  <si>
    <t>Sagar Kumar</t>
  </si>
  <si>
    <t>SF0057845</t>
  </si>
  <si>
    <t>LO</t>
  </si>
  <si>
    <t>680972</t>
  </si>
  <si>
    <t>SSF3189437</t>
  </si>
  <si>
    <t>SUDEDA KHATUN</t>
  </si>
  <si>
    <t>358876409</t>
  </si>
  <si>
    <t>21-Nov-2024</t>
  </si>
  <si>
    <t>Collection Amount Misappropriated</t>
  </si>
  <si>
    <t>Loan Card</t>
  </si>
  <si>
    <t>The employee Sagar Kumar, EMP ID :- SF0057845, collected the EMI amount Rs. 2690/- on dated :- 04-11-24 which was not posted in FIMO account and Vishwas loan disbursed on dated :- 21-11-24  from the branch end without borrower permission.</t>
  </si>
  <si>
    <t>The employee Sagar Kumar, EMP ID :- SF0057845, collected the EMI amount Rs. 2690/- on dated :- 21-12-24 which was not posted in FIMO account while Vishwas loan disbursed on dated :- 21-11-24  from the branch end without borrower permission.</t>
  </si>
  <si>
    <t>Digital Payment</t>
  </si>
  <si>
    <t xml:space="preserve">The employee Sagar Kumar, EMP ID :- SF0057845, collected the EMI amount Rs. 4840/- on dated :- 15-01-25, as per both old  loan IDs :- 355195609, 350219245 while both the old  loans were closed, and Vishwas loan disbursed on dated :- 21-11-24  from the branch end without borrower permission, and entry amount Rs. 2290/- reflecting in FIMO account and rest amount Rs. 2550/- kept in his pocket. </t>
  </si>
  <si>
    <t xml:space="preserve">The employee Sagar Kumar, EMP ID :- SF0057845, collected the EMI amount Rs. 4840/- on dated :- 20-02-25, as per both old  loan IDs :- 355195609, 350219245 while both the old  loans were closed, and Vishwas loan disbursed on dated :- 21-11-24  from the branch end without borrower permission, and entry amount Rs. 2290/- reflecting in FIMO account and rest amount Rs. 2550/- kept in his pocket. </t>
  </si>
  <si>
    <t xml:space="preserve">The employee Sagar Kumar, EMP ID :- SF0057845, collected the EMI amount Rs. 4780/- on dated :- 21-03-25, as per both old  loan IDs :- 355195609, 350219245 while both the old  loans were closed, and Vishwas loan disbursed on dated :- 21-11-24  from the branch end without borrower permission, and entry amount Rs. 2290/- reflecting in FIMO account and rest amount Rs. 2490/- kept in his pocket. </t>
  </si>
  <si>
    <t xml:space="preserve">The employee Sagar Kumar, EMP ID :- SF0057845, collected the EMI amount Rs. 4780/- on dated :- 22-04-25, as per both old  loan IDs :- 355195609, 350219245 while both the old  loans were closed, and Vishwas loan disbursed on dated :- 21-11-24  from the branch end without borrower permission, and entry amount Rs. 2290/- reflecting in FIMO account and rest amount Rs. 2490/- kept in his pocket. </t>
  </si>
  <si>
    <t xml:space="preserve">The employee Sagar Kumar, EMP ID :- SF0057845, collected the EMI amount Rs. 2600/- on dated :- 24-05-25, and Vishwas loan disbursed on dated :- 21-11-24  from the branch end without borrower permission, and entry amount Rs. 2290/- reflecting in FIMO account and rest amount Rs. 310/- kept in his pocket. </t>
  </si>
  <si>
    <t>Total Collection</t>
  </si>
  <si>
    <t>Remarks</t>
  </si>
  <si>
    <t>IT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</si>
</sst>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409]dd/mmm/yy;@"/>
    <numFmt numFmtId="167" formatCode="[$-10409]0.00"/>
  </numFmts>
  <fonts count="1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B0C4DE"/>
        <bgColor rgb="FFB0C4D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0" fontId="13" fillId="6" borderId="3" xfId="0" applyFont="1" applyFill="1" applyBorder="1" applyAlignment="1">
      <alignment horizontal="center" vertical="top" readingOrder="1"/>
    </xf>
    <xf numFmtId="167" fontId="14" fillId="0" borderId="3" xfId="0" applyNumberFormat="1" applyFont="1" applyBorder="1" applyAlignment="1">
      <alignment vertical="top" readingOrder="1"/>
    </xf>
    <xf numFmtId="167" fontId="12" fillId="0" borderId="0" xfId="0" applyNumberFormat="1" applyFont="1"/>
    <xf numFmtId="0" fontId="12" fillId="0" borderId="0" xfId="0" applyFont="1"/>
    <xf numFmtId="0" fontId="8" fillId="7" borderId="2" xfId="3" applyFont="1" applyFill="1" applyBorder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 18 2 10" xfId="2" xr:uid="{D6DBD2C6-9F54-43B6-BAFA-5D172B458DE0}"/>
    <cellStyle name="Normal 2 2" xfId="4" xr:uid="{087645EF-B5B8-4B08-80CC-66594189709F}"/>
    <cellStyle name="Normal 3 19 2" xfId="3" xr:uid="{08D7D3EE-FB5A-4793-BCB7-B7D8DBDEC15A}"/>
    <cellStyle name="Normal 3 2" xfId="5" xr:uid="{61764D1D-ED0D-46A5-81F1-1D57A1EAF872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E140E6-5488-91A9-A5E5-F7A6FFC30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8CEE59-AB57-FDAE-E139-E5C0043C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3-Dec-25\Sono\1761061326696_Fraud%20Investigation%20Report%20Sono.xlsx" TargetMode="External"/><Relationship Id="rId1" Type="http://schemas.openxmlformats.org/officeDocument/2006/relationships/externalLinkPath" Target="1761061326696_Fraud%20Investigation%20Report%20So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2721-4D49-4ADF-9385-A0A1583AECDB}">
  <dimension ref="A1:Z19"/>
  <sheetViews>
    <sheetView topLeftCell="A4" workbookViewId="0">
      <selection activeCell="D5" sqref="D5"/>
    </sheetView>
  </sheetViews>
  <sheetFormatPr defaultRowHeight="14.5" x14ac:dyDescent="0.35"/>
  <cols>
    <col min="1" max="1" width="7.17968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3.7265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5.54296875" customWidth="1"/>
    <col min="21" max="21" width="17.453125" customWidth="1"/>
    <col min="22" max="22" width="15.1796875" bestFit="1" customWidth="1"/>
    <col min="23" max="24" width="15.1796875" customWidth="1"/>
    <col min="25" max="25" width="18.36328125" bestFit="1" customWidth="1"/>
    <col min="26" max="26" width="255.63281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3" customFormat="1" ht="39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9"/>
      <c r="X4" s="29" t="s">
        <v>50</v>
      </c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45903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 t="s">
        <v>37</v>
      </c>
      <c r="M5" s="18"/>
      <c r="N5" s="15" t="s">
        <v>38</v>
      </c>
      <c r="O5" s="19">
        <v>43000</v>
      </c>
      <c r="P5" s="19">
        <v>2290</v>
      </c>
      <c r="Q5" s="20" t="s">
        <v>39</v>
      </c>
      <c r="R5" s="21">
        <v>45600</v>
      </c>
      <c r="S5" s="19">
        <v>2690</v>
      </c>
      <c r="T5" s="19">
        <v>0</v>
      </c>
      <c r="U5" s="19">
        <v>0</v>
      </c>
      <c r="V5" s="24">
        <v>2690</v>
      </c>
      <c r="W5" s="24">
        <f>SUM(V5:V11)</f>
        <v>15770</v>
      </c>
      <c r="X5" s="24" t="s">
        <v>51</v>
      </c>
      <c r="Y5" s="8" t="s">
        <v>40</v>
      </c>
      <c r="Z5" s="22" t="s">
        <v>41</v>
      </c>
    </row>
    <row r="6" spans="1:26" x14ac:dyDescent="0.35">
      <c r="A6" s="7">
        <v>2</v>
      </c>
      <c r="B6" s="12" t="s">
        <v>28</v>
      </c>
      <c r="C6" s="13" t="s">
        <v>29</v>
      </c>
      <c r="D6" s="14" t="s">
        <v>30</v>
      </c>
      <c r="E6" s="15">
        <v>45903</v>
      </c>
      <c r="F6" s="8" t="str">
        <f>IF(J6&lt;&gt;"", $F$5, "")</f>
        <v>Sagar Kumar</v>
      </c>
      <c r="G6" s="16" t="str">
        <f>IF(J6&lt;&gt;"", $G$5, "")</f>
        <v>SF0057845</v>
      </c>
      <c r="H6" s="16" t="str">
        <f>IF(J6&lt;&gt;"", $H$5, "")</f>
        <v>LO</v>
      </c>
      <c r="I6" s="17" t="s">
        <v>34</v>
      </c>
      <c r="J6" s="17" t="s">
        <v>35</v>
      </c>
      <c r="K6" s="17" t="s">
        <v>36</v>
      </c>
      <c r="L6" s="18">
        <v>358876409</v>
      </c>
      <c r="M6" s="18"/>
      <c r="N6" s="15" t="s">
        <v>38</v>
      </c>
      <c r="O6" s="19">
        <v>43000</v>
      </c>
      <c r="P6" s="19">
        <v>2290</v>
      </c>
      <c r="Q6" s="20" t="s">
        <v>39</v>
      </c>
      <c r="R6" s="21">
        <v>45647</v>
      </c>
      <c r="S6" s="19">
        <v>2690</v>
      </c>
      <c r="T6" s="19">
        <v>0</v>
      </c>
      <c r="U6" s="19">
        <v>0</v>
      </c>
      <c r="V6" s="24">
        <v>2690</v>
      </c>
      <c r="W6" s="24"/>
      <c r="X6" s="24"/>
      <c r="Y6" s="8" t="s">
        <v>40</v>
      </c>
      <c r="Z6" s="22" t="s">
        <v>42</v>
      </c>
    </row>
    <row r="7" spans="1:26" x14ac:dyDescent="0.35">
      <c r="A7" s="7">
        <v>3</v>
      </c>
      <c r="B7" s="12" t="s">
        <v>28</v>
      </c>
      <c r="C7" s="13" t="s">
        <v>29</v>
      </c>
      <c r="D7" s="14" t="s">
        <v>30</v>
      </c>
      <c r="E7" s="15">
        <v>45903</v>
      </c>
      <c r="F7" s="8" t="str">
        <f t="shared" ref="F7:F11" si="0">IF(J7&lt;&gt;"", $F$5, "")</f>
        <v>Sagar Kumar</v>
      </c>
      <c r="G7" s="16" t="str">
        <f t="shared" ref="G7:G11" si="1">IF(J7&lt;&gt;"", $G$5, "")</f>
        <v>SF0057845</v>
      </c>
      <c r="H7" s="16" t="str">
        <f t="shared" ref="H7:H11" si="2">IF(J7&lt;&gt;"", $H$5, "")</f>
        <v>LO</v>
      </c>
      <c r="I7" s="17" t="s">
        <v>34</v>
      </c>
      <c r="J7" s="17" t="s">
        <v>35</v>
      </c>
      <c r="K7" s="17" t="s">
        <v>36</v>
      </c>
      <c r="L7" s="18">
        <v>358876409</v>
      </c>
      <c r="M7" s="18"/>
      <c r="N7" s="15" t="s">
        <v>38</v>
      </c>
      <c r="O7" s="19">
        <v>43000</v>
      </c>
      <c r="P7" s="19">
        <v>2290</v>
      </c>
      <c r="Q7" s="20" t="s">
        <v>39</v>
      </c>
      <c r="R7" s="21">
        <v>45672</v>
      </c>
      <c r="S7" s="19">
        <v>4840</v>
      </c>
      <c r="T7" s="19">
        <v>2290</v>
      </c>
      <c r="U7" s="19">
        <v>0</v>
      </c>
      <c r="V7" s="24">
        <v>2550</v>
      </c>
      <c r="W7" s="24"/>
      <c r="X7" s="24"/>
      <c r="Y7" s="8" t="s">
        <v>43</v>
      </c>
      <c r="Z7" s="22" t="s">
        <v>44</v>
      </c>
    </row>
    <row r="8" spans="1:26" x14ac:dyDescent="0.35">
      <c r="A8" s="7">
        <v>4</v>
      </c>
      <c r="B8" s="12" t="s">
        <v>28</v>
      </c>
      <c r="C8" s="13" t="s">
        <v>29</v>
      </c>
      <c r="D8" s="14" t="s">
        <v>30</v>
      </c>
      <c r="E8" s="15">
        <v>45903</v>
      </c>
      <c r="F8" s="8" t="str">
        <f t="shared" si="0"/>
        <v>Sagar Kumar</v>
      </c>
      <c r="G8" s="16" t="str">
        <f t="shared" si="1"/>
        <v>SF0057845</v>
      </c>
      <c r="H8" s="16" t="str">
        <f t="shared" si="2"/>
        <v>LO</v>
      </c>
      <c r="I8" s="17" t="s">
        <v>34</v>
      </c>
      <c r="J8" s="17" t="s">
        <v>35</v>
      </c>
      <c r="K8" s="17" t="s">
        <v>36</v>
      </c>
      <c r="L8" s="18">
        <v>358876409</v>
      </c>
      <c r="M8" s="18"/>
      <c r="N8" s="15" t="s">
        <v>38</v>
      </c>
      <c r="O8" s="19">
        <v>43000</v>
      </c>
      <c r="P8" s="19">
        <v>2290</v>
      </c>
      <c r="Q8" s="20" t="s">
        <v>39</v>
      </c>
      <c r="R8" s="21">
        <v>45708</v>
      </c>
      <c r="S8" s="19">
        <v>4840</v>
      </c>
      <c r="T8" s="19">
        <v>2290</v>
      </c>
      <c r="U8" s="19">
        <v>0</v>
      </c>
      <c r="V8" s="24">
        <v>2550</v>
      </c>
      <c r="W8" s="24"/>
      <c r="X8" s="24"/>
      <c r="Y8" s="8" t="s">
        <v>43</v>
      </c>
      <c r="Z8" s="22" t="s">
        <v>45</v>
      </c>
    </row>
    <row r="9" spans="1:26" x14ac:dyDescent="0.35">
      <c r="A9" s="7">
        <v>5</v>
      </c>
      <c r="B9" s="12" t="s">
        <v>28</v>
      </c>
      <c r="C9" s="13" t="s">
        <v>29</v>
      </c>
      <c r="D9" s="14" t="s">
        <v>30</v>
      </c>
      <c r="E9" s="15">
        <v>45903</v>
      </c>
      <c r="F9" s="8" t="str">
        <f t="shared" si="0"/>
        <v>Sagar Kumar</v>
      </c>
      <c r="G9" s="16" t="str">
        <f t="shared" si="1"/>
        <v>SF0057845</v>
      </c>
      <c r="H9" s="16" t="str">
        <f t="shared" si="2"/>
        <v>LO</v>
      </c>
      <c r="I9" s="17" t="s">
        <v>34</v>
      </c>
      <c r="J9" s="17" t="s">
        <v>35</v>
      </c>
      <c r="K9" s="17" t="s">
        <v>36</v>
      </c>
      <c r="L9" s="18">
        <v>358876409</v>
      </c>
      <c r="M9" s="18"/>
      <c r="N9" s="15" t="s">
        <v>38</v>
      </c>
      <c r="O9" s="19">
        <v>43000</v>
      </c>
      <c r="P9" s="19">
        <v>2290</v>
      </c>
      <c r="Q9" s="20" t="s">
        <v>39</v>
      </c>
      <c r="R9" s="21">
        <v>45737</v>
      </c>
      <c r="S9" s="19">
        <v>4780</v>
      </c>
      <c r="T9" s="19">
        <v>2290</v>
      </c>
      <c r="U9" s="19">
        <v>0</v>
      </c>
      <c r="V9" s="24">
        <v>2490</v>
      </c>
      <c r="W9" s="24"/>
      <c r="X9" s="24"/>
      <c r="Y9" s="8" t="s">
        <v>43</v>
      </c>
      <c r="Z9" s="22" t="s">
        <v>46</v>
      </c>
    </row>
    <row r="10" spans="1:26" x14ac:dyDescent="0.35">
      <c r="A10" s="7">
        <v>6</v>
      </c>
      <c r="B10" s="12" t="s">
        <v>28</v>
      </c>
      <c r="C10" s="13" t="s">
        <v>29</v>
      </c>
      <c r="D10" s="14" t="s">
        <v>30</v>
      </c>
      <c r="E10" s="15">
        <v>45903</v>
      </c>
      <c r="F10" s="8" t="str">
        <f t="shared" si="0"/>
        <v>Sagar Kumar</v>
      </c>
      <c r="G10" s="16" t="str">
        <f t="shared" si="1"/>
        <v>SF0057845</v>
      </c>
      <c r="H10" s="16" t="str">
        <f t="shared" si="2"/>
        <v>LO</v>
      </c>
      <c r="I10" s="17" t="s">
        <v>34</v>
      </c>
      <c r="J10" s="17" t="s">
        <v>35</v>
      </c>
      <c r="K10" s="17" t="s">
        <v>36</v>
      </c>
      <c r="L10" s="18">
        <v>358876409</v>
      </c>
      <c r="M10" s="18"/>
      <c r="N10" s="15" t="s">
        <v>38</v>
      </c>
      <c r="O10" s="19">
        <v>43000</v>
      </c>
      <c r="P10" s="19">
        <v>2290</v>
      </c>
      <c r="Q10" s="20" t="s">
        <v>39</v>
      </c>
      <c r="R10" s="21">
        <v>45769</v>
      </c>
      <c r="S10" s="19">
        <v>4780</v>
      </c>
      <c r="T10" s="19">
        <v>2290</v>
      </c>
      <c r="U10" s="19">
        <v>0</v>
      </c>
      <c r="V10" s="24">
        <v>2490</v>
      </c>
      <c r="W10" s="24"/>
      <c r="X10" s="24"/>
      <c r="Y10" s="8" t="s">
        <v>43</v>
      </c>
      <c r="Z10" s="22" t="s">
        <v>47</v>
      </c>
    </row>
    <row r="11" spans="1:26" x14ac:dyDescent="0.35">
      <c r="A11" s="7">
        <v>7</v>
      </c>
      <c r="B11" s="12" t="s">
        <v>28</v>
      </c>
      <c r="C11" s="13" t="s">
        <v>29</v>
      </c>
      <c r="D11" s="14" t="s">
        <v>30</v>
      </c>
      <c r="E11" s="15">
        <v>45903</v>
      </c>
      <c r="F11" s="8" t="str">
        <f t="shared" si="0"/>
        <v>Sagar Kumar</v>
      </c>
      <c r="G11" s="16" t="str">
        <f t="shared" si="1"/>
        <v>SF0057845</v>
      </c>
      <c r="H11" s="16" t="str">
        <f t="shared" si="2"/>
        <v>LO</v>
      </c>
      <c r="I11" s="17" t="s">
        <v>34</v>
      </c>
      <c r="J11" s="17" t="s">
        <v>35</v>
      </c>
      <c r="K11" s="17" t="s">
        <v>36</v>
      </c>
      <c r="L11" s="18">
        <v>358876409</v>
      </c>
      <c r="M11" s="18"/>
      <c r="N11" s="15" t="s">
        <v>38</v>
      </c>
      <c r="O11" s="19">
        <v>43000</v>
      </c>
      <c r="P11" s="19">
        <v>2290</v>
      </c>
      <c r="Q11" s="20" t="s">
        <v>39</v>
      </c>
      <c r="R11" s="21">
        <v>45801</v>
      </c>
      <c r="S11" s="19">
        <v>2600</v>
      </c>
      <c r="T11" s="19">
        <v>2290</v>
      </c>
      <c r="U11" s="19">
        <v>0</v>
      </c>
      <c r="V11" s="24">
        <v>310</v>
      </c>
      <c r="W11" s="24"/>
      <c r="X11" s="24"/>
      <c r="Y11" s="8" t="s">
        <v>43</v>
      </c>
      <c r="Z11" s="22" t="s">
        <v>48</v>
      </c>
    </row>
    <row r="16" spans="1:26" x14ac:dyDescent="0.35">
      <c r="S16" s="25" t="s">
        <v>49</v>
      </c>
      <c r="T16" s="27">
        <f>S17</f>
        <v>15770</v>
      </c>
      <c r="U16" s="28">
        <f>SUM(S4:S11)</f>
        <v>27220</v>
      </c>
    </row>
    <row r="17" spans="19:21" x14ac:dyDescent="0.35">
      <c r="S17" s="26">
        <v>15770</v>
      </c>
      <c r="T17" s="28">
        <f>SUM(T4:T11)</f>
        <v>11450</v>
      </c>
      <c r="U17" s="28"/>
    </row>
    <row r="18" spans="19:21" x14ac:dyDescent="0.35">
      <c r="T18" s="28"/>
      <c r="U18" s="28"/>
    </row>
    <row r="19" spans="19:21" x14ac:dyDescent="0.35">
      <c r="T19" s="27">
        <f>SUM(T16:T17)</f>
        <v>27220</v>
      </c>
      <c r="U19" s="27">
        <f>SUM(U16:U17)</f>
        <v>27220</v>
      </c>
    </row>
  </sheetData>
  <conditionalFormatting sqref="L5:M11">
    <cfRule type="duplicateValues" dxfId="0" priority="2" stopIfTrue="1"/>
  </conditionalFormatting>
  <dataValidations count="9">
    <dataValidation type="custom" allowBlank="1" showInputMessage="1" showErrorMessage="1" error="Enter Valid date_x000a_" sqref="E6" xr:uid="{AC21BFC4-2FDD-4C3F-8A17-B0B6A5A17FA2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1" xr:uid="{9A195BA0-6B39-4337-9DDA-0D280215F64E}">
      <formula1>42370</formula1>
      <formula2>47848</formula2>
    </dataValidation>
    <dataValidation type="custom" allowBlank="1" showInputMessage="1" showErrorMessage="1" error="Enter Valid Date_x000a_" sqref="E5" xr:uid="{2DC28EAD-D9F2-4A22-AAE5-535699D2291E}">
      <formula1>ISNUMBER(E5) * (E5&gt;=DATE(2023,10,1)) * (E5&lt;=DATE(2031,12,31)) * (INT(E5)=E5)</formula1>
    </dataValidation>
    <dataValidation type="custom" allowBlank="1" showInputMessage="1" showErrorMessage="1" sqref="E7:E11" xr:uid="{DF02B2DE-6AF9-4C4A-AC50-0187DFD77EBE}">
      <formula1>ISNUMBER(E7) * (E7&gt;=DATE(2023,10,1)) * (E7&lt;=DATE(2031,12,31)) * (INT(E7)=E7)</formula1>
    </dataValidation>
    <dataValidation type="date" allowBlank="1" showInputMessage="1" showErrorMessage="1" sqref="N4" xr:uid="{958052C8-9B63-45B8-B635-7FA3AA226A6B}">
      <formula1>36526</formula1>
      <formula2>47848</formula2>
    </dataValidation>
    <dataValidation type="list" allowBlank="1" showInputMessage="1" showErrorMessage="1" sqref="Q5:Q11" xr:uid="{6FE62C8F-ECB8-4C5B-A912-27C9FC426528}">
      <formula1>Type</formula1>
    </dataValidation>
    <dataValidation type="list" allowBlank="1" showInputMessage="1" showErrorMessage="1" sqref="Y5:Y11" xr:uid="{143DD657-74C8-4FC8-A130-1173E13DFA96}">
      <formula1>"Loan Card,Digital Payment,Cash Receipt,Borrower Written Statement,Deliquent Staff Written Statement,Center Meeting Register,Hand Written Receipt"</formula1>
    </dataValidation>
    <dataValidation allowBlank="1" showErrorMessage="1" sqref="C5 B5:B11" xr:uid="{3ED7834A-26B4-4743-BD65-F6329C83A714}"/>
    <dataValidation type="date" operator="lessThanOrEqual" allowBlank="1" showInputMessage="1" showErrorMessage="1" errorTitle="Incorrect date Entered" error="Enter in Valid Date Format_x000a_ " promptTitle="Enter Valid Date" sqref="R5:R11" xr:uid="{48414293-E01D-42DF-ADCE-D7D003C23E7E}">
      <formula1>IF(ISNUMBER(DATE(RIGHT(E5,4),MONTH(LEFT(MID(E5,4,3),2)&amp;"1"),LEFT(E5,2))),E5,9^9)</formula1>
    </dataValidation>
  </dataValidations>
  <hyperlinks>
    <hyperlink ref="E3" location="'Fraud Investigation Report'!G5" display="Home" xr:uid="{B33C9586-FE47-4872-9A26-3B6659AD92F8}"/>
    <hyperlink ref="V3" location="'Fraud Investigation Report'!G5" display="Home" xr:uid="{4F67F183-71E9-487B-93A3-1424EA815EB9}"/>
    <hyperlink ref="F3" location="'Loan Outstanding Report'!BG5" display="Loan O/s Report" xr:uid="{A545A36C-D2CA-45AA-B977-4209AD4596CF}"/>
    <hyperlink ref="Y3" location="'Loan Outstanding Report'!BG5" display="Loan O/s Report" xr:uid="{227B2BFF-D650-4DCF-A435-5230FDF4D50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61FA4-A6AE-446A-8EE4-1B7105E8D579}">
  <dimension ref="A1"/>
  <sheetViews>
    <sheetView tabSelected="1" topLeftCell="A18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2025-12-03T10:08:52Z</dcterms:created>
  <dcterms:modified xsi:type="dcterms:W3CDTF">2025-12-06T10:47:56Z</dcterms:modified>
</cp:coreProperties>
</file>