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jauli-2/"/>
    </mc:Choice>
  </mc:AlternateContent>
  <xr:revisionPtr revIDLastSave="4" documentId="8_{D3178952-27CD-4254-B878-830D2E8AA01E}" xr6:coauthVersionLast="47" xr6:coauthVersionMax="47" xr10:uidLastSave="{DAEFC7DC-F08F-461E-AAD2-422A1F1C628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<sst xmlns="http://schemas.openxmlformats.org/spreadsheetml/2006/main" count="351" uniqueCount="300">
  <si>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</si>
  <si>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</si>
  <si>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</si>
  <si>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</si>
  <si>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</si>
  <si>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</si>
  <si>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</si>
  <si>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</si>
  <si>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</si>
  <si>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</si>
  <si>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</si>
  <si>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</si>
  <si>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</si>
  <si>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</si>
  <si>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</si>
  <si>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</si>
  <si>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</si>
  <si>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</si>
  <si>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</si>
  <si>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</si>
  <si>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</si>
  <si>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</si>
  <si>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</si>
  <si>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</si>
  <si>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</si>
  <si>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</si>
  <si>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</si>
  <si>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</si>
  <si>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</si>
  <si>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</si>
  <si>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</si>
  <si>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</si>
  <si>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</si>
  <si>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</si>
  <si>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</si>
  <si>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</si>
  <si>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</si>
  <si>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</si>
  <si>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</si>
  <si>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</si>
  <si>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</si>
  <si>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</si>
  <si>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</si>
  <si>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</si>
  <si>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</si>
  <si>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</si>
  <si>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</si>
  <si>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</si>
  <si>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</si>
  <si>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</si>
  <si>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</si>
  <si>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</si>
  <si>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</si>
  <si>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</si>
  <si>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</si>
  <si>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</si>
  <si>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</si>
  <si>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</si>
  <si>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</si>
  <si>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</si>
  <si>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</si>
  <si>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</si>
  <si>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</si>
  <si>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</si>
  <si>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</si>
  <si>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</si>
  <si>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</si>
  <si>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</si>
  <si>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</si>
  <si>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</si>
  <si>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</si>
  <si>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</si>
  <si>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</si>
  <si>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</si>
  <si>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</si>
  <si>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</si>
  <si>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</si>
  <si>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</si>
  <si>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</si>
  <si>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</si>
  <si>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</si>
  <si>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</si>
  <si>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</si>
  <si>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</si>
  <si>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</si>
  <si>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</si>
  <si>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</si>
  <si>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</si>
  <si>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</si>
  <si>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</si>
  <si>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</si>
  <si>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</si>
  <si>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</si>
  <si>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</si>
  <si>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</si>
  <si>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</si>
  <si>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</si>
  <si>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</si>
  <si>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</si>
  <si>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</si>
  <si>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</si>
  <si>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</si>
  <si>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</si>
  <si>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</si>
  <si>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</si>
  <si>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</si>
  <si>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</si>
  <si>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</si>
  <si>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</si>
  <si>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</si>
  <si>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</si>
  <si>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</si>
  <si>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</si>
  <si>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</si>
  <si>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</si>
  <si>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</si>
  <si>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</si>
  <si>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</si>
  <si>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</si>
  <si>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</si>
  <si>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</si>
  <si>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</si>
  <si>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</si>
  <si>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</si>
  <si>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</si>
  <si>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</si>
  <si>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</si>
  <si>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</si>
  <si>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</si>
  <si>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</si>
  <si>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</si>
  <si>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</si>
  <si>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</si>
  <si>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</si>
  <si>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</si>
  <si>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</si>
  <si>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</si>
  <si>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</si>
  <si>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</si>
  <si>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</si>
  <si>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</si>
  <si>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</si>
  <si>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</si>
  <si>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</si>
  <si>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</si>
  <si>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</si>
  <si>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</si>
  <si>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</si>
  <si>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</si>
  <si>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</si>
  <si>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</si>
  <si>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</si>
  <si>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</si>
  <si>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</si>
  <si>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</si>
  <si>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</si>
  <si>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</si>
  <si>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</si>
  <si>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</si>
  <si>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</si>
  <si>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</si>
  <si>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</si>
  <si>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</si>
  <si>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</si>
  <si>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</si>
  <si>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</si>
  <si>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</si>
  <si>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</si>
  <si>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</si>
  <si>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</si>
  <si>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</si>
  <si>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</si>
  <si>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</si>
  <si>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</si>
  <si>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</si>
  <si>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</si>
  <si>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</si>
  <si>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</si>
  <si>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</si>
  <si>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</si>
  <si>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</si>
  <si>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</si>
  <si>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</si>
  <si>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</si>
  <si>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</si>
  <si>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</si>
  <si>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</si>
  <si>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</si>
  <si>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</si>
  <si>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</si>
  <si>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</si>
  <si>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</si>
  <si>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</si>
  <si>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</si>
  <si>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</si>
  <si>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</si>
  <si>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</si>
  <si>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</si>
  <si>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</si>
  <si>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</si>
  <si>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</si>
  <si>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</si>
  <si>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</si>
  <si>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</si>
  <si>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</si>
  <si>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</si>
  <si>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</si>
  <si>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</si>
  <si>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</si>
  <si>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</si>
  <si>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</si>
  <si>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</si>
  <si>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</si>
  <si>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</si>
  <si>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</si>
  <si>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</si>
  <si>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</si>
  <si>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</si>
  <si>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</si>
  <si>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</si>
  <si>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</si>
  <si>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</si>
  <si>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</si>
  <si>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</si>
  <si>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</si>
  <si>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</si>
  <si>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</si>
  <si>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</si>
  <si>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</si>
  <si>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</si>
  <si>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</si>
  <si>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</si>
  <si>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</si>
  <si>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</si>
  <si>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</si>
  <si>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</si>
  <si>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</si>
  <si>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</si>
  <si>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</si>
  <si>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</si>
  <si>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</si>
  <si>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</si>
  <si>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</si>
  <si>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</si>
  <si>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</si>
  <si>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</si>
  <si>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</si>
  <si>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</si>
  <si>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</si>
  <si>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</si>
  <si>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</si>
  <si>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Rajauli</t>
  </si>
  <si>
    <t>BH3951</t>
  </si>
  <si>
    <t>Rajauli-2</t>
  </si>
  <si>
    <t>Rajaulidih</t>
  </si>
  <si>
    <t>SF0067532</t>
  </si>
  <si>
    <t>Rajesh Kumar</t>
  </si>
  <si>
    <t>551334</t>
  </si>
  <si>
    <t>sargam</t>
  </si>
  <si>
    <t>Chetana</t>
  </si>
  <si>
    <t>SSF4933058</t>
  </si>
  <si>
    <t>BC</t>
  </si>
  <si>
    <t>HINDU</t>
  </si>
  <si>
    <t>Chilli Business</t>
  </si>
  <si>
    <t>BINA DEVI</t>
  </si>
  <si>
    <t>24-Nov-2023</t>
  </si>
  <si>
    <t>Mon</t>
  </si>
  <si>
    <t>1</t>
  </si>
  <si>
    <t>1.77 Yrs</t>
  </si>
  <si>
    <t>24 Nov 2023</t>
  </si>
  <si>
    <t>&lt;= 2 Years</t>
  </si>
  <si>
    <t>01-Jan-2024</t>
  </si>
  <si>
    <t>12-Jul-2025</t>
  </si>
  <si>
    <t>Open</t>
  </si>
  <si>
    <t>9940279322</t>
  </si>
  <si>
    <t>Boby Kumar/ SF0098065</t>
  </si>
  <si>
    <t>Staff Shubham Kumar, EMP ID :- SF0090439, collected the EMI amount Rs. 2240/- on dated :- 02 - Aug - 25, which is not posted in FIMO account.</t>
  </si>
  <si>
    <t>August 30, 2025 6:20 PM</t>
  </si>
  <si>
    <t>Shubham Kumar</t>
  </si>
  <si>
    <t>SF0090439</t>
  </si>
  <si>
    <t>LO</t>
  </si>
  <si>
    <t>The employee Shubham Kumar, EMP ID :- SF0090439, collected the EMI amount Rs. 2240/- on dated :- 02 - Aug - 25, which is not posted in FIMO account.</t>
  </si>
  <si>
    <t>Dual Staff</t>
  </si>
  <si>
    <t>Available &amp; Updated</t>
  </si>
  <si>
    <t>G1</t>
  </si>
  <si>
    <t>Bittu Kumar</t>
  </si>
  <si>
    <t>BM</t>
  </si>
  <si>
    <t>G2</t>
  </si>
  <si>
    <t>Shivchand Kumar</t>
  </si>
  <si>
    <t>SF0047951</t>
  </si>
  <si>
    <t>SF0094864</t>
  </si>
  <si>
    <t>FIR Not Filled</t>
  </si>
  <si>
    <t>CSS</t>
  </si>
  <si>
    <t>Absconding</t>
  </si>
  <si>
    <t>Completed-Report Pending</t>
  </si>
  <si>
    <t>Om Prakash Kumar/SF0094717</t>
  </si>
  <si>
    <t>Brijesh Kumar Thakur/SF0072797</t>
  </si>
  <si>
    <t>Ravi Kumar Ranjan/SF0072744</t>
  </si>
  <si>
    <t>Saket Nath Thakur/SF0062081</t>
  </si>
  <si>
    <t>FN25-26-01778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</si>
</sst>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BH3951</v>
      </c>
      <c r="D5" s="63" t="str">
        <f>IF('Physical Cash at Safe'!D28="Yes", 'Physical Cash at Safe'!A4, 'Borrower Wise Details'!C5)</f>
        <v>Rajauli-2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45881</v>
      </c>
      <c r="H5" s="107" t="s">
        <v>292</v>
      </c>
      <c r="I5" s="61">
        <v>45882</v>
      </c>
      <c r="J5" s="74" t="str">
        <f>IF('Physical Cash at Safe'!D28="Yes",'Physical Cash at Safe'!E28,IF('Borrower Wise Details'!D5&lt;&gt;"",'Borrower Wise Details'!D5,""))</f>
        <v>FN25-26-01778</v>
      </c>
      <c r="K5" s="81">
        <v>1</v>
      </c>
      <c r="L5" s="82">
        <v>2240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Shubham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SF0090439</v>
      </c>
      <c r="U5" s="77" t="s">
        <v>293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45910</v>
      </c>
      <c r="AH5" s="70" t="s">
        <v>281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BH3951</v>
      </c>
      <c r="C5" s="50" t="str">
        <f>IF('Fraud Investigation Report'!D5="", "", 'Fraud Investigation Report'!D5)</f>
        <v>Rajauli-2</v>
      </c>
      <c r="D5" s="68" t="str">
        <f>IF(OR('Fraud Investigation Report'!R5="", 'Fraud Investigation Report'!R5=0), "", 'Fraud Investigation Report'!R5)</f>
        <v>Shubham Kumar</v>
      </c>
      <c r="E5" s="68" t="str">
        <f>IF(OR('Fraud Investigation Report'!T5="", 'Fraud Investigation Report'!T5=0), "", 'Fraud Investigation Report'!T5)</f>
        <v>SF0090439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FN25-26-01778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45899</v>
      </c>
      <c r="C6" s="18">
        <v>45898</v>
      </c>
      <c r="D6" s="18">
        <v>45899</v>
      </c>
      <c r="E6" s="19">
        <v>0.47916666666666669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15</v>
      </c>
      <c r="E11" s="23">
        <f t="shared" ref="E11:E17" si="0">D11*A11</f>
        <v>7500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4</v>
      </c>
      <c r="E13" s="23">
        <f t="shared" si="0"/>
        <v>400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8196</v>
      </c>
      <c r="C18" s="23">
        <f>B18</f>
        <v>8196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8196</v>
      </c>
      <c r="D19" s="30" t="s">
        <v>76</v>
      </c>
      <c r="E19" s="31">
        <f>SUM(E10:E18)</f>
        <v>8196</v>
      </c>
    </row>
    <row r="20" spans="1:5" ht="30" customHeight="1" x14ac:dyDescent="0.35">
      <c r="A20" s="160" t="s">
        <v>97</v>
      </c>
      <c r="B20" s="161"/>
      <c r="C20" s="32">
        <v>8196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282</v>
      </c>
      <c r="C32" s="37" t="s">
        <v>82</v>
      </c>
      <c r="D32" s="137" t="s">
        <v>283</v>
      </c>
      <c r="E32" s="138"/>
    </row>
    <row r="33" spans="1:5" ht="18" customHeight="1" x14ac:dyDescent="0.35">
      <c r="A33" s="37" t="s">
        <v>83</v>
      </c>
      <c r="B33" s="106" t="s">
        <v>284</v>
      </c>
      <c r="C33" s="39" t="s">
        <v>84</v>
      </c>
      <c r="D33" s="131" t="s">
        <v>287</v>
      </c>
      <c r="E33" s="132"/>
    </row>
    <row r="34" spans="1:5" ht="26" x14ac:dyDescent="0.35">
      <c r="A34" s="39" t="s">
        <v>221</v>
      </c>
      <c r="B34" s="38" t="s">
        <v>285</v>
      </c>
      <c r="C34" s="39" t="s">
        <v>222</v>
      </c>
      <c r="D34" s="133" t="s">
        <v>288</v>
      </c>
      <c r="E34" s="134"/>
    </row>
    <row r="35" spans="1:5" ht="26" x14ac:dyDescent="0.35">
      <c r="A35" s="39" t="s">
        <v>223</v>
      </c>
      <c r="B35" s="38" t="s">
        <v>289</v>
      </c>
      <c r="C35" s="39" t="s">
        <v>225</v>
      </c>
      <c r="D35" s="133" t="s">
        <v>290</v>
      </c>
      <c r="E35" s="134"/>
    </row>
    <row r="36" spans="1:5" ht="25.5" customHeight="1" x14ac:dyDescent="0.35">
      <c r="A36" s="39" t="s">
        <v>224</v>
      </c>
      <c r="B36" s="38" t="s">
        <v>286</v>
      </c>
      <c r="C36" s="39" t="s">
        <v>226</v>
      </c>
      <c r="D36" s="135" t="s">
        <v>280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79" zoomScaleNormal="79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BH3951</v>
      </c>
      <c r="C5" s="119" t="str">
        <f>IF('Loan Outstanding Report'!$H$5="", "", 'Loan Outstanding Report'!$H$5)</f>
        <v>Rajauli-2</v>
      </c>
      <c r="D5" s="41" t="s">
        <v>299</v>
      </c>
      <c r="E5" s="65">
        <v>45899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260</v>
      </c>
      <c r="K5" s="120" t="s">
        <v>264</v>
      </c>
      <c r="L5" s="11">
        <v>353799493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45871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281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29">
        <v>45899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29">
        <v>45899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277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16790</v>
      </c>
      <c r="J5" s="38" t="s">
        <v>254</v>
      </c>
      <c r="K5" s="84">
        <v>16790</v>
      </c>
      <c r="L5" s="84" t="s">
        <v>255</v>
      </c>
      <c r="M5" s="38" t="s">
        <v>256</v>
      </c>
      <c r="N5" s="84">
        <v>24104</v>
      </c>
      <c r="O5" s="84" t="s">
        <v>257</v>
      </c>
      <c r="P5" s="84">
        <v>39033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353799493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30969.07</v>
      </c>
      <c r="AN5" s="112">
        <v>11590.93</v>
      </c>
      <c r="AO5" s="112">
        <v>42560</v>
      </c>
      <c r="AP5" s="112">
        <v>11030.93</v>
      </c>
      <c r="AQ5" s="112">
        <v>696.07</v>
      </c>
      <c r="AR5" s="112">
        <v>11727</v>
      </c>
      <c r="AS5" s="112">
        <v>2028.45</v>
      </c>
      <c r="AT5" s="112">
        <v>211.55</v>
      </c>
      <c r="AU5" s="112">
        <v>2240</v>
      </c>
      <c r="AV5" s="84">
        <v>20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45899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203</v>
      </c>
      <c r="BR5" s="118" t="s">
        <v>276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2025-09-10T11:53:17Z</dcterms:modified>
</cp:coreProperties>
</file>