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1-Dec-25\Saraiya\"/>
    </mc:Choice>
  </mc:AlternateContent>
  <xr:revisionPtr revIDLastSave="0" documentId="13_ncr:1_{71CB11A7-8ED0-4837-A1DB-59113BDBAA42}" xr6:coauthVersionLast="47" xr6:coauthVersionMax="47" xr10:uidLastSave="{00000000-0000-0000-0000-000000000000}"/>
  <bookViews>
    <workbookView xWindow="-110" yWindow="-110" windowWidth="19420" windowHeight="10300" activeTab="1" xr2:uid="{F60EBDDF-B78B-47A9-A33F-58D6C5D01D82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Sheet1!$A$4:$AA$29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" l="1"/>
  <c r="T35" i="1"/>
  <c r="T33" i="1"/>
  <c r="U32" i="1"/>
  <c r="U31" i="1"/>
  <c r="T32" i="1"/>
  <c r="Y14" i="1"/>
  <c r="Y12" i="1"/>
  <c r="Y8" i="1"/>
  <c r="Y7" i="1"/>
  <c r="Y5" i="1"/>
  <c r="H29" i="1"/>
  <c r="G29" i="1"/>
  <c r="F29" i="1"/>
  <c r="D29" i="1"/>
  <c r="H28" i="1"/>
  <c r="G28" i="1"/>
  <c r="F28" i="1"/>
  <c r="D28" i="1"/>
  <c r="H27" i="1"/>
  <c r="G27" i="1"/>
  <c r="F27" i="1"/>
  <c r="D27" i="1"/>
  <c r="H26" i="1"/>
  <c r="G26" i="1"/>
  <c r="F26" i="1"/>
  <c r="D26" i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G21" i="1"/>
  <c r="F21" i="1"/>
  <c r="D21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<sst xmlns="http://schemas.openxmlformats.org/spreadsheetml/2006/main" count="288" uniqueCount="143">
  <si>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</si>
  <si>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</si>
  <si>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</si>
  <si>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</si>
  <si>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</si>
  <si>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</si>
  <si>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rPr>
        <b/>
        <sz val="10"/>
        <color theme="1"/>
        <rFont val="Aptos Narrow"/>
        <family val="2"/>
        <scheme val="minor"/>
      </rP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</si>
  <si>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</si>
  <si>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</si>
  <si>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</si>
  <si>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</si>
  <si>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</si>
  <si>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</si>
  <si>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</si>
  <si>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</si>
  <si>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</si>
  <si>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</si>
  <si>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Aptos Narrow"/>
        <family val="2"/>
        <scheme val="minor"/>
      </rP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</si>
  <si>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</si>
  <si>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</si>
  <si>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Aptos Narrow"/>
        <family val="2"/>
        <scheme val="minor"/>
      </rP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</si>
  <si>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</si>
  <si>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</si>
  <si>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</si>
  <si>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Aptos Narrow"/>
        <family val="2"/>
        <scheme val="minor"/>
      </rP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</si>
  <si>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rPr>
        <b/>
        <sz val="10"/>
        <color theme="1"/>
        <rFont val="Aptos Narrow"/>
        <family val="2"/>
        <scheme val="minor"/>
      </rP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</si>
  <si>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</si>
  <si>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rPr>
        <b/>
        <sz val="10"/>
        <color theme="1"/>
        <rFont val="Aptos Narrow"/>
        <family val="2"/>
        <scheme val="minor"/>
      </rP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</si>
  <si>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BH3563</t>
  </si>
  <si>
    <t>Saraiya</t>
  </si>
  <si>
    <t>FN25-26-01824</t>
  </si>
  <si>
    <t>Rahul Kumar</t>
  </si>
  <si>
    <t>SF0097593</t>
  </si>
  <si>
    <t>Loan Officer</t>
  </si>
  <si>
    <t>644557</t>
  </si>
  <si>
    <t>SSF4176554</t>
  </si>
  <si>
    <t>SHAHNAJ KHATOON</t>
  </si>
  <si>
    <t>20-Jul-2023</t>
  </si>
  <si>
    <t>Collection Amount Misappropriated</t>
  </si>
  <si>
    <t>Digital Payment</t>
  </si>
  <si>
    <t>Borrower paid her EMI(UPI) Rs 3070 on dated 5-8-25,but demand not entry by LO Rahul Kumar.</t>
  </si>
  <si>
    <t>SSF4177483</t>
  </si>
  <si>
    <t>SAKINA KHATUN</t>
  </si>
  <si>
    <t>Loan Card</t>
  </si>
  <si>
    <t>Borrower paid her EMI Rs 3069 on dated 5-8-25,but demand not entry by LO Rahul kumar.</t>
  </si>
  <si>
    <t>SSF4177506</t>
  </si>
  <si>
    <t>MUNNI KHATOON</t>
  </si>
  <si>
    <t>694863</t>
  </si>
  <si>
    <t>SSF4206544</t>
  </si>
  <si>
    <t>GULSHAN BEGAM</t>
  </si>
  <si>
    <t>25-Jul-2023</t>
  </si>
  <si>
    <t>Borrower paid her EMI(UPI) Rs 3050 on dated 8-8-25,but demand not entry by LO Rahul Kumar.</t>
  </si>
  <si>
    <t>SSF4231258</t>
  </si>
  <si>
    <t>RAUSHAN KHATOON</t>
  </si>
  <si>
    <t>31-Jul-2023</t>
  </si>
  <si>
    <t>Borrower paid her EMI(UPI) Rs 2745 on dated 8-8-25,but demand not entry by LO Rahul Kumar.</t>
  </si>
  <si>
    <t>Deoria C17</t>
  </si>
  <si>
    <t>SSF4276934</t>
  </si>
  <si>
    <t>VIJYA BHARTI</t>
  </si>
  <si>
    <t>07-Aug-2023</t>
  </si>
  <si>
    <t>Borrower paid her EMI(UPI) Rs 2240 on dated 2-8-25,but demand not entry by LO Rahul Kumar.</t>
  </si>
  <si>
    <t>SSF4303100</t>
  </si>
  <si>
    <t>MAYA DEVI</t>
  </si>
  <si>
    <t>12-Aug-2023</t>
  </si>
  <si>
    <t>Borrower paid her EMI Rs 2190 on dated 9-8-25,but demand not entry by LO Rahul kumar.</t>
  </si>
  <si>
    <t>Deoria C18</t>
  </si>
  <si>
    <t>SSF4319545</t>
  </si>
  <si>
    <t>RESHAMI DEVI</t>
  </si>
  <si>
    <t>18-Aug-2023</t>
  </si>
  <si>
    <t>Borrower paid her EMI Rs 2240 on dated 2-8-25,but demand not entry by LO Rahul kumar.</t>
  </si>
  <si>
    <t>SSF4410841</t>
  </si>
  <si>
    <t>BASHIRA KHATOON</t>
  </si>
  <si>
    <t>28-Aug-2023</t>
  </si>
  <si>
    <t>Borrower paid her EMI(UPI) Rs 2240 on dated 6-8-25,but demand not entry by LO Rahul Kumar.</t>
  </si>
  <si>
    <t>690133</t>
  </si>
  <si>
    <t>SSF4555034</t>
  </si>
  <si>
    <t xml:space="preserve">  SIMA  KUMARI</t>
  </si>
  <si>
    <t>20-Sep-2023</t>
  </si>
  <si>
    <t>Borrower paid her EMI(UPI) Rs 2300 on dated 8-8-25,but demand not entry by LO Rahul Kumar.</t>
  </si>
  <si>
    <t>731958</t>
  </si>
  <si>
    <t>SSF5073090</t>
  </si>
  <si>
    <t>MANTU DEVI</t>
  </si>
  <si>
    <t>15-Dec-2023</t>
  </si>
  <si>
    <t>Borrower paid her EMI Rs 2240 on dated 9-8-25,but demand not entry by LO Rahul kumar.</t>
  </si>
  <si>
    <t>698026</t>
  </si>
  <si>
    <t>SSF5156074</t>
  </si>
  <si>
    <t>RITA DEVI</t>
  </si>
  <si>
    <t>25-Dec-2023</t>
  </si>
  <si>
    <t>SID951375769839</t>
  </si>
  <si>
    <t>LAXMI DEVI</t>
  </si>
  <si>
    <t>23-Dec-2023</t>
  </si>
  <si>
    <t>Borrower paid her EMI Rs 2880 on dated 9-8-25,but demand not entry by LO Rahul kumar.</t>
  </si>
  <si>
    <t>SSF5157789</t>
  </si>
  <si>
    <t>SEEMA DEVI</t>
  </si>
  <si>
    <t>24-Dec-2023</t>
  </si>
  <si>
    <t>Borrower paid her EMI(UPI) Rs 2240 on dated 8-8-25,but demand not entry by LO Rahul Kumar.</t>
  </si>
  <si>
    <t>Kamalpura C17</t>
  </si>
  <si>
    <t>SSF5249809</t>
  </si>
  <si>
    <t>SONI KUMARI</t>
  </si>
  <si>
    <t>07-Jan-2024</t>
  </si>
  <si>
    <t>Borrower paid her EMI(UPI) Rs 2240 on dated 5-8-25,but demand not entry by LO Rahul Kumar.</t>
  </si>
  <si>
    <t>SSF5307295</t>
  </si>
  <si>
    <t>USHA DEVI</t>
  </si>
  <si>
    <t>22-Jan-2024</t>
  </si>
  <si>
    <t>SSF5389250</t>
  </si>
  <si>
    <t>SHABARA KHATUN</t>
  </si>
  <si>
    <t>27-Jan-2024</t>
  </si>
  <si>
    <t>Vaishali C2</t>
  </si>
  <si>
    <t>SSF5578072</t>
  </si>
  <si>
    <t>SILA DEVI</t>
  </si>
  <si>
    <t>20-Feb-2024</t>
  </si>
  <si>
    <t>basantpur patti bakhra  C2</t>
  </si>
  <si>
    <t>SSF5592695</t>
  </si>
  <si>
    <t>SAIRUL KHATUN</t>
  </si>
  <si>
    <t>Borrower paid her EMI Rs 2240 on dated 7-8-25,but demand not entry by LO Rahul kumar.</t>
  </si>
  <si>
    <t>SSF5819502</t>
  </si>
  <si>
    <t>18-Mar-2024</t>
  </si>
  <si>
    <t>SSF5835384</t>
  </si>
  <si>
    <t>SURTI DEVI</t>
  </si>
  <si>
    <t>20-Mar-2024</t>
  </si>
  <si>
    <t>SID951375710205</t>
  </si>
  <si>
    <t>NIRMALA DEVI</t>
  </si>
  <si>
    <t>07-Jun-2024</t>
  </si>
  <si>
    <t>Borrower paid her EMI(UPI) Rs 3470 on dated 8-8-25,but demand not entry by LO Rahul Kumar.</t>
  </si>
  <si>
    <t>SID951375709159</t>
  </si>
  <si>
    <t>RINKU DEVI</t>
  </si>
  <si>
    <t>Borrower paid her EMI(UPI) Rs 3400 on dated 8-8-25,but demand not entry by LO Rahul Kumar.</t>
  </si>
  <si>
    <t>Jagannathpur Nagwa Mosque C14</t>
  </si>
  <si>
    <t>SSF3215854</t>
  </si>
  <si>
    <t>JAMILA BIBI</t>
  </si>
  <si>
    <t>03-Sep-2024</t>
  </si>
  <si>
    <t>Borrower paid her partial EMI(UPI) Rs 1660 on dated 3-8-25,but demand not entry by LO Rahul Kumar.</t>
  </si>
  <si>
    <t>SSF3472171</t>
  </si>
  <si>
    <t>SINDHU DEVI</t>
  </si>
  <si>
    <t>03-Oct-2024</t>
  </si>
  <si>
    <t>Borrower paid her EMI Rs 2980 on dated 2-7-25,but demand not entry by LO Rahul kumar.</t>
  </si>
  <si>
    <t>Done</t>
  </si>
  <si>
    <t>Loan Closed</t>
  </si>
  <si>
    <t>Remarks</t>
  </si>
  <si>
    <t>Preclosed</t>
  </si>
  <si>
    <t>Diff</t>
  </si>
  <si>
    <t>OD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</si>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</sst>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09]dd/mm/yyyy;@"/>
    <numFmt numFmtId="165" formatCode="[$-10409]#,##0.00;\-#,##0.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1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7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14" fontId="13" fillId="0" borderId="3" xfId="0" applyNumberFormat="1" applyFont="1" applyBorder="1" applyAlignment="1" applyProtection="1">
      <alignment vertical="top" readingOrder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vertical="top" readingOrder="1"/>
      <protection locked="0"/>
    </xf>
    <xf numFmtId="165" fontId="13" fillId="0" borderId="3" xfId="0" applyNumberFormat="1" applyFont="1" applyBorder="1" applyAlignment="1" applyProtection="1">
      <alignment vertical="top" readingOrder="1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2" fontId="5" fillId="4" borderId="2" xfId="3" applyNumberFormat="1" applyFont="1" applyFill="1" applyBorder="1" applyAlignment="1" applyProtection="1">
      <alignment horizontal="center" vertical="center"/>
      <protection hidden="1"/>
    </xf>
    <xf numFmtId="0" fontId="9" fillId="5" borderId="2" xfId="3" applyFont="1" applyFill="1" applyBorder="1" applyAlignment="1">
      <alignment horizontal="center" vertical="center" wrapText="1"/>
    </xf>
    <xf numFmtId="2" fontId="5" fillId="6" borderId="2" xfId="3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EF23F36F-0815-4715-991A-619912F08DD1}"/>
    <cellStyle name="Normal 2 2" xfId="4" xr:uid="{08420018-BA2C-4482-B5A5-0880601BAF59}"/>
    <cellStyle name="Normal 3 19 2" xfId="3" xr:uid="{EFBC118F-1B32-4FB7-9C26-065038E7E9D3}"/>
    <cellStyle name="Normal 3 2" xfId="5" xr:uid="{32FEEDBB-D82E-4866-BE2D-A627929B2A4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F6A237-63F5-A512-1237-E71FCBB85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722E28-1446-0B71-35EC-23DDFDF42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1-Dec-25\Saraiya\1761061147873_Fraud%20Investigation%20Report%20of%20Saraiya%20branch%20month%20of%20Sep'25(Rahul).xlsx" TargetMode="External"/><Relationship Id="rId1" Type="http://schemas.openxmlformats.org/officeDocument/2006/relationships/externalLinkPath" Target="1761061147873_Fraud%20Investigation%20Report%20of%20Saraiya%20branch%20month%20of%20Sep'25(Rahu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4BA40-8D2C-4046-BB7D-50DBBE06F647}">
  <dimension ref="A1:AA56"/>
  <sheetViews>
    <sheetView topLeftCell="K23" workbookViewId="0">
      <selection activeCell="Q45" sqref="Q45"/>
    </sheetView>
  </sheetViews>
  <sheetFormatPr defaultRowHeight="14.5" x14ac:dyDescent="0.35"/>
  <cols>
    <col min="1" max="1" width="8.5429687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3.81640625" customWidth="1"/>
    <col min="10" max="10" width="14.1796875" bestFit="1" customWidth="1"/>
    <col min="11" max="11" width="16.36328125" bestFit="1" customWidth="1"/>
    <col min="12" max="12" width="9" bestFit="1" customWidth="1"/>
    <col min="13" max="13" width="5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2" customWidth="1"/>
    <col min="21" max="21" width="12.54296875" customWidth="1"/>
    <col min="22" max="22" width="15.1796875" bestFit="1" customWidth="1"/>
    <col min="23" max="25" width="15.1796875" customWidth="1"/>
    <col min="26" max="26" width="18.36328125" bestFit="1" customWidth="1"/>
    <col min="27" max="27" width="80.1796875" bestFit="1" customWidth="1"/>
  </cols>
  <sheetData>
    <row r="1" spans="1:27" ht="18.5" x14ac:dyDescent="0.3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16" x14ac:dyDescent="0.35">
      <c r="A2" s="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ht="16" x14ac:dyDescent="0.4">
      <c r="A3" s="14" t="s">
        <v>2</v>
      </c>
      <c r="B3" s="12"/>
      <c r="C3" s="12"/>
      <c r="D3" s="12"/>
      <c r="E3" s="3" t="s">
        <v>3</v>
      </c>
      <c r="F3" s="3" t="s">
        <v>4</v>
      </c>
      <c r="G3" s="12"/>
      <c r="H3" s="12"/>
      <c r="I3" s="12"/>
      <c r="J3" s="12"/>
      <c r="K3" s="12"/>
      <c r="L3" s="12"/>
      <c r="M3" s="12"/>
      <c r="N3" s="13"/>
      <c r="O3" s="12"/>
      <c r="P3" s="12"/>
      <c r="Q3" s="12"/>
      <c r="R3" s="12"/>
      <c r="S3" s="12"/>
      <c r="T3" s="12"/>
      <c r="U3" s="12"/>
      <c r="V3" s="3" t="s">
        <v>3</v>
      </c>
      <c r="W3" s="3"/>
      <c r="X3" s="3"/>
      <c r="Y3" s="3"/>
      <c r="Z3" s="3" t="s">
        <v>4</v>
      </c>
      <c r="AA3" s="12"/>
    </row>
    <row r="4" spans="1:27" s="21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3" t="s">
        <v>138</v>
      </c>
      <c r="X4" s="23" t="s">
        <v>139</v>
      </c>
      <c r="Y4" s="23" t="s">
        <v>140</v>
      </c>
      <c r="Z4" s="5" t="s">
        <v>26</v>
      </c>
      <c r="AA4" s="5" t="s">
        <v>27</v>
      </c>
    </row>
    <row r="5" spans="1:27" x14ac:dyDescent="0.35">
      <c r="A5" s="7">
        <v>1</v>
      </c>
      <c r="B5" s="15" t="s">
        <v>28</v>
      </c>
      <c r="C5" s="16" t="s">
        <v>29</v>
      </c>
      <c r="D5" s="17" t="s">
        <v>30</v>
      </c>
      <c r="E5" s="8">
        <v>45923</v>
      </c>
      <c r="F5" s="9" t="s">
        <v>31</v>
      </c>
      <c r="G5" s="18" t="s">
        <v>32</v>
      </c>
      <c r="H5" s="18" t="s">
        <v>33</v>
      </c>
      <c r="I5" s="10" t="s">
        <v>34</v>
      </c>
      <c r="J5" s="10" t="s">
        <v>35</v>
      </c>
      <c r="K5" s="10" t="s">
        <v>36</v>
      </c>
      <c r="L5" s="10">
        <v>352226907</v>
      </c>
      <c r="M5" s="10"/>
      <c r="N5" s="10" t="s">
        <v>37</v>
      </c>
      <c r="O5" s="11">
        <v>42000</v>
      </c>
      <c r="P5" s="11">
        <v>2240</v>
      </c>
      <c r="Q5" s="19" t="s">
        <v>38</v>
      </c>
      <c r="R5" s="8">
        <v>45874</v>
      </c>
      <c r="S5" s="10">
        <v>3070</v>
      </c>
      <c r="T5" s="20">
        <v>0</v>
      </c>
      <c r="U5" s="20">
        <v>0</v>
      </c>
      <c r="V5" s="22">
        <v>3070</v>
      </c>
      <c r="W5" s="22" t="s">
        <v>141</v>
      </c>
      <c r="X5" s="22">
        <v>3069</v>
      </c>
      <c r="Y5" s="22">
        <f>V5-X5</f>
        <v>1</v>
      </c>
      <c r="Z5" s="9" t="s">
        <v>39</v>
      </c>
      <c r="AA5" s="10" t="s">
        <v>40</v>
      </c>
    </row>
    <row r="6" spans="1:27" x14ac:dyDescent="0.35">
      <c r="A6" s="7">
        <v>2</v>
      </c>
      <c r="B6" s="15" t="s">
        <v>28</v>
      </c>
      <c r="C6" s="16" t="s">
        <v>29</v>
      </c>
      <c r="D6" s="17" t="str">
        <f>IF(J6&lt;&gt;"",$D$5,"")</f>
        <v>FN25-26-01824</v>
      </c>
      <c r="E6" s="8">
        <v>45923</v>
      </c>
      <c r="F6" s="9" t="str">
        <f>IF(J6&lt;&gt;"",$F$5,"")</f>
        <v>Rahul Kumar</v>
      </c>
      <c r="G6" s="18" t="str">
        <f>IF(J6&lt;&gt;"",$G$5,"")</f>
        <v>SF0097593</v>
      </c>
      <c r="H6" s="18" t="str">
        <f>IF(J6&lt;&gt;"",$H$5,"")</f>
        <v>Loan Officer</v>
      </c>
      <c r="I6" s="10" t="s">
        <v>34</v>
      </c>
      <c r="J6" s="10" t="s">
        <v>41</v>
      </c>
      <c r="K6" s="10" t="s">
        <v>42</v>
      </c>
      <c r="L6" s="10">
        <v>352228664</v>
      </c>
      <c r="M6" s="10"/>
      <c r="N6" s="10" t="s">
        <v>37</v>
      </c>
      <c r="O6" s="11">
        <v>42000</v>
      </c>
      <c r="P6" s="11">
        <v>2240</v>
      </c>
      <c r="Q6" s="19" t="s">
        <v>38</v>
      </c>
      <c r="R6" s="8">
        <v>45874</v>
      </c>
      <c r="S6" s="10">
        <v>3069</v>
      </c>
      <c r="T6" s="20">
        <v>0</v>
      </c>
      <c r="U6" s="20">
        <v>0</v>
      </c>
      <c r="V6" s="22">
        <v>3069</v>
      </c>
      <c r="W6" s="22" t="s">
        <v>136</v>
      </c>
      <c r="X6" s="22"/>
      <c r="Y6" s="22"/>
      <c r="Z6" s="9" t="s">
        <v>43</v>
      </c>
      <c r="AA6" s="10" t="s">
        <v>44</v>
      </c>
    </row>
    <row r="7" spans="1:27" x14ac:dyDescent="0.35">
      <c r="A7" s="7">
        <v>3</v>
      </c>
      <c r="B7" s="15" t="s">
        <v>28</v>
      </c>
      <c r="C7" s="16" t="s">
        <v>29</v>
      </c>
      <c r="D7" s="17" t="str">
        <f t="shared" ref="D7:D29" si="0">IF(J7&lt;&gt;"",$D$5,"")</f>
        <v>FN25-26-01824</v>
      </c>
      <c r="E7" s="8">
        <v>45923</v>
      </c>
      <c r="F7" s="9" t="str">
        <f t="shared" ref="F7:F29" si="1">IF(J7&lt;&gt;"",$F$5,"")</f>
        <v>Rahul Kumar</v>
      </c>
      <c r="G7" s="18" t="str">
        <f t="shared" ref="G7:G29" si="2">IF(J7&lt;&gt;"",$G$5,"")</f>
        <v>SF0097593</v>
      </c>
      <c r="H7" s="18" t="str">
        <f t="shared" ref="H7:H29" si="3">IF(J7&lt;&gt;"",$H$5,"")</f>
        <v>Loan Officer</v>
      </c>
      <c r="I7" s="10" t="s">
        <v>34</v>
      </c>
      <c r="J7" s="10" t="s">
        <v>45</v>
      </c>
      <c r="K7" s="10" t="s">
        <v>46</v>
      </c>
      <c r="L7" s="10">
        <v>352228705</v>
      </c>
      <c r="M7" s="10"/>
      <c r="N7" s="10" t="s">
        <v>37</v>
      </c>
      <c r="O7" s="11">
        <v>42000</v>
      </c>
      <c r="P7" s="11">
        <v>2240</v>
      </c>
      <c r="Q7" s="19" t="s">
        <v>38</v>
      </c>
      <c r="R7" s="8">
        <v>45874</v>
      </c>
      <c r="S7" s="10">
        <v>3070</v>
      </c>
      <c r="T7" s="20">
        <v>0</v>
      </c>
      <c r="U7" s="20">
        <v>0</v>
      </c>
      <c r="V7" s="22">
        <v>3070</v>
      </c>
      <c r="W7" s="22" t="s">
        <v>141</v>
      </c>
      <c r="X7" s="22">
        <v>3069</v>
      </c>
      <c r="Y7" s="22">
        <f t="shared" ref="Y7:Y8" si="4">V7-X7</f>
        <v>1</v>
      </c>
      <c r="Z7" s="9" t="s">
        <v>39</v>
      </c>
      <c r="AA7" s="10" t="s">
        <v>40</v>
      </c>
    </row>
    <row r="8" spans="1:27" x14ac:dyDescent="0.35">
      <c r="A8" s="7">
        <v>4</v>
      </c>
      <c r="B8" s="15" t="s">
        <v>28</v>
      </c>
      <c r="C8" s="16" t="s">
        <v>29</v>
      </c>
      <c r="D8" s="17" t="str">
        <f t="shared" si="0"/>
        <v>FN25-26-01824</v>
      </c>
      <c r="E8" s="8">
        <v>45919</v>
      </c>
      <c r="F8" s="9" t="str">
        <f t="shared" si="1"/>
        <v>Rahul Kumar</v>
      </c>
      <c r="G8" s="18" t="str">
        <f t="shared" si="2"/>
        <v>SF0097593</v>
      </c>
      <c r="H8" s="18" t="str">
        <f t="shared" si="3"/>
        <v>Loan Officer</v>
      </c>
      <c r="I8" s="10" t="s">
        <v>47</v>
      </c>
      <c r="J8" s="10" t="s">
        <v>48</v>
      </c>
      <c r="K8" s="10" t="s">
        <v>49</v>
      </c>
      <c r="L8" s="10">
        <v>352289977</v>
      </c>
      <c r="M8" s="10"/>
      <c r="N8" s="10" t="s">
        <v>50</v>
      </c>
      <c r="O8" s="11">
        <v>42000</v>
      </c>
      <c r="P8" s="11">
        <v>2240</v>
      </c>
      <c r="Q8" s="19" t="s">
        <v>38</v>
      </c>
      <c r="R8" s="8">
        <v>45877</v>
      </c>
      <c r="S8" s="10">
        <v>3050</v>
      </c>
      <c r="T8" s="20">
        <v>0</v>
      </c>
      <c r="U8" s="20">
        <v>0</v>
      </c>
      <c r="V8" s="22">
        <v>3050</v>
      </c>
      <c r="W8" s="22" t="s">
        <v>141</v>
      </c>
      <c r="X8" s="22">
        <v>3023</v>
      </c>
      <c r="Y8" s="22">
        <f t="shared" si="4"/>
        <v>27</v>
      </c>
      <c r="Z8" s="9" t="s">
        <v>39</v>
      </c>
      <c r="AA8" s="10" t="s">
        <v>51</v>
      </c>
    </row>
    <row r="9" spans="1:27" x14ac:dyDescent="0.35">
      <c r="A9" s="7">
        <v>5</v>
      </c>
      <c r="B9" s="15" t="s">
        <v>28</v>
      </c>
      <c r="C9" s="16" t="s">
        <v>29</v>
      </c>
      <c r="D9" s="17" t="str">
        <f t="shared" si="0"/>
        <v>FN25-26-01824</v>
      </c>
      <c r="E9" s="8">
        <v>45919</v>
      </c>
      <c r="F9" s="9" t="str">
        <f t="shared" si="1"/>
        <v>Rahul Kumar</v>
      </c>
      <c r="G9" s="18" t="str">
        <f t="shared" si="2"/>
        <v>SF0097593</v>
      </c>
      <c r="H9" s="18" t="str">
        <f t="shared" si="3"/>
        <v>Loan Officer</v>
      </c>
      <c r="I9" s="10" t="s">
        <v>47</v>
      </c>
      <c r="J9" s="10" t="s">
        <v>52</v>
      </c>
      <c r="K9" s="10" t="s">
        <v>53</v>
      </c>
      <c r="L9" s="10">
        <v>352337553</v>
      </c>
      <c r="M9" s="10"/>
      <c r="N9" s="10" t="s">
        <v>54</v>
      </c>
      <c r="O9" s="11">
        <v>42000</v>
      </c>
      <c r="P9" s="11">
        <v>2240</v>
      </c>
      <c r="Q9" s="19" t="s">
        <v>38</v>
      </c>
      <c r="R9" s="8">
        <v>45877</v>
      </c>
      <c r="S9" s="10">
        <v>2745</v>
      </c>
      <c r="T9" s="20">
        <v>0</v>
      </c>
      <c r="U9" s="20">
        <v>0</v>
      </c>
      <c r="V9" s="22">
        <v>2745</v>
      </c>
      <c r="W9" s="22" t="s">
        <v>136</v>
      </c>
      <c r="X9" s="22"/>
      <c r="Y9" s="22"/>
      <c r="Z9" s="9" t="s">
        <v>39</v>
      </c>
      <c r="AA9" s="10" t="s">
        <v>55</v>
      </c>
    </row>
    <row r="10" spans="1:27" x14ac:dyDescent="0.35">
      <c r="A10" s="7">
        <v>6</v>
      </c>
      <c r="B10" s="15" t="s">
        <v>28</v>
      </c>
      <c r="C10" s="16" t="s">
        <v>29</v>
      </c>
      <c r="D10" s="17" t="str">
        <f t="shared" si="0"/>
        <v>FN25-26-01824</v>
      </c>
      <c r="E10" s="8">
        <v>45922</v>
      </c>
      <c r="F10" s="9" t="str">
        <f t="shared" si="1"/>
        <v>Rahul Kumar</v>
      </c>
      <c r="G10" s="18" t="str">
        <f t="shared" si="2"/>
        <v>SF0097593</v>
      </c>
      <c r="H10" s="18" t="str">
        <f t="shared" si="3"/>
        <v>Loan Officer</v>
      </c>
      <c r="I10" s="10" t="s">
        <v>56</v>
      </c>
      <c r="J10" s="10" t="s">
        <v>57</v>
      </c>
      <c r="K10" s="10" t="s">
        <v>58</v>
      </c>
      <c r="L10" s="10">
        <v>352429666</v>
      </c>
      <c r="M10" s="10"/>
      <c r="N10" s="10" t="s">
        <v>59</v>
      </c>
      <c r="O10" s="11">
        <v>42000</v>
      </c>
      <c r="P10" s="11">
        <v>2240</v>
      </c>
      <c r="Q10" s="19" t="s">
        <v>38</v>
      </c>
      <c r="R10" s="8">
        <v>45871</v>
      </c>
      <c r="S10" s="10">
        <v>2240</v>
      </c>
      <c r="T10" s="20">
        <v>0</v>
      </c>
      <c r="U10" s="20">
        <v>0</v>
      </c>
      <c r="V10" s="22">
        <v>2240</v>
      </c>
      <c r="W10" s="22" t="s">
        <v>136</v>
      </c>
      <c r="X10" s="22"/>
      <c r="Y10" s="22"/>
      <c r="Z10" s="9" t="s">
        <v>39</v>
      </c>
      <c r="AA10" s="10" t="s">
        <v>60</v>
      </c>
    </row>
    <row r="11" spans="1:27" x14ac:dyDescent="0.35">
      <c r="A11" s="7">
        <v>7</v>
      </c>
      <c r="B11" s="15" t="s">
        <v>28</v>
      </c>
      <c r="C11" s="16" t="s">
        <v>29</v>
      </c>
      <c r="D11" s="17" t="str">
        <f t="shared" si="0"/>
        <v>FN25-26-01824</v>
      </c>
      <c r="E11" s="8">
        <v>45919</v>
      </c>
      <c r="F11" s="9" t="str">
        <f t="shared" si="1"/>
        <v>Rahul Kumar</v>
      </c>
      <c r="G11" s="18" t="str">
        <f t="shared" si="2"/>
        <v>SF0097593</v>
      </c>
      <c r="H11" s="18" t="str">
        <f t="shared" si="3"/>
        <v>Loan Officer</v>
      </c>
      <c r="I11" s="10" t="s">
        <v>47</v>
      </c>
      <c r="J11" s="10" t="s">
        <v>61</v>
      </c>
      <c r="K11" s="10" t="s">
        <v>62</v>
      </c>
      <c r="L11" s="10">
        <v>352490387</v>
      </c>
      <c r="M11" s="10"/>
      <c r="N11" s="10" t="s">
        <v>63</v>
      </c>
      <c r="O11" s="11">
        <v>42000</v>
      </c>
      <c r="P11" s="11">
        <v>2240</v>
      </c>
      <c r="Q11" s="19" t="s">
        <v>38</v>
      </c>
      <c r="R11" s="8">
        <v>45878</v>
      </c>
      <c r="S11" s="10">
        <v>2190</v>
      </c>
      <c r="T11" s="20">
        <v>0</v>
      </c>
      <c r="U11" s="20">
        <v>0</v>
      </c>
      <c r="V11" s="22">
        <v>2190</v>
      </c>
      <c r="W11" s="22" t="s">
        <v>136</v>
      </c>
      <c r="X11" s="22"/>
      <c r="Y11" s="22"/>
      <c r="Z11" s="9" t="s">
        <v>43</v>
      </c>
      <c r="AA11" s="10" t="s">
        <v>64</v>
      </c>
    </row>
    <row r="12" spans="1:27" x14ac:dyDescent="0.35">
      <c r="A12" s="7">
        <v>8</v>
      </c>
      <c r="B12" s="15" t="s">
        <v>28</v>
      </c>
      <c r="C12" s="16" t="s">
        <v>29</v>
      </c>
      <c r="D12" s="17" t="str">
        <f t="shared" si="0"/>
        <v>FN25-26-01824</v>
      </c>
      <c r="E12" s="8">
        <v>45922</v>
      </c>
      <c r="F12" s="9" t="str">
        <f t="shared" si="1"/>
        <v>Rahul Kumar</v>
      </c>
      <c r="G12" s="18" t="str">
        <f t="shared" si="2"/>
        <v>SF0097593</v>
      </c>
      <c r="H12" s="18" t="str">
        <f t="shared" si="3"/>
        <v>Loan Officer</v>
      </c>
      <c r="I12" s="10" t="s">
        <v>65</v>
      </c>
      <c r="J12" s="10" t="s">
        <v>66</v>
      </c>
      <c r="K12" s="10" t="s">
        <v>67</v>
      </c>
      <c r="L12" s="10">
        <v>352527934</v>
      </c>
      <c r="M12" s="10"/>
      <c r="N12" s="10" t="s">
        <v>68</v>
      </c>
      <c r="O12" s="11">
        <v>42000</v>
      </c>
      <c r="P12" s="11">
        <v>2240</v>
      </c>
      <c r="Q12" s="19" t="s">
        <v>38</v>
      </c>
      <c r="R12" s="8">
        <v>45871</v>
      </c>
      <c r="S12" s="10">
        <v>2240</v>
      </c>
      <c r="T12" s="20">
        <v>0</v>
      </c>
      <c r="U12" s="20">
        <v>0</v>
      </c>
      <c r="V12" s="22">
        <v>2240</v>
      </c>
      <c r="W12" s="22" t="s">
        <v>141</v>
      </c>
      <c r="X12" s="22">
        <v>2193</v>
      </c>
      <c r="Y12" s="22">
        <f>V12-X12</f>
        <v>47</v>
      </c>
      <c r="Z12" s="9" t="s">
        <v>43</v>
      </c>
      <c r="AA12" s="10" t="s">
        <v>69</v>
      </c>
    </row>
    <row r="13" spans="1:27" x14ac:dyDescent="0.35">
      <c r="A13" s="7">
        <v>9</v>
      </c>
      <c r="B13" s="15" t="s">
        <v>28</v>
      </c>
      <c r="C13" s="16" t="s">
        <v>29</v>
      </c>
      <c r="D13" s="17" t="str">
        <f t="shared" si="0"/>
        <v>FN25-26-01824</v>
      </c>
      <c r="E13" s="8">
        <v>45923</v>
      </c>
      <c r="F13" s="9" t="str">
        <f t="shared" si="1"/>
        <v>Rahul Kumar</v>
      </c>
      <c r="G13" s="18" t="str">
        <f t="shared" si="2"/>
        <v>SF0097593</v>
      </c>
      <c r="H13" s="18" t="str">
        <f t="shared" si="3"/>
        <v>Loan Officer</v>
      </c>
      <c r="I13" s="10" t="s">
        <v>34</v>
      </c>
      <c r="J13" s="10" t="s">
        <v>70</v>
      </c>
      <c r="K13" s="10" t="s">
        <v>71</v>
      </c>
      <c r="L13" s="10">
        <v>352726053</v>
      </c>
      <c r="M13" s="10"/>
      <c r="N13" s="10" t="s">
        <v>72</v>
      </c>
      <c r="O13" s="11">
        <v>42000</v>
      </c>
      <c r="P13" s="11">
        <v>2240</v>
      </c>
      <c r="Q13" s="19" t="s">
        <v>38</v>
      </c>
      <c r="R13" s="8">
        <v>45875</v>
      </c>
      <c r="S13" s="10">
        <v>2240</v>
      </c>
      <c r="T13" s="20">
        <v>0</v>
      </c>
      <c r="U13" s="20">
        <v>0</v>
      </c>
      <c r="V13" s="22">
        <v>2240</v>
      </c>
      <c r="W13" s="24" t="s">
        <v>137</v>
      </c>
      <c r="X13" s="22"/>
      <c r="Y13" s="22"/>
      <c r="Z13" s="9" t="s">
        <v>39</v>
      </c>
      <c r="AA13" s="10" t="s">
        <v>73</v>
      </c>
    </row>
    <row r="14" spans="1:27" x14ac:dyDescent="0.35">
      <c r="A14" s="7">
        <v>10</v>
      </c>
      <c r="B14" s="15" t="s">
        <v>28</v>
      </c>
      <c r="C14" s="16" t="s">
        <v>29</v>
      </c>
      <c r="D14" s="17" t="str">
        <f t="shared" si="0"/>
        <v>FN25-26-01824</v>
      </c>
      <c r="E14" s="8">
        <v>45919</v>
      </c>
      <c r="F14" s="9" t="str">
        <f t="shared" si="1"/>
        <v>Rahul Kumar</v>
      </c>
      <c r="G14" s="18" t="str">
        <f t="shared" si="2"/>
        <v>SF0097593</v>
      </c>
      <c r="H14" s="18" t="str">
        <f t="shared" si="3"/>
        <v>Loan Officer</v>
      </c>
      <c r="I14" s="10" t="s">
        <v>74</v>
      </c>
      <c r="J14" s="10" t="s">
        <v>75</v>
      </c>
      <c r="K14" s="10" t="s">
        <v>76</v>
      </c>
      <c r="L14" s="10">
        <v>353055398</v>
      </c>
      <c r="M14" s="10"/>
      <c r="N14" s="10" t="s">
        <v>77</v>
      </c>
      <c r="O14" s="11">
        <v>42000</v>
      </c>
      <c r="P14" s="11">
        <v>2240</v>
      </c>
      <c r="Q14" s="19" t="s">
        <v>38</v>
      </c>
      <c r="R14" s="8">
        <v>45877</v>
      </c>
      <c r="S14" s="10">
        <v>2300</v>
      </c>
      <c r="T14" s="20">
        <v>0</v>
      </c>
      <c r="U14" s="20">
        <v>0</v>
      </c>
      <c r="V14" s="22">
        <v>2300</v>
      </c>
      <c r="W14" s="22" t="s">
        <v>141</v>
      </c>
      <c r="X14" s="22">
        <v>2240</v>
      </c>
      <c r="Y14" s="22">
        <f>V14-X14</f>
        <v>60</v>
      </c>
      <c r="Z14" s="9" t="s">
        <v>39</v>
      </c>
      <c r="AA14" s="10" t="s">
        <v>78</v>
      </c>
    </row>
    <row r="15" spans="1:27" x14ac:dyDescent="0.35">
      <c r="A15" s="7">
        <v>11</v>
      </c>
      <c r="B15" s="15" t="s">
        <v>28</v>
      </c>
      <c r="C15" s="16" t="s">
        <v>29</v>
      </c>
      <c r="D15" s="17" t="str">
        <f t="shared" si="0"/>
        <v>FN25-26-01824</v>
      </c>
      <c r="E15" s="8">
        <v>45919</v>
      </c>
      <c r="F15" s="9" t="str">
        <f t="shared" si="1"/>
        <v>Rahul Kumar</v>
      </c>
      <c r="G15" s="18" t="str">
        <f t="shared" si="2"/>
        <v>SF0097593</v>
      </c>
      <c r="H15" s="18" t="str">
        <f t="shared" si="3"/>
        <v>Loan Officer</v>
      </c>
      <c r="I15" s="10" t="s">
        <v>79</v>
      </c>
      <c r="J15" s="10" t="s">
        <v>80</v>
      </c>
      <c r="K15" s="10" t="s">
        <v>81</v>
      </c>
      <c r="L15" s="10">
        <v>354101996</v>
      </c>
      <c r="M15" s="10"/>
      <c r="N15" s="10" t="s">
        <v>82</v>
      </c>
      <c r="O15" s="11">
        <v>42000</v>
      </c>
      <c r="P15" s="11">
        <v>2240</v>
      </c>
      <c r="Q15" s="19" t="s">
        <v>38</v>
      </c>
      <c r="R15" s="8">
        <v>45878</v>
      </c>
      <c r="S15" s="10">
        <v>2240</v>
      </c>
      <c r="T15" s="20">
        <v>0</v>
      </c>
      <c r="U15" s="20">
        <v>0</v>
      </c>
      <c r="V15" s="22">
        <v>2240</v>
      </c>
      <c r="W15" s="22" t="s">
        <v>136</v>
      </c>
      <c r="X15" s="22"/>
      <c r="Y15" s="22"/>
      <c r="Z15" s="9" t="s">
        <v>43</v>
      </c>
      <c r="AA15" s="10" t="s">
        <v>83</v>
      </c>
    </row>
    <row r="16" spans="1:27" x14ac:dyDescent="0.35">
      <c r="A16" s="7">
        <v>12</v>
      </c>
      <c r="B16" s="15" t="s">
        <v>28</v>
      </c>
      <c r="C16" s="16" t="s">
        <v>29</v>
      </c>
      <c r="D16" s="17" t="str">
        <f t="shared" si="0"/>
        <v>FN25-26-01824</v>
      </c>
      <c r="E16" s="8">
        <v>45924</v>
      </c>
      <c r="F16" s="9" t="str">
        <f t="shared" si="1"/>
        <v>Rahul Kumar</v>
      </c>
      <c r="G16" s="18" t="str">
        <f t="shared" si="2"/>
        <v>SF0097593</v>
      </c>
      <c r="H16" s="18" t="str">
        <f t="shared" si="3"/>
        <v>Loan Officer</v>
      </c>
      <c r="I16" s="10" t="s">
        <v>84</v>
      </c>
      <c r="J16" s="10" t="s">
        <v>85</v>
      </c>
      <c r="K16" s="10" t="s">
        <v>86</v>
      </c>
      <c r="L16" s="10">
        <v>354310861</v>
      </c>
      <c r="M16" s="10"/>
      <c r="N16" s="10" t="s">
        <v>87</v>
      </c>
      <c r="O16" s="11">
        <v>42000</v>
      </c>
      <c r="P16" s="11">
        <v>2240</v>
      </c>
      <c r="Q16" s="19" t="s">
        <v>38</v>
      </c>
      <c r="R16" s="8">
        <v>45878</v>
      </c>
      <c r="S16" s="10">
        <v>2240</v>
      </c>
      <c r="T16" s="20">
        <v>0</v>
      </c>
      <c r="U16" s="20">
        <v>0</v>
      </c>
      <c r="V16" s="22">
        <v>2240</v>
      </c>
      <c r="W16" s="22" t="s">
        <v>136</v>
      </c>
      <c r="X16" s="22"/>
      <c r="Y16" s="22"/>
      <c r="Z16" s="9" t="s">
        <v>43</v>
      </c>
      <c r="AA16" s="10" t="s">
        <v>83</v>
      </c>
    </row>
    <row r="17" spans="1:27" x14ac:dyDescent="0.35">
      <c r="A17" s="7">
        <v>13</v>
      </c>
      <c r="B17" s="15" t="s">
        <v>28</v>
      </c>
      <c r="C17" s="16" t="s">
        <v>29</v>
      </c>
      <c r="D17" s="17" t="str">
        <f t="shared" si="0"/>
        <v>FN25-26-01824</v>
      </c>
      <c r="E17" s="8">
        <v>45924</v>
      </c>
      <c r="F17" s="9" t="str">
        <f t="shared" si="1"/>
        <v>Rahul Kumar</v>
      </c>
      <c r="G17" s="18" t="str">
        <f t="shared" si="2"/>
        <v>SF0097593</v>
      </c>
      <c r="H17" s="18" t="str">
        <f t="shared" si="3"/>
        <v>Loan Officer</v>
      </c>
      <c r="I17" s="10" t="s">
        <v>84</v>
      </c>
      <c r="J17" s="10" t="s">
        <v>88</v>
      </c>
      <c r="K17" s="10" t="s">
        <v>89</v>
      </c>
      <c r="L17" s="10">
        <v>354310913</v>
      </c>
      <c r="M17" s="10"/>
      <c r="N17" s="10" t="s">
        <v>90</v>
      </c>
      <c r="O17" s="11">
        <v>54000</v>
      </c>
      <c r="P17" s="11">
        <v>2880</v>
      </c>
      <c r="Q17" s="19" t="s">
        <v>38</v>
      </c>
      <c r="R17" s="8">
        <v>45878</v>
      </c>
      <c r="S17" s="10">
        <v>2880</v>
      </c>
      <c r="T17" s="20">
        <v>0</v>
      </c>
      <c r="U17" s="20">
        <v>0</v>
      </c>
      <c r="V17" s="22">
        <v>2880</v>
      </c>
      <c r="W17" s="22" t="s">
        <v>136</v>
      </c>
      <c r="X17" s="22"/>
      <c r="Y17" s="22"/>
      <c r="Z17" s="9" t="s">
        <v>43</v>
      </c>
      <c r="AA17" s="10" t="s">
        <v>91</v>
      </c>
    </row>
    <row r="18" spans="1:27" x14ac:dyDescent="0.35">
      <c r="A18" s="7">
        <v>14</v>
      </c>
      <c r="B18" s="15" t="s">
        <v>28</v>
      </c>
      <c r="C18" s="16" t="s">
        <v>29</v>
      </c>
      <c r="D18" s="17" t="str">
        <f t="shared" si="0"/>
        <v>FN25-26-01824</v>
      </c>
      <c r="E18" s="8">
        <v>45919</v>
      </c>
      <c r="F18" s="9" t="str">
        <f t="shared" si="1"/>
        <v>Rahul Kumar</v>
      </c>
      <c r="G18" s="18" t="str">
        <f t="shared" si="2"/>
        <v>SF0097593</v>
      </c>
      <c r="H18" s="18" t="str">
        <f t="shared" si="3"/>
        <v>Loan Officer</v>
      </c>
      <c r="I18" s="10" t="s">
        <v>79</v>
      </c>
      <c r="J18" s="10" t="s">
        <v>92</v>
      </c>
      <c r="K18" s="10" t="s">
        <v>93</v>
      </c>
      <c r="L18" s="10">
        <v>354314533</v>
      </c>
      <c r="M18" s="10"/>
      <c r="N18" s="10" t="s">
        <v>94</v>
      </c>
      <c r="O18" s="11">
        <v>42000</v>
      </c>
      <c r="P18" s="11">
        <v>2240</v>
      </c>
      <c r="Q18" s="19" t="s">
        <v>38</v>
      </c>
      <c r="R18" s="8">
        <v>45877</v>
      </c>
      <c r="S18" s="10">
        <v>2240</v>
      </c>
      <c r="T18" s="20">
        <v>0</v>
      </c>
      <c r="U18" s="20">
        <v>0</v>
      </c>
      <c r="V18" s="22">
        <v>2240</v>
      </c>
      <c r="W18" s="22" t="s">
        <v>136</v>
      </c>
      <c r="X18" s="22"/>
      <c r="Y18" s="22"/>
      <c r="Z18" s="9" t="s">
        <v>39</v>
      </c>
      <c r="AA18" s="10" t="s">
        <v>95</v>
      </c>
    </row>
    <row r="19" spans="1:27" x14ac:dyDescent="0.35">
      <c r="A19" s="7">
        <v>15</v>
      </c>
      <c r="B19" s="15" t="s">
        <v>28</v>
      </c>
      <c r="C19" s="16" t="s">
        <v>29</v>
      </c>
      <c r="D19" s="17" t="str">
        <f t="shared" si="0"/>
        <v>FN25-26-01824</v>
      </c>
      <c r="E19" s="8">
        <v>45923</v>
      </c>
      <c r="F19" s="9" t="str">
        <f t="shared" si="1"/>
        <v>Rahul Kumar</v>
      </c>
      <c r="G19" s="18" t="str">
        <f t="shared" si="2"/>
        <v>SF0097593</v>
      </c>
      <c r="H19" s="18" t="str">
        <f t="shared" si="3"/>
        <v>Loan Officer</v>
      </c>
      <c r="I19" s="10" t="s">
        <v>96</v>
      </c>
      <c r="J19" s="10" t="s">
        <v>97</v>
      </c>
      <c r="K19" s="10" t="s">
        <v>98</v>
      </c>
      <c r="L19" s="10">
        <v>354527056</v>
      </c>
      <c r="M19" s="10"/>
      <c r="N19" s="10" t="s">
        <v>99</v>
      </c>
      <c r="O19" s="11">
        <v>42000</v>
      </c>
      <c r="P19" s="11">
        <v>2240</v>
      </c>
      <c r="Q19" s="19" t="s">
        <v>38</v>
      </c>
      <c r="R19" s="8">
        <v>45874</v>
      </c>
      <c r="S19" s="10">
        <v>2240</v>
      </c>
      <c r="T19" s="20">
        <v>0</v>
      </c>
      <c r="U19" s="20">
        <v>0</v>
      </c>
      <c r="V19" s="22">
        <v>2240</v>
      </c>
      <c r="W19" s="22" t="s">
        <v>136</v>
      </c>
      <c r="X19" s="22"/>
      <c r="Y19" s="22"/>
      <c r="Z19" s="9" t="s">
        <v>39</v>
      </c>
      <c r="AA19" s="10" t="s">
        <v>100</v>
      </c>
    </row>
    <row r="20" spans="1:27" x14ac:dyDescent="0.35">
      <c r="A20" s="7">
        <v>16</v>
      </c>
      <c r="B20" s="15" t="s">
        <v>28</v>
      </c>
      <c r="C20" s="16" t="s">
        <v>29</v>
      </c>
      <c r="D20" s="17" t="str">
        <f t="shared" si="0"/>
        <v>FN25-26-01824</v>
      </c>
      <c r="E20" s="8">
        <v>45919</v>
      </c>
      <c r="F20" s="9" t="str">
        <f t="shared" si="1"/>
        <v>Rahul Kumar</v>
      </c>
      <c r="G20" s="18" t="str">
        <f t="shared" si="2"/>
        <v>SF0097593</v>
      </c>
      <c r="H20" s="18" t="str">
        <f t="shared" si="3"/>
        <v>Loan Officer</v>
      </c>
      <c r="I20" s="10" t="s">
        <v>47</v>
      </c>
      <c r="J20" s="10" t="s">
        <v>101</v>
      </c>
      <c r="K20" s="10" t="s">
        <v>102</v>
      </c>
      <c r="L20" s="10">
        <v>354666740</v>
      </c>
      <c r="M20" s="10"/>
      <c r="N20" s="10" t="s">
        <v>103</v>
      </c>
      <c r="O20" s="11">
        <v>42000</v>
      </c>
      <c r="P20" s="11">
        <v>2240</v>
      </c>
      <c r="Q20" s="19" t="s">
        <v>38</v>
      </c>
      <c r="R20" s="8">
        <v>45878</v>
      </c>
      <c r="S20" s="10">
        <v>2240</v>
      </c>
      <c r="T20" s="20">
        <v>0</v>
      </c>
      <c r="U20" s="20">
        <v>0</v>
      </c>
      <c r="V20" s="22">
        <v>2240</v>
      </c>
      <c r="W20" s="22" t="s">
        <v>136</v>
      </c>
      <c r="X20" s="22"/>
      <c r="Y20" s="22"/>
      <c r="Z20" s="9" t="s">
        <v>43</v>
      </c>
      <c r="AA20" s="10" t="s">
        <v>83</v>
      </c>
    </row>
    <row r="21" spans="1:27" x14ac:dyDescent="0.35">
      <c r="A21" s="7">
        <v>17</v>
      </c>
      <c r="B21" s="15" t="s">
        <v>28</v>
      </c>
      <c r="C21" s="16" t="s">
        <v>29</v>
      </c>
      <c r="D21" s="17" t="str">
        <f t="shared" si="0"/>
        <v>FN25-26-01824</v>
      </c>
      <c r="E21" s="8">
        <v>45919</v>
      </c>
      <c r="F21" s="9" t="str">
        <f t="shared" si="1"/>
        <v>Rahul Kumar</v>
      </c>
      <c r="G21" s="18" t="str">
        <f t="shared" si="2"/>
        <v>SF0097593</v>
      </c>
      <c r="H21" s="18" t="str">
        <f t="shared" si="3"/>
        <v>Loan Officer</v>
      </c>
      <c r="I21" s="10" t="s">
        <v>47</v>
      </c>
      <c r="J21" s="10" t="s">
        <v>104</v>
      </c>
      <c r="K21" s="10" t="s">
        <v>105</v>
      </c>
      <c r="L21" s="10">
        <v>354864976</v>
      </c>
      <c r="M21" s="10"/>
      <c r="N21" s="10" t="s">
        <v>106</v>
      </c>
      <c r="O21" s="11">
        <v>42000</v>
      </c>
      <c r="P21" s="11">
        <v>2240</v>
      </c>
      <c r="Q21" s="19" t="s">
        <v>38</v>
      </c>
      <c r="R21" s="8">
        <v>45877</v>
      </c>
      <c r="S21" s="10">
        <v>2240</v>
      </c>
      <c r="T21" s="20">
        <v>0</v>
      </c>
      <c r="U21" s="20">
        <v>0</v>
      </c>
      <c r="V21" s="22">
        <v>2240</v>
      </c>
      <c r="W21" s="22" t="s">
        <v>136</v>
      </c>
      <c r="X21" s="22"/>
      <c r="Y21" s="22"/>
      <c r="Z21" s="9" t="s">
        <v>39</v>
      </c>
      <c r="AA21" s="10" t="s">
        <v>95</v>
      </c>
    </row>
    <row r="22" spans="1:27" x14ac:dyDescent="0.35">
      <c r="A22" s="7">
        <v>18</v>
      </c>
      <c r="B22" s="15" t="s">
        <v>28</v>
      </c>
      <c r="C22" s="16" t="s">
        <v>29</v>
      </c>
      <c r="D22" s="17" t="str">
        <f t="shared" si="0"/>
        <v>FN25-26-01824</v>
      </c>
      <c r="E22" s="8">
        <v>45923</v>
      </c>
      <c r="F22" s="9" t="str">
        <f t="shared" si="1"/>
        <v>Rahul Kumar</v>
      </c>
      <c r="G22" s="18" t="str">
        <f t="shared" si="2"/>
        <v>SF0097593</v>
      </c>
      <c r="H22" s="18" t="str">
        <f t="shared" si="3"/>
        <v>Loan Officer</v>
      </c>
      <c r="I22" s="10" t="s">
        <v>107</v>
      </c>
      <c r="J22" s="10" t="s">
        <v>108</v>
      </c>
      <c r="K22" s="10" t="s">
        <v>109</v>
      </c>
      <c r="L22" s="10">
        <v>355313101</v>
      </c>
      <c r="M22" s="10"/>
      <c r="N22" s="10" t="s">
        <v>110</v>
      </c>
      <c r="O22" s="11">
        <v>42000</v>
      </c>
      <c r="P22" s="11">
        <v>2240</v>
      </c>
      <c r="Q22" s="19" t="s">
        <v>38</v>
      </c>
      <c r="R22" s="8">
        <v>45878</v>
      </c>
      <c r="S22" s="10">
        <v>2240</v>
      </c>
      <c r="T22" s="20">
        <v>0</v>
      </c>
      <c r="U22" s="20">
        <v>0</v>
      </c>
      <c r="V22" s="22">
        <v>2240</v>
      </c>
      <c r="W22" s="22" t="s">
        <v>136</v>
      </c>
      <c r="X22" s="22"/>
      <c r="Y22" s="22"/>
      <c r="Z22" s="9" t="s">
        <v>43</v>
      </c>
      <c r="AA22" s="10" t="s">
        <v>83</v>
      </c>
    </row>
    <row r="23" spans="1:27" x14ac:dyDescent="0.35">
      <c r="A23" s="7">
        <v>19</v>
      </c>
      <c r="B23" s="15" t="s">
        <v>28</v>
      </c>
      <c r="C23" s="16" t="s">
        <v>29</v>
      </c>
      <c r="D23" s="17" t="str">
        <f t="shared" si="0"/>
        <v>FN25-26-01824</v>
      </c>
      <c r="E23" s="8">
        <v>45922</v>
      </c>
      <c r="F23" s="9" t="str">
        <f t="shared" si="1"/>
        <v>Rahul Kumar</v>
      </c>
      <c r="G23" s="18" t="str">
        <f t="shared" si="2"/>
        <v>SF0097593</v>
      </c>
      <c r="H23" s="18" t="str">
        <f t="shared" si="3"/>
        <v>Loan Officer</v>
      </c>
      <c r="I23" s="10" t="s">
        <v>111</v>
      </c>
      <c r="J23" s="10" t="s">
        <v>112</v>
      </c>
      <c r="K23" s="10" t="s">
        <v>113</v>
      </c>
      <c r="L23" s="10">
        <v>355345269</v>
      </c>
      <c r="M23" s="10"/>
      <c r="N23" s="10" t="s">
        <v>110</v>
      </c>
      <c r="O23" s="11">
        <v>42000</v>
      </c>
      <c r="P23" s="11">
        <v>2240</v>
      </c>
      <c r="Q23" s="19" t="s">
        <v>38</v>
      </c>
      <c r="R23" s="8">
        <v>45876</v>
      </c>
      <c r="S23" s="10">
        <v>2240</v>
      </c>
      <c r="T23" s="20">
        <v>0</v>
      </c>
      <c r="U23" s="20">
        <v>0</v>
      </c>
      <c r="V23" s="22">
        <v>2240</v>
      </c>
      <c r="W23" s="22" t="s">
        <v>136</v>
      </c>
      <c r="X23" s="22"/>
      <c r="Y23" s="22"/>
      <c r="Z23" s="9" t="s">
        <v>43</v>
      </c>
      <c r="AA23" s="10" t="s">
        <v>114</v>
      </c>
    </row>
    <row r="24" spans="1:27" x14ac:dyDescent="0.35">
      <c r="A24" s="7">
        <v>20</v>
      </c>
      <c r="B24" s="15" t="s">
        <v>28</v>
      </c>
      <c r="C24" s="16" t="s">
        <v>29</v>
      </c>
      <c r="D24" s="17" t="str">
        <f t="shared" si="0"/>
        <v>FN25-26-01824</v>
      </c>
      <c r="E24" s="8">
        <v>45919</v>
      </c>
      <c r="F24" s="9" t="str">
        <f t="shared" si="1"/>
        <v>Rahul Kumar</v>
      </c>
      <c r="G24" s="18" t="str">
        <f t="shared" si="2"/>
        <v>SF0097593</v>
      </c>
      <c r="H24" s="18" t="str">
        <f t="shared" si="3"/>
        <v>Loan Officer</v>
      </c>
      <c r="I24" s="10" t="s">
        <v>74</v>
      </c>
      <c r="J24" s="10" t="s">
        <v>115</v>
      </c>
      <c r="K24" s="10" t="s">
        <v>86</v>
      </c>
      <c r="L24" s="10">
        <v>355919588</v>
      </c>
      <c r="M24" s="10"/>
      <c r="N24" s="10" t="s">
        <v>116</v>
      </c>
      <c r="O24" s="11">
        <v>42000</v>
      </c>
      <c r="P24" s="11">
        <v>2240</v>
      </c>
      <c r="Q24" s="19" t="s">
        <v>38</v>
      </c>
      <c r="R24" s="8">
        <v>45878</v>
      </c>
      <c r="S24" s="10">
        <v>2240</v>
      </c>
      <c r="T24" s="20">
        <v>0</v>
      </c>
      <c r="U24" s="20">
        <v>0</v>
      </c>
      <c r="V24" s="22">
        <v>2240</v>
      </c>
      <c r="W24" s="22" t="s">
        <v>136</v>
      </c>
      <c r="X24" s="22"/>
      <c r="Y24" s="22"/>
      <c r="Z24" s="9" t="s">
        <v>43</v>
      </c>
      <c r="AA24" s="10" t="s">
        <v>83</v>
      </c>
    </row>
    <row r="25" spans="1:27" x14ac:dyDescent="0.35">
      <c r="A25" s="7">
        <v>21</v>
      </c>
      <c r="B25" s="15" t="s">
        <v>28</v>
      </c>
      <c r="C25" s="16" t="s">
        <v>29</v>
      </c>
      <c r="D25" s="17" t="str">
        <f t="shared" si="0"/>
        <v>FN25-26-01824</v>
      </c>
      <c r="E25" s="8">
        <v>45923</v>
      </c>
      <c r="F25" s="9" t="str">
        <f t="shared" si="1"/>
        <v>Rahul Kumar</v>
      </c>
      <c r="G25" s="18" t="str">
        <f t="shared" si="2"/>
        <v>SF0097593</v>
      </c>
      <c r="H25" s="18" t="str">
        <f t="shared" si="3"/>
        <v>Loan Officer</v>
      </c>
      <c r="I25" s="10" t="s">
        <v>107</v>
      </c>
      <c r="J25" s="10" t="s">
        <v>117</v>
      </c>
      <c r="K25" s="10" t="s">
        <v>118</v>
      </c>
      <c r="L25" s="10">
        <v>355953647</v>
      </c>
      <c r="M25" s="10"/>
      <c r="N25" s="10" t="s">
        <v>119</v>
      </c>
      <c r="O25" s="11">
        <v>42000</v>
      </c>
      <c r="P25" s="11">
        <v>2240</v>
      </c>
      <c r="Q25" s="19" t="s">
        <v>38</v>
      </c>
      <c r="R25" s="8">
        <v>45878</v>
      </c>
      <c r="S25" s="10">
        <v>2240</v>
      </c>
      <c r="T25" s="20">
        <v>0</v>
      </c>
      <c r="U25" s="20">
        <v>0</v>
      </c>
      <c r="V25" s="22">
        <v>2240</v>
      </c>
      <c r="W25" s="22" t="s">
        <v>136</v>
      </c>
      <c r="X25" s="22"/>
      <c r="Y25" s="22"/>
      <c r="Z25" s="9" t="s">
        <v>43</v>
      </c>
      <c r="AA25" s="10" t="s">
        <v>83</v>
      </c>
    </row>
    <row r="26" spans="1:27" x14ac:dyDescent="0.35">
      <c r="A26" s="7">
        <v>22</v>
      </c>
      <c r="B26" s="15" t="s">
        <v>28</v>
      </c>
      <c r="C26" s="16" t="s">
        <v>29</v>
      </c>
      <c r="D26" s="17" t="str">
        <f t="shared" si="0"/>
        <v>FN25-26-01824</v>
      </c>
      <c r="E26" s="8">
        <v>45919</v>
      </c>
      <c r="F26" s="9" t="str">
        <f t="shared" si="1"/>
        <v>Rahul Kumar</v>
      </c>
      <c r="G26" s="18" t="str">
        <f t="shared" si="2"/>
        <v>SF0097593</v>
      </c>
      <c r="H26" s="18" t="str">
        <f t="shared" si="3"/>
        <v>Loan Officer</v>
      </c>
      <c r="I26" s="10" t="s">
        <v>74</v>
      </c>
      <c r="J26" s="10" t="s">
        <v>120</v>
      </c>
      <c r="K26" s="10" t="s">
        <v>121</v>
      </c>
      <c r="L26" s="10">
        <v>357273220</v>
      </c>
      <c r="M26" s="10"/>
      <c r="N26" s="10" t="s">
        <v>122</v>
      </c>
      <c r="O26" s="11">
        <v>65000</v>
      </c>
      <c r="P26" s="11">
        <v>3470</v>
      </c>
      <c r="Q26" s="19" t="s">
        <v>38</v>
      </c>
      <c r="R26" s="8">
        <v>45877</v>
      </c>
      <c r="S26" s="10">
        <v>3470</v>
      </c>
      <c r="T26" s="20">
        <v>0</v>
      </c>
      <c r="U26" s="20">
        <v>0</v>
      </c>
      <c r="V26" s="22">
        <v>3470</v>
      </c>
      <c r="W26" s="22" t="s">
        <v>136</v>
      </c>
      <c r="X26" s="22"/>
      <c r="Y26" s="22"/>
      <c r="Z26" s="9" t="s">
        <v>39</v>
      </c>
      <c r="AA26" s="10" t="s">
        <v>123</v>
      </c>
    </row>
    <row r="27" spans="1:27" x14ac:dyDescent="0.35">
      <c r="A27" s="7">
        <v>23</v>
      </c>
      <c r="B27" s="15" t="s">
        <v>28</v>
      </c>
      <c r="C27" s="16" t="s">
        <v>29</v>
      </c>
      <c r="D27" s="17" t="str">
        <f t="shared" si="0"/>
        <v>FN25-26-01824</v>
      </c>
      <c r="E27" s="8">
        <v>45919</v>
      </c>
      <c r="F27" s="9" t="str">
        <f t="shared" si="1"/>
        <v>Rahul Kumar</v>
      </c>
      <c r="G27" s="18" t="str">
        <f t="shared" si="2"/>
        <v>SF0097593</v>
      </c>
      <c r="H27" s="18" t="str">
        <f t="shared" si="3"/>
        <v>Loan Officer</v>
      </c>
      <c r="I27" s="10" t="s">
        <v>74</v>
      </c>
      <c r="J27" s="10" t="s">
        <v>124</v>
      </c>
      <c r="K27" s="10" t="s">
        <v>125</v>
      </c>
      <c r="L27" s="10">
        <v>357291071</v>
      </c>
      <c r="M27" s="10"/>
      <c r="N27" s="10" t="s">
        <v>122</v>
      </c>
      <c r="O27" s="11">
        <v>65000</v>
      </c>
      <c r="P27" s="11">
        <v>3470</v>
      </c>
      <c r="Q27" s="19" t="s">
        <v>38</v>
      </c>
      <c r="R27" s="8">
        <v>45877</v>
      </c>
      <c r="S27" s="10">
        <v>3400</v>
      </c>
      <c r="T27" s="20">
        <v>0</v>
      </c>
      <c r="U27" s="20">
        <v>0</v>
      </c>
      <c r="V27" s="22">
        <v>3400</v>
      </c>
      <c r="W27" s="22" t="s">
        <v>136</v>
      </c>
      <c r="X27" s="22"/>
      <c r="Y27" s="22"/>
      <c r="Z27" s="9" t="s">
        <v>39</v>
      </c>
      <c r="AA27" s="10" t="s">
        <v>126</v>
      </c>
    </row>
    <row r="28" spans="1:27" x14ac:dyDescent="0.35">
      <c r="A28" s="7">
        <v>24</v>
      </c>
      <c r="B28" s="15" t="s">
        <v>28</v>
      </c>
      <c r="C28" s="16" t="s">
        <v>29</v>
      </c>
      <c r="D28" s="17" t="str">
        <f t="shared" si="0"/>
        <v>FN25-26-01824</v>
      </c>
      <c r="E28" s="8">
        <v>45924</v>
      </c>
      <c r="F28" s="9" t="str">
        <f t="shared" si="1"/>
        <v>Rahul Kumar</v>
      </c>
      <c r="G28" s="18" t="str">
        <f t="shared" si="2"/>
        <v>SF0097593</v>
      </c>
      <c r="H28" s="18" t="str">
        <f t="shared" si="3"/>
        <v>Loan Officer</v>
      </c>
      <c r="I28" s="10" t="s">
        <v>127</v>
      </c>
      <c r="J28" s="10" t="s">
        <v>128</v>
      </c>
      <c r="K28" s="10" t="s">
        <v>129</v>
      </c>
      <c r="L28" s="10">
        <v>358238067</v>
      </c>
      <c r="M28" s="10"/>
      <c r="N28" s="10" t="s">
        <v>130</v>
      </c>
      <c r="O28" s="11">
        <v>50000</v>
      </c>
      <c r="P28" s="11">
        <v>2660</v>
      </c>
      <c r="Q28" s="19" t="s">
        <v>38</v>
      </c>
      <c r="R28" s="8">
        <v>45872</v>
      </c>
      <c r="S28" s="10">
        <v>1660</v>
      </c>
      <c r="T28" s="20">
        <v>0</v>
      </c>
      <c r="U28" s="20">
        <v>0</v>
      </c>
      <c r="V28" s="22">
        <v>1660</v>
      </c>
      <c r="W28" s="22" t="s">
        <v>136</v>
      </c>
      <c r="X28" s="22"/>
      <c r="Y28" s="22"/>
      <c r="Z28" s="9" t="s">
        <v>39</v>
      </c>
      <c r="AA28" s="10" t="s">
        <v>131</v>
      </c>
    </row>
    <row r="29" spans="1:27" x14ac:dyDescent="0.35">
      <c r="A29" s="7">
        <v>25</v>
      </c>
      <c r="B29" s="15" t="s">
        <v>28</v>
      </c>
      <c r="C29" s="16" t="s">
        <v>29</v>
      </c>
      <c r="D29" s="17" t="str">
        <f t="shared" si="0"/>
        <v>FN25-26-01824</v>
      </c>
      <c r="E29" s="8">
        <v>45922</v>
      </c>
      <c r="F29" s="9" t="str">
        <f t="shared" si="1"/>
        <v>Rahul Kumar</v>
      </c>
      <c r="G29" s="18" t="str">
        <f t="shared" si="2"/>
        <v>SF0097593</v>
      </c>
      <c r="H29" s="18" t="str">
        <f t="shared" si="3"/>
        <v>Loan Officer</v>
      </c>
      <c r="I29" s="10" t="s">
        <v>56</v>
      </c>
      <c r="J29" s="10" t="s">
        <v>132</v>
      </c>
      <c r="K29" s="10" t="s">
        <v>133</v>
      </c>
      <c r="L29" s="10">
        <v>358377424</v>
      </c>
      <c r="M29" s="10"/>
      <c r="N29" s="10" t="s">
        <v>134</v>
      </c>
      <c r="O29" s="11">
        <v>56000</v>
      </c>
      <c r="P29" s="11">
        <v>2980</v>
      </c>
      <c r="Q29" s="19" t="s">
        <v>38</v>
      </c>
      <c r="R29" s="8">
        <v>45840</v>
      </c>
      <c r="S29" s="10">
        <v>2980</v>
      </c>
      <c r="T29" s="20">
        <v>0</v>
      </c>
      <c r="U29" s="20">
        <v>0</v>
      </c>
      <c r="V29" s="22">
        <v>2980</v>
      </c>
      <c r="W29" s="22" t="s">
        <v>136</v>
      </c>
      <c r="X29" s="22"/>
      <c r="Y29" s="22"/>
      <c r="Z29" s="9" t="s">
        <v>43</v>
      </c>
      <c r="AA29" s="10" t="s">
        <v>135</v>
      </c>
    </row>
    <row r="31" spans="1:27" x14ac:dyDescent="0.35">
      <c r="T31" s="25"/>
      <c r="U31" s="25">
        <f>SUM(S4:S29)</f>
        <v>63004</v>
      </c>
    </row>
    <row r="32" spans="1:27" x14ac:dyDescent="0.35">
      <c r="S32" s="25" t="s">
        <v>142</v>
      </c>
      <c r="T32" s="25">
        <f>SUM(S32:S56)</f>
        <v>60628</v>
      </c>
      <c r="U32" s="26">
        <f>U31-V13</f>
        <v>60764</v>
      </c>
    </row>
    <row r="33" spans="19:21" x14ac:dyDescent="0.35">
      <c r="S33">
        <v>3069</v>
      </c>
      <c r="T33" s="25">
        <f>SUM(Y1:Y14)</f>
        <v>136</v>
      </c>
      <c r="U33" s="25"/>
    </row>
    <row r="34" spans="19:21" x14ac:dyDescent="0.35">
      <c r="S34">
        <v>3069</v>
      </c>
      <c r="T34" s="25"/>
      <c r="U34" s="25"/>
    </row>
    <row r="35" spans="19:21" x14ac:dyDescent="0.35">
      <c r="S35">
        <v>3069</v>
      </c>
      <c r="T35" s="25">
        <f>SUM(T32:T33)</f>
        <v>60764</v>
      </c>
      <c r="U35" s="25">
        <f>SUM(U32:U33)</f>
        <v>60764</v>
      </c>
    </row>
    <row r="36" spans="19:21" x14ac:dyDescent="0.35">
      <c r="S36">
        <v>3023</v>
      </c>
    </row>
    <row r="37" spans="19:21" x14ac:dyDescent="0.35">
      <c r="S37">
        <v>2745</v>
      </c>
    </row>
    <row r="38" spans="19:21" x14ac:dyDescent="0.35">
      <c r="S38">
        <v>2240</v>
      </c>
    </row>
    <row r="39" spans="19:21" x14ac:dyDescent="0.35">
      <c r="S39">
        <v>2190</v>
      </c>
    </row>
    <row r="40" spans="19:21" x14ac:dyDescent="0.35">
      <c r="S40">
        <v>2193</v>
      </c>
    </row>
    <row r="41" spans="19:21" x14ac:dyDescent="0.35">
      <c r="S41">
        <v>2240</v>
      </c>
    </row>
    <row r="42" spans="19:21" x14ac:dyDescent="0.35">
      <c r="S42">
        <v>2240</v>
      </c>
    </row>
    <row r="43" spans="19:21" x14ac:dyDescent="0.35">
      <c r="S43">
        <v>2240</v>
      </c>
    </row>
    <row r="44" spans="19:21" x14ac:dyDescent="0.35">
      <c r="S44">
        <v>2880</v>
      </c>
    </row>
    <row r="45" spans="19:21" x14ac:dyDescent="0.35">
      <c r="S45">
        <v>2240</v>
      </c>
    </row>
    <row r="46" spans="19:21" x14ac:dyDescent="0.35">
      <c r="S46">
        <v>2240</v>
      </c>
    </row>
    <row r="47" spans="19:21" x14ac:dyDescent="0.35">
      <c r="S47">
        <v>2240</v>
      </c>
    </row>
    <row r="48" spans="19:21" x14ac:dyDescent="0.35">
      <c r="S48">
        <v>2240</v>
      </c>
    </row>
    <row r="49" spans="19:19" x14ac:dyDescent="0.35">
      <c r="S49">
        <v>2240</v>
      </c>
    </row>
    <row r="50" spans="19:19" x14ac:dyDescent="0.35">
      <c r="S50">
        <v>2240</v>
      </c>
    </row>
    <row r="51" spans="19:19" x14ac:dyDescent="0.35">
      <c r="S51">
        <v>2240</v>
      </c>
    </row>
    <row r="52" spans="19:19" x14ac:dyDescent="0.35">
      <c r="S52">
        <v>2240</v>
      </c>
    </row>
    <row r="53" spans="19:19" x14ac:dyDescent="0.35">
      <c r="S53">
        <v>3470</v>
      </c>
    </row>
    <row r="54" spans="19:19" x14ac:dyDescent="0.35">
      <c r="S54">
        <v>3400</v>
      </c>
    </row>
    <row r="55" spans="19:19" x14ac:dyDescent="0.35">
      <c r="S55">
        <v>1660</v>
      </c>
    </row>
    <row r="56" spans="19:19" x14ac:dyDescent="0.35">
      <c r="S56">
        <v>2980</v>
      </c>
    </row>
  </sheetData>
  <conditionalFormatting sqref="L5:M29">
    <cfRule type="duplicateValues" dxfId="2" priority="4" stopIfTrue="1"/>
  </conditionalFormatting>
  <conditionalFormatting sqref="L1:M1048576">
    <cfRule type="duplicateValues" dxfId="1" priority="1"/>
    <cfRule type="duplicateValues" dxfId="0" priority="2"/>
  </conditionalFormatting>
  <dataValidations count="9">
    <dataValidation type="list" allowBlank="1" showInputMessage="1" showErrorMessage="1" sqref="Z5:Z29" xr:uid="{D0C6A5D6-123E-4E84-A3A8-4FBE08A5B7A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Q5:Q29" xr:uid="{0E5DFE1B-313A-440E-A8C5-4D7E89F7228D}">
      <formula1>Type</formula1>
    </dataValidation>
    <dataValidation type="date" allowBlank="1" showInputMessage="1" showErrorMessage="1" errorTitle="Incorrect Value Entered" error="Enter Valid Date" sqref="N5:N29" xr:uid="{1FB482FB-1138-455A-947A-C6E5BC64B8DA}">
      <formula1>42370</formula1>
      <formula2>47848</formula2>
    </dataValidation>
    <dataValidation type="custom" allowBlank="1" showInputMessage="1" showErrorMessage="1" sqref="E7:E29" xr:uid="{2433F881-6CC3-4F1F-A4F1-1C1883CB4037}">
      <formula1>ISNUMBER(E7)*(E7&gt;=DATE(2023,10,1))*(E7&lt;=DATE(2031,12,31))*(INT(E7)=E7)</formula1>
    </dataValidation>
    <dataValidation type="custom" allowBlank="1" showInputMessage="1" showErrorMessage="1" error="Enter Valid date_x000a_" sqref="E6" xr:uid="{3631B68E-3F50-4714-A24B-D955D0D818B8}">
      <formula1>ISNUMBER(E6)*(E6&gt;=DATE(2023,10,1))*(E6&lt;=DATE(2031,12,31))*(INT(E6)=E6)</formula1>
    </dataValidation>
    <dataValidation type="custom" allowBlank="1" showInputMessage="1" showErrorMessage="1" error="Enter Valid Date_x000a_" sqref="E5" xr:uid="{85BD9767-B223-4967-BFF4-7080BC0718AF}">
      <formula1>ISNUMBER(E5)*(E5&gt;=DATE(2023,10,1))*(E5&lt;=DATE(2031,12,31))*(INT(E5)=E5)</formula1>
    </dataValidation>
    <dataValidation allowBlank="1" showErrorMessage="1" sqref="C5 B5:B29" xr:uid="{2D0D1403-D53E-41AA-B2E6-F242ADA215D1}"/>
    <dataValidation type="date" allowBlank="1" showInputMessage="1" showErrorMessage="1" sqref="N4" xr:uid="{8B5FCE3F-54FA-46D0-A2FB-8FDB2F39F196}">
      <formula1>36526</formula1>
      <formula2>47848</formula2>
    </dataValidation>
    <dataValidation type="date" operator="lessThanOrEqual" allowBlank="1" showInputMessage="1" showErrorMessage="1" errorTitle="Incorrect date Entered" error="Enter in Valid Date Format_x000a_ " promptTitle="Enter Valid Date" sqref="R5:R29" xr:uid="{AAC679DA-DB86-4D83-A025-7D5F78AD77F0}">
      <formula1>IF(ISNUMBER(DATE(RIGHT(E5,4),MONTH(LEFT(MID(E5,4,3),2)&amp;"1"),LEFT(E5,2))),E5,9^9)</formula1>
    </dataValidation>
  </dataValidations>
  <hyperlinks>
    <hyperlink ref="E3" location="'Fraud Investigation Report'!G5" display="Home" xr:uid="{42825600-7426-41AE-ABA7-020BF013EC17}"/>
    <hyperlink ref="V3" location="'Fraud Investigation Report'!G5" display="Home" xr:uid="{D84A7FBC-91AF-4988-8B2A-A085A7618417}"/>
    <hyperlink ref="F3" location="'Loan Outstanding Report'!BG5" display="Loan O/s Report" xr:uid="{1BDDFBD0-A8C9-47A3-BA1E-BE4BEBDC9A49}"/>
    <hyperlink ref="Z3" location="'Loan Outstanding Report'!BG5" display="Loan O/s Report" xr:uid="{63E16BCD-A1F2-4A79-B849-0AC05413ED7F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7AE4-78E4-4804-9934-2F9C42C04BBD}">
  <dimension ref="A1"/>
  <sheetViews>
    <sheetView tabSelected="1" topLeftCell="A14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2025-12-11T07:18:20Z</dcterms:created>
  <dcterms:modified xsi:type="dcterms:W3CDTF">2025-12-11T07:37:36Z</dcterms:modified>
</cp:coreProperties>
</file>