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8-Dec-25\Mangalpur\"/>
    </mc:Choice>
  </mc:AlternateContent>
  <xr:revisionPtr revIDLastSave="0" documentId="13_ncr:1_{91A30D27-BFF1-4201-B5FD-3260308EDCFA}" xr6:coauthVersionLast="47" xr6:coauthVersionMax="47" xr10:uidLastSave="{00000000-0000-0000-0000-000000000000}"/>
  <bookViews>
    <workbookView xWindow="-110" yWindow="-110" windowWidth="19420" windowHeight="10300" activeTab="1" xr2:uid="{B9A055F5-6334-4A33-9CF6-1F73179CA2C3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Sheet1!$A$4:$AC$11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" i="1" l="1"/>
  <c r="T18" i="1"/>
  <c r="T16" i="1"/>
  <c r="T15" i="1"/>
  <c r="U14" i="1"/>
  <c r="T14" i="1"/>
  <c r="W10" i="1"/>
  <c r="W8" i="1"/>
  <c r="W9" i="1"/>
  <c r="Z9" i="1" s="1"/>
  <c r="W7" i="1"/>
  <c r="W5" i="1"/>
</calcChain>
</file>

<file path=xl/sharedStrings.xml><?xml version="1.0" encoding="utf-8"?>
<sst xmlns="http://schemas.openxmlformats.org/spreadsheetml/2006/main" count="130" uniqueCount="67">
  <si>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</si>
  <si>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</si>
  <si>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</si>
  <si>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</si>
  <si>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</si>
  <si>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</si>
  <si>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</si>
  <si>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</si>
  <si>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</si>
  <si>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</si>
  <si>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</si>
  <si>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</si>
  <si>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</si>
  <si>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</si>
  <si>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</si>
  <si>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</si>
  <si>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</si>
  <si>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</si>
  <si>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</si>
  <si>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</si>
  <si>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</si>
  <si>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</si>
  <si>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</si>
  <si>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</si>
  <si>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</si>
  <si>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</si>
  <si>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</si>
  <si>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</si>
  <si>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OR1616</t>
  </si>
  <si>
    <t>Mangalpur</t>
  </si>
  <si>
    <t>FN25-26-01837</t>
  </si>
  <si>
    <t>Suryakanta Malla</t>
  </si>
  <si>
    <t>SF0092683</t>
  </si>
  <si>
    <t>Credit Assistant</t>
  </si>
  <si>
    <t>350604</t>
  </si>
  <si>
    <t>SID2125444451</t>
  </si>
  <si>
    <t>MANJULATA JENA</t>
  </si>
  <si>
    <t>19-Jul-2023</t>
  </si>
  <si>
    <t>Collection Amount Misappropriated</t>
  </si>
  <si>
    <t>Loan Card</t>
  </si>
  <si>
    <t>As per Loan Card, Borrower paid Rs 2670/-on 06-03-25  to LO Suryakanta Malla  but that amount not remitted to branch.</t>
  </si>
  <si>
    <t>As per Loan Card, Borrower paid Rs 2670/-on 06-05-25  to LO Suryakanta Malla  but that amount not remitted to branch.</t>
  </si>
  <si>
    <t>Champeipal C3</t>
  </si>
  <si>
    <t>SSF5311550</t>
  </si>
  <si>
    <t>MONALISA PANDA</t>
  </si>
  <si>
    <t>15-Jan-2024</t>
  </si>
  <si>
    <t>As per Loan Card, Borrower paid Rs 2240/- to LO Suryakanta Malla on 04-03-25 but that amount not remitted to branch.</t>
  </si>
  <si>
    <t>417023</t>
  </si>
  <si>
    <t>SID951375558103</t>
  </si>
  <si>
    <t>BILASINI PANDA</t>
  </si>
  <si>
    <t>29-Jun-2023</t>
  </si>
  <si>
    <t>As per Loan Card, Borrower paid Rs 3360/- to LO Suryakanta Malla on 07-01-25 but that amount not remitted to branch.</t>
  </si>
  <si>
    <t>90915</t>
  </si>
  <si>
    <t>SSF4119163</t>
  </si>
  <si>
    <t>PUSHPALATA BISWAL</t>
  </si>
  <si>
    <t>13-Jul-2023</t>
  </si>
  <si>
    <t>As per Loan Card, Borrower paid Rs 2240/-on 04-02-25  to LO Suryakanta Malla  but that amount not remitted to branch.Total fraud amount Rs 2240/-.</t>
  </si>
  <si>
    <t>14-Mar-2024</t>
  </si>
  <si>
    <t>As per Loan Card, Borrower paid Rs 2020/-on 13-02-25  to LO Suryakanta Malla  but that amount not remitted to branch.Total fraud amount Rs 2020/-.</t>
  </si>
  <si>
    <t>As per Loan Card, Borrower paid Rs 2020/-on 13-03-25  to LO Suryakanta Malla  but that amount not remitted to branch.Total fraud amount Rs 2020/-.</t>
  </si>
  <si>
    <t>CSS Fraud</t>
  </si>
  <si>
    <t>Remarks</t>
  </si>
  <si>
    <t>Done</t>
  </si>
  <si>
    <t>OD</t>
  </si>
  <si>
    <t>Preclosed</t>
  </si>
  <si>
    <t>Diff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</si>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</sst>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30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5" fillId="0" borderId="0" xfId="0" applyFont="1"/>
    <xf numFmtId="164" fontId="5" fillId="0" borderId="0" xfId="0" applyNumberFormat="1" applyFont="1"/>
    <xf numFmtId="0" fontId="6" fillId="0" borderId="1" xfId="2" applyFont="1" applyBorder="1" applyAlignment="1" applyProtection="1">
      <alignment vertical="center"/>
    </xf>
    <xf numFmtId="0" fontId="7" fillId="0" borderId="0" xfId="0" applyFont="1"/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12" fillId="3" borderId="2" xfId="4" applyNumberFormat="1" applyFont="1" applyFill="1" applyBorder="1" applyAlignment="1" applyProtection="1">
      <alignment horizontal="center" vertical="center" wrapText="1"/>
      <protection hidden="1"/>
    </xf>
    <xf numFmtId="0" fontId="12" fillId="3" borderId="2" xfId="4" applyNumberFormat="1" applyFont="1" applyFill="1" applyBorder="1" applyAlignment="1" applyProtection="1">
      <alignment horizontal="left" vertical="center" wrapText="1"/>
      <protection hidden="1"/>
    </xf>
    <xf numFmtId="0" fontId="12" fillId="0" borderId="2" xfId="5" applyFont="1" applyBorder="1" applyAlignment="1" applyProtection="1">
      <alignment horizontal="center" vertical="center" wrapText="1"/>
      <protection locked="0"/>
    </xf>
    <xf numFmtId="165" fontId="5" fillId="0" borderId="2" xfId="3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" xfId="3" applyFont="1" applyBorder="1" applyAlignment="1" applyProtection="1">
      <alignment horizontal="center" vertical="center" wrapText="1"/>
      <protection locked="0"/>
    </xf>
    <xf numFmtId="0" fontId="5" fillId="0" borderId="2" xfId="3" applyFont="1" applyBorder="1" applyAlignment="1" applyProtection="1">
      <alignment horizontal="left" vertical="center" wrapText="1"/>
      <protection locked="0"/>
    </xf>
    <xf numFmtId="49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2" xfId="3" applyNumberFormat="1" applyFont="1" applyBorder="1" applyAlignment="1" applyProtection="1">
      <alignment horizontal="center" vertical="center" wrapText="1"/>
      <protection locked="0"/>
    </xf>
    <xf numFmtId="164" fontId="5" fillId="0" borderId="2" xfId="3" applyNumberFormat="1" applyFont="1" applyBorder="1" applyAlignment="1" applyProtection="1">
      <alignment horizontal="left" vertical="center" wrapText="1"/>
      <protection locked="0"/>
    </xf>
    <xf numFmtId="166" fontId="5" fillId="0" borderId="2" xfId="3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2" xfId="3" applyFont="1" applyBorder="1" applyAlignment="1" applyProtection="1">
      <alignment vertical="top" wrapText="1"/>
      <protection locked="0"/>
    </xf>
    <xf numFmtId="0" fontId="5" fillId="5" borderId="0" xfId="3" applyFont="1" applyFill="1" applyAlignment="1">
      <alignment horizontal="center" vertical="center" wrapText="1"/>
    </xf>
    <xf numFmtId="2" fontId="5" fillId="5" borderId="2" xfId="3" applyNumberFormat="1" applyFont="1" applyFill="1" applyBorder="1" applyAlignment="1" applyProtection="1">
      <alignment horizontal="center" vertical="center" wrapText="1"/>
      <protection hidden="1"/>
    </xf>
    <xf numFmtId="0" fontId="9" fillId="6" borderId="2" xfId="3" applyFont="1" applyFill="1" applyBorder="1" applyAlignment="1">
      <alignment horizontal="center" vertical="center" wrapText="1"/>
    </xf>
    <xf numFmtId="0" fontId="1" fillId="0" borderId="0" xfId="0" applyFont="1"/>
    <xf numFmtId="0" fontId="9" fillId="0" borderId="0" xfId="0" applyFont="1"/>
    <xf numFmtId="2" fontId="9" fillId="0" borderId="0" xfId="0" applyNumberFormat="1" applyFont="1"/>
  </cellXfs>
  <cellStyles count="6">
    <cellStyle name="Hyperlink" xfId="1" builtinId="8"/>
    <cellStyle name="Normal" xfId="0" builtinId="0"/>
    <cellStyle name="Normal 18 2 10" xfId="2" xr:uid="{47FEFF81-1E55-48F0-BD61-4306AC3ACD6C}"/>
    <cellStyle name="Normal 2 2" xfId="4" xr:uid="{031205F3-99DE-464A-B32C-7F945BA325F5}"/>
    <cellStyle name="Normal 3 19 2" xfId="3" xr:uid="{9A810EEE-57AA-468F-9709-F848FC686D53}"/>
    <cellStyle name="Normal 3 2" xfId="5" xr:uid="{F5ED2A06-EE55-4254-A24F-17239DF3C559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FCF2EA-CE73-902B-5802-DE9B3D59B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5BB85F-0405-633F-789F-1F0D6FA7B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14</xdr:col>
      <xdr:colOff>395200</xdr:colOff>
      <xdr:row>83</xdr:row>
      <xdr:rowOff>76250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D275E2-CDB5-9EDB-81C4-DA320FB4B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06807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8-Dec-25\Mangalpur\Fraud%20Investigation%20Report%20-Mangalpur-OR1616-FN25-26-01837.xlsx" TargetMode="External"/><Relationship Id="rId1" Type="http://schemas.openxmlformats.org/officeDocument/2006/relationships/externalLinkPath" Target="Fraud%20Investigation%20Report%20-Mangalpur-OR1616-FN25-26-0183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99B67-013D-45A7-880E-602F133A1CB3}">
  <dimension ref="A1:AC1005"/>
  <sheetViews>
    <sheetView topLeftCell="L6" workbookViewId="0">
      <selection activeCell="T16" sqref="T16"/>
    </sheetView>
  </sheetViews>
  <sheetFormatPr defaultColWidth="0" defaultRowHeight="13" zeroHeight="1" x14ac:dyDescent="0.3"/>
  <cols>
    <col min="1" max="1" width="8.81640625" style="2" customWidth="1"/>
    <col min="2" max="2" width="13.1796875" style="2" customWidth="1"/>
    <col min="3" max="3" width="18.81640625" style="2" customWidth="1"/>
    <col min="4" max="4" width="16.453125" style="2" customWidth="1"/>
    <col min="5" max="5" width="14.90625" style="2" customWidth="1"/>
    <col min="6" max="6" width="20.36328125" style="2" customWidth="1"/>
    <col min="7" max="8" width="20.81640625" style="2" customWidth="1"/>
    <col min="9" max="9" width="14.81640625" style="2" customWidth="1"/>
    <col min="10" max="10" width="14.36328125" style="2" customWidth="1"/>
    <col min="11" max="11" width="21.453125" style="2" customWidth="1"/>
    <col min="12" max="13" width="17.1796875" style="2" customWidth="1"/>
    <col min="14" max="14" width="18.81640625" style="3" hidden="1" customWidth="1"/>
    <col min="15" max="15" width="15.54296875" style="2" hidden="1" customWidth="1"/>
    <col min="16" max="16" width="17.1796875" style="2" hidden="1" customWidth="1"/>
    <col min="17" max="17" width="33.1796875" style="2" customWidth="1"/>
    <col min="18" max="18" width="16.54296875" style="2" hidden="1" customWidth="1"/>
    <col min="19" max="19" width="17.453125" style="2" customWidth="1"/>
    <col min="20" max="20" width="20.1796875" style="2" customWidth="1"/>
    <col min="21" max="21" width="20.54296875" style="2" customWidth="1"/>
    <col min="22" max="26" width="18" style="2" customWidth="1"/>
    <col min="27" max="27" width="22.81640625" style="2" customWidth="1"/>
    <col min="28" max="28" width="52.1796875" style="2" customWidth="1"/>
    <col min="29" max="29" width="8.81640625" style="2" customWidth="1"/>
    <col min="30" max="16384" width="8.81640625" style="2" hidden="1"/>
  </cols>
  <sheetData>
    <row r="1" spans="1:28" ht="18.5" x14ac:dyDescent="0.3">
      <c r="A1" s="1" t="s">
        <v>0</v>
      </c>
    </row>
    <row r="2" spans="1:28" ht="16" x14ac:dyDescent="0.3">
      <c r="A2" s="4" t="s">
        <v>1</v>
      </c>
    </row>
    <row r="3" spans="1:28" ht="16" x14ac:dyDescent="0.4">
      <c r="A3" s="5" t="s">
        <v>2</v>
      </c>
      <c r="E3" s="6" t="s">
        <v>3</v>
      </c>
      <c r="F3" s="6" t="s">
        <v>4</v>
      </c>
      <c r="V3" s="6" t="s">
        <v>3</v>
      </c>
      <c r="W3" s="6"/>
      <c r="X3" s="6"/>
      <c r="Y3" s="6"/>
      <c r="Z3" s="6"/>
      <c r="AA3" s="6" t="s">
        <v>4</v>
      </c>
    </row>
    <row r="4" spans="1:28" ht="42.75" customHeight="1" x14ac:dyDescent="0.3">
      <c r="A4" s="7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/>
      <c r="N4" s="9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26"/>
      <c r="X4" s="26" t="s">
        <v>61</v>
      </c>
      <c r="Y4" s="26" t="s">
        <v>64</v>
      </c>
      <c r="Z4" s="26" t="s">
        <v>65</v>
      </c>
      <c r="AA4" s="8" t="s">
        <v>26</v>
      </c>
      <c r="AB4" s="8" t="s">
        <v>27</v>
      </c>
    </row>
    <row r="5" spans="1:28" ht="25" customHeight="1" x14ac:dyDescent="0.3">
      <c r="A5" s="10">
        <v>1</v>
      </c>
      <c r="B5" s="11" t="s">
        <v>28</v>
      </c>
      <c r="C5" s="12" t="s">
        <v>29</v>
      </c>
      <c r="D5" s="13" t="s">
        <v>30</v>
      </c>
      <c r="E5" s="14">
        <v>45904</v>
      </c>
      <c r="F5" s="15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352201122</v>
      </c>
      <c r="M5" s="18"/>
      <c r="N5" s="14" t="s">
        <v>37</v>
      </c>
      <c r="O5" s="19">
        <v>50000</v>
      </c>
      <c r="P5" s="19">
        <v>2670</v>
      </c>
      <c r="Q5" s="20" t="s">
        <v>38</v>
      </c>
      <c r="R5" s="21">
        <v>45722</v>
      </c>
      <c r="S5" s="19">
        <v>2670</v>
      </c>
      <c r="T5" s="19">
        <v>0</v>
      </c>
      <c r="U5" s="19">
        <v>0</v>
      </c>
      <c r="V5" s="25">
        <v>2670</v>
      </c>
      <c r="W5" s="25">
        <f>V5+V6</f>
        <v>5340</v>
      </c>
      <c r="X5" s="25" t="s">
        <v>60</v>
      </c>
      <c r="Y5" s="25"/>
      <c r="Z5" s="25"/>
      <c r="AA5" s="22" t="s">
        <v>39</v>
      </c>
      <c r="AB5" s="23" t="s">
        <v>40</v>
      </c>
    </row>
    <row r="6" spans="1:28" ht="25" customHeight="1" x14ac:dyDescent="0.3">
      <c r="A6" s="10">
        <v>2</v>
      </c>
      <c r="B6" s="11" t="s">
        <v>28</v>
      </c>
      <c r="C6" s="12" t="s">
        <v>29</v>
      </c>
      <c r="D6" s="13" t="s">
        <v>30</v>
      </c>
      <c r="E6" s="14">
        <v>45904</v>
      </c>
      <c r="F6" s="15" t="s">
        <v>31</v>
      </c>
      <c r="G6" s="16" t="s">
        <v>32</v>
      </c>
      <c r="H6" s="16" t="s">
        <v>33</v>
      </c>
      <c r="I6" s="17" t="s">
        <v>34</v>
      </c>
      <c r="J6" s="17" t="s">
        <v>35</v>
      </c>
      <c r="K6" s="17" t="s">
        <v>36</v>
      </c>
      <c r="L6" s="18">
        <v>352201122</v>
      </c>
      <c r="M6" s="18"/>
      <c r="N6" s="14" t="s">
        <v>37</v>
      </c>
      <c r="O6" s="19">
        <v>50000</v>
      </c>
      <c r="P6" s="19">
        <v>2670</v>
      </c>
      <c r="Q6" s="20" t="s">
        <v>38</v>
      </c>
      <c r="R6" s="21">
        <v>45783</v>
      </c>
      <c r="S6" s="19">
        <v>2670</v>
      </c>
      <c r="T6" s="19">
        <v>0</v>
      </c>
      <c r="U6" s="19">
        <v>0</v>
      </c>
      <c r="V6" s="25">
        <v>2670</v>
      </c>
      <c r="W6" s="25">
        <v>0</v>
      </c>
      <c r="X6" s="25">
        <v>0</v>
      </c>
      <c r="Y6" s="25"/>
      <c r="Z6" s="25"/>
      <c r="AA6" s="22" t="s">
        <v>39</v>
      </c>
      <c r="AB6" s="23" t="s">
        <v>41</v>
      </c>
    </row>
    <row r="7" spans="1:28" ht="25" customHeight="1" x14ac:dyDescent="0.3">
      <c r="A7" s="10">
        <v>3</v>
      </c>
      <c r="B7" s="11" t="s">
        <v>28</v>
      </c>
      <c r="C7" s="12" t="s">
        <v>29</v>
      </c>
      <c r="D7" s="13" t="s">
        <v>30</v>
      </c>
      <c r="E7" s="14">
        <v>45904</v>
      </c>
      <c r="F7" s="15" t="s">
        <v>31</v>
      </c>
      <c r="G7" s="16" t="s">
        <v>32</v>
      </c>
      <c r="H7" s="16" t="s">
        <v>33</v>
      </c>
      <c r="I7" s="17" t="s">
        <v>42</v>
      </c>
      <c r="J7" s="17" t="s">
        <v>43</v>
      </c>
      <c r="K7" s="17" t="s">
        <v>44</v>
      </c>
      <c r="L7" s="18">
        <v>354691811</v>
      </c>
      <c r="M7" s="18"/>
      <c r="N7" s="14" t="s">
        <v>45</v>
      </c>
      <c r="O7" s="19">
        <v>42000</v>
      </c>
      <c r="P7" s="19">
        <v>2240</v>
      </c>
      <c r="Q7" s="20" t="s">
        <v>38</v>
      </c>
      <c r="R7" s="21">
        <v>45720</v>
      </c>
      <c r="S7" s="19">
        <v>2240</v>
      </c>
      <c r="T7" s="19">
        <v>0</v>
      </c>
      <c r="U7" s="19">
        <v>0</v>
      </c>
      <c r="V7" s="25">
        <v>2240</v>
      </c>
      <c r="W7" s="25">
        <f>V7</f>
        <v>2240</v>
      </c>
      <c r="X7" s="25" t="s">
        <v>62</v>
      </c>
      <c r="Y7" s="25"/>
      <c r="Z7" s="25"/>
      <c r="AA7" s="22" t="s">
        <v>39</v>
      </c>
      <c r="AB7" s="23" t="s">
        <v>46</v>
      </c>
    </row>
    <row r="8" spans="1:28" ht="25" customHeight="1" x14ac:dyDescent="0.3">
      <c r="A8" s="10">
        <v>4</v>
      </c>
      <c r="B8" s="11" t="s">
        <v>28</v>
      </c>
      <c r="C8" s="12" t="s">
        <v>29</v>
      </c>
      <c r="D8" s="13" t="s">
        <v>30</v>
      </c>
      <c r="E8" s="14">
        <v>45904</v>
      </c>
      <c r="F8" s="15" t="s">
        <v>31</v>
      </c>
      <c r="G8" s="16" t="s">
        <v>32</v>
      </c>
      <c r="H8" s="16" t="s">
        <v>33</v>
      </c>
      <c r="I8" s="17" t="s">
        <v>47</v>
      </c>
      <c r="J8" s="17" t="s">
        <v>48</v>
      </c>
      <c r="K8" s="17" t="s">
        <v>49</v>
      </c>
      <c r="L8" s="18">
        <v>352018107</v>
      </c>
      <c r="M8" s="18"/>
      <c r="N8" s="14" t="s">
        <v>50</v>
      </c>
      <c r="O8" s="19">
        <v>63000</v>
      </c>
      <c r="P8" s="19">
        <v>3360</v>
      </c>
      <c r="Q8" s="20" t="s">
        <v>38</v>
      </c>
      <c r="R8" s="21">
        <v>45664</v>
      </c>
      <c r="S8" s="19">
        <v>3360</v>
      </c>
      <c r="T8" s="19">
        <v>0</v>
      </c>
      <c r="U8" s="19">
        <v>0</v>
      </c>
      <c r="V8" s="25">
        <v>3360</v>
      </c>
      <c r="W8" s="25">
        <f t="shared" ref="W8:W9" si="0">V8</f>
        <v>3360</v>
      </c>
      <c r="X8" s="25" t="s">
        <v>62</v>
      </c>
      <c r="Y8" s="25"/>
      <c r="Z8" s="25"/>
      <c r="AA8" s="22" t="s">
        <v>39</v>
      </c>
      <c r="AB8" s="23" t="s">
        <v>51</v>
      </c>
    </row>
    <row r="9" spans="1:28" ht="25" customHeight="1" x14ac:dyDescent="0.3">
      <c r="A9" s="10">
        <v>5</v>
      </c>
      <c r="B9" s="11" t="s">
        <v>28</v>
      </c>
      <c r="C9" s="12" t="s">
        <v>29</v>
      </c>
      <c r="D9" s="13" t="s">
        <v>30</v>
      </c>
      <c r="E9" s="14">
        <v>45904</v>
      </c>
      <c r="F9" s="15" t="s">
        <v>31</v>
      </c>
      <c r="G9" s="16" t="s">
        <v>32</v>
      </c>
      <c r="H9" s="16" t="s">
        <v>33</v>
      </c>
      <c r="I9" s="17" t="s">
        <v>52</v>
      </c>
      <c r="J9" s="17" t="s">
        <v>53</v>
      </c>
      <c r="K9" s="17" t="s">
        <v>54</v>
      </c>
      <c r="L9" s="18">
        <v>352112179</v>
      </c>
      <c r="M9" s="18"/>
      <c r="N9" s="14" t="s">
        <v>55</v>
      </c>
      <c r="O9" s="19">
        <v>42000</v>
      </c>
      <c r="P9" s="19">
        <v>2240</v>
      </c>
      <c r="Q9" s="20" t="s">
        <v>38</v>
      </c>
      <c r="R9" s="21">
        <v>45692</v>
      </c>
      <c r="S9" s="19">
        <v>2240</v>
      </c>
      <c r="T9" s="19">
        <v>0</v>
      </c>
      <c r="U9" s="19">
        <v>0</v>
      </c>
      <c r="V9" s="25">
        <v>2240</v>
      </c>
      <c r="W9" s="25">
        <f t="shared" si="0"/>
        <v>2240</v>
      </c>
      <c r="X9" s="25" t="s">
        <v>63</v>
      </c>
      <c r="Y9" s="25">
        <v>1780</v>
      </c>
      <c r="Z9" s="25">
        <f>W9-Y9</f>
        <v>460</v>
      </c>
      <c r="AA9" s="22" t="s">
        <v>39</v>
      </c>
      <c r="AB9" s="23" t="s">
        <v>56</v>
      </c>
    </row>
    <row r="10" spans="1:28" ht="25" customHeight="1" x14ac:dyDescent="0.3">
      <c r="A10" s="10">
        <v>6</v>
      </c>
      <c r="B10" s="11" t="s">
        <v>28</v>
      </c>
      <c r="C10" s="12" t="s">
        <v>29</v>
      </c>
      <c r="D10" s="13" t="s">
        <v>30</v>
      </c>
      <c r="E10" s="14">
        <v>45904</v>
      </c>
      <c r="F10" s="15" t="s">
        <v>31</v>
      </c>
      <c r="G10" s="16" t="s">
        <v>32</v>
      </c>
      <c r="H10" s="16" t="s">
        <v>33</v>
      </c>
      <c r="I10" s="17" t="s">
        <v>52</v>
      </c>
      <c r="J10" s="17" t="s">
        <v>53</v>
      </c>
      <c r="K10" s="17" t="s">
        <v>54</v>
      </c>
      <c r="L10" s="18">
        <v>355882417</v>
      </c>
      <c r="M10" s="18"/>
      <c r="N10" s="14" t="s">
        <v>57</v>
      </c>
      <c r="O10" s="19">
        <v>30000</v>
      </c>
      <c r="P10" s="19">
        <v>2020</v>
      </c>
      <c r="Q10" s="20" t="s">
        <v>38</v>
      </c>
      <c r="R10" s="21">
        <v>45701</v>
      </c>
      <c r="S10" s="19">
        <v>2020</v>
      </c>
      <c r="T10" s="19">
        <v>0</v>
      </c>
      <c r="U10" s="19">
        <v>0</v>
      </c>
      <c r="V10" s="25">
        <v>2020</v>
      </c>
      <c r="W10" s="25">
        <f>V10+V11</f>
        <v>4040</v>
      </c>
      <c r="X10" s="25" t="s">
        <v>62</v>
      </c>
      <c r="Y10" s="25"/>
      <c r="Z10" s="25"/>
      <c r="AA10" s="22" t="s">
        <v>39</v>
      </c>
      <c r="AB10" s="23" t="s">
        <v>58</v>
      </c>
    </row>
    <row r="11" spans="1:28" ht="25" customHeight="1" x14ac:dyDescent="0.3">
      <c r="A11" s="10">
        <v>7</v>
      </c>
      <c r="B11" s="11" t="s">
        <v>28</v>
      </c>
      <c r="C11" s="12" t="s">
        <v>29</v>
      </c>
      <c r="D11" s="13" t="s">
        <v>30</v>
      </c>
      <c r="E11" s="14">
        <v>45904</v>
      </c>
      <c r="F11" s="15" t="s">
        <v>31</v>
      </c>
      <c r="G11" s="16" t="s">
        <v>32</v>
      </c>
      <c r="H11" s="16" t="s">
        <v>33</v>
      </c>
      <c r="I11" s="17" t="s">
        <v>52</v>
      </c>
      <c r="J11" s="17" t="s">
        <v>53</v>
      </c>
      <c r="K11" s="17" t="s">
        <v>54</v>
      </c>
      <c r="L11" s="18">
        <v>355882417</v>
      </c>
      <c r="M11" s="18"/>
      <c r="N11" s="14" t="s">
        <v>57</v>
      </c>
      <c r="O11" s="19">
        <v>30000</v>
      </c>
      <c r="P11" s="19">
        <v>2020</v>
      </c>
      <c r="Q11" s="20" t="s">
        <v>38</v>
      </c>
      <c r="R11" s="21">
        <v>45729</v>
      </c>
      <c r="S11" s="19">
        <v>2020</v>
      </c>
      <c r="T11" s="19">
        <v>0</v>
      </c>
      <c r="U11" s="19">
        <v>0</v>
      </c>
      <c r="V11" s="25">
        <v>2020</v>
      </c>
      <c r="W11" s="25">
        <v>0</v>
      </c>
      <c r="X11" s="25"/>
      <c r="Y11" s="25"/>
      <c r="Z11" s="25"/>
      <c r="AA11" s="22" t="s">
        <v>39</v>
      </c>
      <c r="AB11" s="23" t="s">
        <v>59</v>
      </c>
    </row>
    <row r="12" spans="1:28" ht="30" customHeight="1" x14ac:dyDescent="0.3">
      <c r="V12" s="24"/>
      <c r="W12" s="24"/>
      <c r="X12" s="24"/>
      <c r="Y12" s="24"/>
      <c r="Z12" s="24"/>
    </row>
    <row r="13" spans="1:28" x14ac:dyDescent="0.3"/>
    <row r="14" spans="1:28" ht="14.5" x14ac:dyDescent="0.35">
      <c r="S14" s="27" t="s">
        <v>66</v>
      </c>
      <c r="T14" s="28">
        <f>SUM(S14:S18)</f>
        <v>11420</v>
      </c>
      <c r="U14" s="28">
        <f>SUM(S4:S11)</f>
        <v>17220</v>
      </c>
    </row>
    <row r="15" spans="1:28" ht="14.5" x14ac:dyDescent="0.35">
      <c r="S15">
        <v>3360</v>
      </c>
      <c r="T15" s="29">
        <f>W5</f>
        <v>5340</v>
      </c>
      <c r="U15" s="28"/>
    </row>
    <row r="16" spans="1:28" ht="14.5" x14ac:dyDescent="0.35">
      <c r="S16">
        <v>1780</v>
      </c>
      <c r="T16" s="29">
        <f>Z9</f>
        <v>460</v>
      </c>
      <c r="U16" s="28"/>
    </row>
    <row r="17" spans="19:21" ht="14.5" x14ac:dyDescent="0.35">
      <c r="S17">
        <v>2240</v>
      </c>
      <c r="T17" s="28"/>
      <c r="U17" s="28"/>
    </row>
    <row r="18" spans="19:21" ht="14.5" x14ac:dyDescent="0.35">
      <c r="S18">
        <v>4040</v>
      </c>
      <c r="T18" s="28">
        <f>SUM(T14:T16)</f>
        <v>17220</v>
      </c>
      <c r="U18" s="28">
        <f>SUM(U14:U16)</f>
        <v>17220</v>
      </c>
    </row>
    <row r="19" spans="19:21" x14ac:dyDescent="0.3"/>
    <row r="20" spans="19:21" x14ac:dyDescent="0.3"/>
    <row r="21" spans="19:21" x14ac:dyDescent="0.3"/>
    <row r="22" spans="19:21" x14ac:dyDescent="0.3"/>
    <row r="23" spans="19:21" x14ac:dyDescent="0.3"/>
    <row r="24" spans="19:21" x14ac:dyDescent="0.3"/>
    <row r="25" spans="19:21" x14ac:dyDescent="0.3"/>
    <row r="26" spans="19:21" x14ac:dyDescent="0.3"/>
    <row r="27" spans="19:21" x14ac:dyDescent="0.3"/>
    <row r="28" spans="19:21" x14ac:dyDescent="0.3"/>
    <row r="29" spans="19:21" x14ac:dyDescent="0.3"/>
    <row r="30" spans="19:21" x14ac:dyDescent="0.3"/>
    <row r="31" spans="19:21" x14ac:dyDescent="0.3"/>
    <row r="32" spans="19:21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</sheetData>
  <conditionalFormatting sqref="L5:M11">
    <cfRule type="duplicateValues" dxfId="0" priority="2" stopIfTrue="1"/>
  </conditionalFormatting>
  <dataValidations count="10">
    <dataValidation type="date" allowBlank="1" showInputMessage="1" showErrorMessage="1" errorTitle="Incorrect date Entered" error="Enter in Valid Date Format_x000a_ " promptTitle="Enter Valid Date" sqref="R12" xr:uid="{3EA36A18-D5CD-422A-B466-34CBCBCB3044}">
      <formula1>42370</formula1>
      <formula2>47484</formula2>
    </dataValidation>
    <dataValidation type="custom" allowBlank="1" showInputMessage="1" showErrorMessage="1" error="Enter Valid date_x000a_" sqref="E6" xr:uid="{780DF2B0-0EB7-40EB-B5CB-AE1B5DE7654C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11" xr:uid="{BE0F4D48-D5AE-445C-AE38-1ED391FE9E2B}">
      <formula1>42370</formula1>
      <formula2>47848</formula2>
    </dataValidation>
    <dataValidation type="custom" allowBlank="1" showInputMessage="1" showErrorMessage="1" error="Enter Valid Date_x000a_" sqref="E5" xr:uid="{D4DF06D2-33E2-4AFC-AED6-A3CCDD1F9BFE}">
      <formula1>ISNUMBER(E5) * (E5&gt;=DATE(2023,10,1)) * (E5&lt;=DATE(2031,12,31)) * (INT(E5)=E5)</formula1>
    </dataValidation>
    <dataValidation type="custom" allowBlank="1" showInputMessage="1" showErrorMessage="1" sqref="E7:E11" xr:uid="{D67F64EB-6D10-457B-8F5F-3D6EDD94EB26}">
      <formula1>ISNUMBER(E7) * (E7&gt;=DATE(2023,10,1)) * (E7&lt;=DATE(2031,12,31)) * (INT(E7)=E7)</formula1>
    </dataValidation>
    <dataValidation type="date" allowBlank="1" showInputMessage="1" showErrorMessage="1" sqref="N4 N12:N1048576" xr:uid="{58A952C8-DBA7-49A6-96B6-603A3EAC7C42}">
      <formula1>36526</formula1>
      <formula2>47848</formula2>
    </dataValidation>
    <dataValidation type="list" allowBlank="1" showInputMessage="1" showErrorMessage="1" sqref="Q5:Q11" xr:uid="{C840A4CB-9664-427C-A443-9A34085622B1}">
      <formula1>Type</formula1>
    </dataValidation>
    <dataValidation type="list" allowBlank="1" showInputMessage="1" showErrorMessage="1" sqref="AA5:AA11" xr:uid="{1E9B5F1F-8CA3-40AF-A73A-BDE58A81A843}">
      <formula1>"Loan Card,Digital Payment,Cash Receipt,Borrower Written Statement,Deliquent Staff Written Statement,Center Meeting Register,Hand Written Receipt"</formula1>
    </dataValidation>
    <dataValidation allowBlank="1" showErrorMessage="1" sqref="C5 B5:B11" xr:uid="{7C99EEC8-CD51-4831-9202-F273C78113DD}"/>
    <dataValidation type="date" operator="lessThanOrEqual" allowBlank="1" showInputMessage="1" showErrorMessage="1" errorTitle="Incorrect date Entered" error="Enter in Valid Date Format_x000a_ " promptTitle="Enter Valid Date" sqref="R5:R11" xr:uid="{0726C398-6AB7-48B8-AEB5-96041C3CB9EB}">
      <formula1>IF(ISNUMBER(DATE(RIGHT(E5,4),MONTH(LEFT(MID(E5,4,3),2)&amp;"1"),LEFT(E5,2))),E5,9^9)</formula1>
    </dataValidation>
  </dataValidations>
  <hyperlinks>
    <hyperlink ref="E3" location="'Fraud Investigation Report'!G5" display="Home" xr:uid="{58BBE212-DA24-4B56-A901-E7A8BDF5A9C5}"/>
    <hyperlink ref="V3" location="'Fraud Investigation Report'!G5" display="Home" xr:uid="{B9838DDB-0EF7-472C-9966-AC6D9353FB07}"/>
    <hyperlink ref="F3" location="'Loan Outstanding Report'!BG5" display="Loan O/s Report" xr:uid="{9A18DAD8-1EEA-40EB-B117-0C9F5F320CD0}"/>
    <hyperlink ref="AA3" location="'Loan Outstanding Report'!BG5" display="Loan O/s Report" xr:uid="{7C8C3C1B-89CD-40AD-AD44-2B72B86ECBE5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730E9-7A3B-42B7-A5A4-106AE560A109}">
  <dimension ref="A1"/>
  <sheetViews>
    <sheetView tabSelected="1" workbookViewId="0">
      <selection activeCell="B59" sqref="B59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2025-12-08T10:14:57Z</dcterms:created>
  <dcterms:modified xsi:type="dcterms:W3CDTF">2025-12-08T10:26:08Z</dcterms:modified>
</cp:coreProperties>
</file>