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35" documentId="8_{3983C877-56A0-4644-8E70-CB6B8F38354D}" xr6:coauthVersionLast="47" xr6:coauthVersionMax="47" xr10:uidLastSave="{EE774593-D541-4205-BE2B-2CCEA41E66A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<sst xmlns="http://schemas.openxmlformats.org/spreadsheetml/2006/main" count="347" uniqueCount="298">
  <si>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</si>
  <si>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</si>
  <si>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</si>
  <si>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</si>
  <si>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</si>
  <si>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</si>
  <si>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</si>
  <si>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</si>
  <si>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</si>
  <si>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</si>
  <si>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</si>
  <si>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</si>
  <si>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</si>
  <si>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</si>
  <si>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</si>
  <si>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</si>
  <si>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</si>
  <si>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</si>
  <si>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</si>
  <si>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</si>
  <si>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</si>
  <si>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</si>
  <si>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</si>
  <si>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</si>
  <si>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</si>
  <si>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</si>
  <si>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</si>
  <si>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</si>
  <si>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</si>
  <si>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</si>
  <si>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</si>
  <si>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</si>
  <si>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</si>
  <si>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</si>
  <si>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</si>
  <si>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</si>
  <si>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</si>
  <si>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</si>
  <si>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</si>
  <si>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</si>
  <si>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</si>
  <si>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</si>
  <si>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</si>
  <si>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</si>
  <si>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</si>
  <si>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</si>
  <si>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</si>
  <si>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</si>
  <si>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</si>
  <si>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</si>
  <si>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</si>
  <si>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</si>
  <si>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</si>
  <si>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</si>
  <si>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</si>
  <si>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</si>
  <si>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</si>
  <si>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</si>
  <si>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</si>
  <si>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</si>
  <si>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</si>
  <si>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</si>
  <si>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</si>
  <si>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</si>
  <si>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</si>
  <si>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</si>
  <si>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</si>
  <si>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</si>
  <si>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</si>
  <si>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</si>
  <si>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</si>
  <si>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</si>
  <si>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</si>
  <si>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</si>
  <si>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</si>
  <si>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</si>
  <si>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</si>
  <si>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</si>
  <si>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</si>
  <si>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</si>
  <si>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</si>
  <si>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</si>
  <si>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</si>
  <si>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</si>
  <si>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</si>
  <si>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</si>
  <si>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</si>
  <si>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</si>
  <si>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</si>
  <si>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</si>
  <si>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</si>
  <si>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</si>
  <si>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</si>
  <si>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</si>
  <si>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</si>
  <si>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</si>
  <si>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</si>
  <si>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</si>
  <si>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</si>
  <si>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</si>
  <si>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</si>
  <si>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</si>
  <si>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</si>
  <si>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</si>
  <si>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</si>
  <si>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</si>
  <si>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</si>
  <si>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</si>
  <si>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</si>
  <si>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</si>
  <si>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</si>
  <si>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</si>
  <si>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</si>
  <si>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</si>
  <si>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</si>
  <si>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</si>
  <si>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</si>
  <si>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</si>
  <si>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</si>
  <si>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</si>
  <si>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</si>
  <si>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</si>
  <si>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</si>
  <si>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</si>
  <si>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</si>
  <si>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</si>
  <si>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</si>
  <si>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</si>
  <si>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</si>
  <si>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</si>
  <si>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</si>
  <si>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</si>
  <si>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</si>
  <si>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</si>
  <si>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</si>
  <si>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</si>
  <si>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</si>
  <si>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</si>
  <si>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</si>
  <si>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</si>
  <si>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</si>
  <si>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</si>
  <si>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</si>
  <si>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</si>
  <si>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</si>
  <si>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</si>
  <si>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</si>
  <si>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</si>
  <si>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</si>
  <si>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</si>
  <si>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</si>
  <si>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</si>
  <si>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</si>
  <si>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</si>
  <si>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</si>
  <si>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</si>
  <si>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</si>
  <si>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</si>
  <si>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</si>
  <si>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</si>
  <si>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</si>
  <si>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</si>
  <si>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</si>
  <si>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</si>
  <si>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</si>
  <si>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</si>
  <si>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</si>
  <si>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</si>
  <si>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</si>
  <si>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</si>
  <si>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</si>
  <si>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</si>
  <si>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</si>
  <si>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</si>
  <si>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</si>
  <si>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</si>
  <si>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</si>
  <si>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</si>
  <si>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</si>
  <si>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</si>
  <si>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</si>
  <si>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</si>
  <si>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</si>
  <si>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</si>
  <si>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</si>
  <si>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</si>
  <si>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</si>
  <si>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</si>
  <si>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</si>
  <si>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</si>
  <si>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</si>
  <si>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</si>
  <si>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</si>
  <si>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</si>
  <si>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</si>
  <si>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</si>
  <si>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</si>
  <si>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</si>
  <si>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</si>
  <si>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</si>
  <si>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</si>
  <si>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</si>
  <si>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</si>
  <si>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</si>
  <si>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</si>
  <si>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</si>
  <si>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</si>
  <si>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</si>
  <si>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</si>
  <si>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</si>
  <si>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</si>
  <si>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</si>
  <si>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</si>
  <si>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</si>
  <si>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</si>
  <si>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</si>
  <si>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</si>
  <si>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</si>
  <si>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</si>
  <si>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</si>
  <si>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</si>
  <si>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</si>
  <si>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</si>
  <si>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</si>
  <si>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</si>
  <si>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</si>
  <si>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</si>
  <si>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</si>
  <si>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</si>
  <si>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</si>
  <si>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</si>
  <si>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</si>
  <si>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</si>
  <si>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</si>
  <si>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</si>
  <si>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</si>
  <si>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</si>
  <si>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</si>
  <si>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</si>
  <si>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</si>
  <si>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</si>
  <si>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</si>
  <si>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</si>
  <si>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</si>
  <si>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</si>
  <si>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:on 13-Aug-2025</t>
  </si>
  <si>
    <t>Reporting Time : Thursday, August 14, 2025 5:16 PM</t>
  </si>
  <si>
    <t>North</t>
  </si>
  <si>
    <t>Bihar-2</t>
  </si>
  <si>
    <t>Patna</t>
  </si>
  <si>
    <t>Masaurhi</t>
  </si>
  <si>
    <t>BH2685</t>
  </si>
  <si>
    <t>Arwal</t>
  </si>
  <si>
    <t>Sahar</t>
  </si>
  <si>
    <t>SF0090117</t>
  </si>
  <si>
    <t>Shivam Choubey</t>
  </si>
  <si>
    <t>389967</t>
  </si>
  <si>
    <t>389967 Allha1</t>
  </si>
  <si>
    <t>Unnati</t>
  </si>
  <si>
    <t>SSF4567042</t>
  </si>
  <si>
    <t>OBC</t>
  </si>
  <si>
    <t>MUSLIM</t>
  </si>
  <si>
    <t>Agriculture &amp; Farming</t>
  </si>
  <si>
    <t>FARJANA KHATUN</t>
  </si>
  <si>
    <t>15-Apr-2024</t>
  </si>
  <si>
    <t>05</t>
  </si>
  <si>
    <t>0</t>
  </si>
  <si>
    <t>1 Yrs</t>
  </si>
  <si>
    <t>20 Sep 2023</t>
  </si>
  <si>
    <t>&lt;= 2 Years</t>
  </si>
  <si>
    <t>05-May-2024</t>
  </si>
  <si>
    <t>21-Jul-2025</t>
  </si>
  <si>
    <t>Open</t>
  </si>
  <si>
    <t>Diwakar Nandan Upadhaya/SF0077482</t>
  </si>
  <si>
    <t>Emi Collected on date is 05-08-2024 but not posted in fimo.</t>
  </si>
  <si>
    <t>Loan Officer</t>
  </si>
  <si>
    <t>Deepak kumar</t>
  </si>
  <si>
    <t>SF0070887</t>
  </si>
  <si>
    <t>Dual Staff</t>
  </si>
  <si>
    <t>Available &amp; Updated</t>
  </si>
  <si>
    <t>G1</t>
  </si>
  <si>
    <t>G2</t>
  </si>
  <si>
    <t>Uttam Kumar</t>
  </si>
  <si>
    <t>SF0074917</t>
  </si>
  <si>
    <t>Branch Manager</t>
  </si>
  <si>
    <t>Branch Quality Manager</t>
  </si>
  <si>
    <t>SF0070292</t>
  </si>
  <si>
    <t>Akshay Kumar Kumar</t>
  </si>
  <si>
    <t>Business</t>
  </si>
  <si>
    <t>Raj Kumar Joshi/SF0054441</t>
  </si>
  <si>
    <t>Rajesh Kumar/SF0050524</t>
  </si>
  <si>
    <t>Vivek Singh(SF0090494)</t>
  </si>
  <si>
    <t>Saket Nath Thakur/SF0068487</t>
  </si>
  <si>
    <t>Resigned-Exited</t>
  </si>
  <si>
    <t>Completed-Report Submitted</t>
  </si>
  <si>
    <t>FN25-26-01843</t>
  </si>
  <si>
    <t>FIR Not Filled</t>
  </si>
  <si>
    <t>Emi Collected on date is 05-08-2024 but not posted in fimo.
Complain Number :- FN25-26-01843.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</si>
</sst>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iwakar_nandan_spandanasphoorty_com/Documents/Desktop/BH%20Arwal%20Aug%202025.xlsx" TargetMode="External"/><Relationship Id="rId1" Type="http://schemas.openxmlformats.org/officeDocument/2006/relationships/externalLinkPath" Target="/personal/diwakar_nandan_spandanasphoorty_com/Documents/Desktop/BH%20Arwal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BH2685</v>
      </c>
      <c r="D5" s="63" t="str">
        <f>IF('Physical Cash at Safe'!D28="Yes", 'Physical Cash at Safe'!A4, 'Borrower Wise Details'!C5)</f>
        <v>Arwal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45861</v>
      </c>
      <c r="H5" s="107" t="s">
        <v>288</v>
      </c>
      <c r="I5" s="61">
        <v>45862</v>
      </c>
      <c r="J5" s="74" t="str">
        <f>IF('Physical Cash at Safe'!D28="Yes",'Physical Cash at Safe'!E28,IF('Borrower Wise Details'!D5&lt;&gt;"",'Borrower Wise Details'!D5,""))</f>
        <v>FN25-26-01843</v>
      </c>
      <c r="K5" s="81">
        <v>1</v>
      </c>
      <c r="L5" s="82">
        <v>2690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Deepak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SF0070887</v>
      </c>
      <c r="U5" s="77" t="s">
        <v>293</v>
      </c>
      <c r="V5" s="61">
        <v>45825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45888</v>
      </c>
      <c r="AH5" s="70" t="s">
        <v>297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BH2685</v>
      </c>
      <c r="C5" s="50" t="str">
        <f>IF('Fraud Investigation Report'!D5="", "", 'Fraud Investigation Report'!D5)</f>
        <v>Arwal</v>
      </c>
      <c r="D5" s="68" t="str">
        <f>IF(OR('Fraud Investigation Report'!R5="", 'Fraud Investigation Report'!R5=0), "", 'Fraud Investigation Report'!R5)</f>
        <v>Deepak kumar</v>
      </c>
      <c r="E5" s="68" t="str">
        <f>IF(OR('Fraud Investigation Report'!T5="", 'Fraud Investigation Report'!T5=0), "", 'Fraud Investigation Report'!T5)</f>
        <v>SF0070887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Summary'!$F$4)</f>
        <v>Bihar</v>
      </c>
      <c r="B6" s="18">
        <v>45883</v>
      </c>
      <c r="C6" s="18">
        <v>45882</v>
      </c>
      <c r="D6" s="18">
        <v>45883</v>
      </c>
      <c r="E6" s="19">
        <v>0.29166666666666669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83</v>
      </c>
      <c r="C11" s="23">
        <f>B11*A11</f>
        <v>41500</v>
      </c>
      <c r="D11" s="25">
        <v>83</v>
      </c>
      <c r="E11" s="23">
        <f t="shared" ref="E11:E17" si="0">D11*A11</f>
        <v>41500</v>
      </c>
    </row>
    <row r="12" spans="1:5" ht="14.5" x14ac:dyDescent="0.35">
      <c r="A12" s="24">
        <v>200</v>
      </c>
      <c r="B12" s="25">
        <v>32</v>
      </c>
      <c r="C12" s="23">
        <f>B12*A12</f>
        <v>6400</v>
      </c>
      <c r="D12" s="25">
        <v>32</v>
      </c>
      <c r="E12" s="23">
        <f t="shared" si="0"/>
        <v>6400</v>
      </c>
    </row>
    <row r="13" spans="1:5" ht="14.5" x14ac:dyDescent="0.35">
      <c r="A13" s="24">
        <v>100</v>
      </c>
      <c r="B13" s="25">
        <v>18</v>
      </c>
      <c r="C13" s="23">
        <f t="shared" ref="C13:C17" si="1">B13*A13</f>
        <v>1800</v>
      </c>
      <c r="D13" s="25">
        <v>18</v>
      </c>
      <c r="E13" s="23">
        <f t="shared" si="0"/>
        <v>1800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50044</v>
      </c>
      <c r="D19" s="30" t="s">
        <v>76</v>
      </c>
      <c r="E19" s="31">
        <f>SUM(E10:E18)</f>
        <v>50044</v>
      </c>
    </row>
    <row r="20" spans="1:5" ht="30" customHeight="1" x14ac:dyDescent="0.35">
      <c r="A20" s="143" t="s">
        <v>97</v>
      </c>
      <c r="B20" s="144"/>
      <c r="C20" s="32">
        <v>50044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278</v>
      </c>
      <c r="C32" s="37" t="s">
        <v>82</v>
      </c>
      <c r="D32" s="153" t="s">
        <v>279</v>
      </c>
      <c r="E32" s="154"/>
    </row>
    <row r="33" spans="1:5" ht="18" customHeight="1" x14ac:dyDescent="0.35">
      <c r="A33" s="37" t="s">
        <v>83</v>
      </c>
      <c r="B33" s="106" t="s">
        <v>280</v>
      </c>
      <c r="C33" s="39" t="s">
        <v>84</v>
      </c>
      <c r="D33" s="147" t="s">
        <v>281</v>
      </c>
      <c r="E33" s="148"/>
    </row>
    <row r="34" spans="1:5" ht="26" x14ac:dyDescent="0.35">
      <c r="A34" s="39" t="s">
        <v>218</v>
      </c>
      <c r="B34" s="38" t="s">
        <v>282</v>
      </c>
      <c r="C34" s="39" t="s">
        <v>219</v>
      </c>
      <c r="D34" s="149" t="s">
        <v>287</v>
      </c>
      <c r="E34" s="150"/>
    </row>
    <row r="35" spans="1:5" ht="26" x14ac:dyDescent="0.35">
      <c r="A35" s="39" t="s">
        <v>220</v>
      </c>
      <c r="B35" s="38" t="s">
        <v>283</v>
      </c>
      <c r="C35" s="39" t="s">
        <v>222</v>
      </c>
      <c r="D35" s="149" t="s">
        <v>286</v>
      </c>
      <c r="E35" s="150"/>
    </row>
    <row r="36" spans="1:5" ht="25.5" customHeight="1" x14ac:dyDescent="0.35">
      <c r="A36" s="39" t="s">
        <v>221</v>
      </c>
      <c r="B36" s="38" t="s">
        <v>284</v>
      </c>
      <c r="C36" s="39" t="s">
        <v>223</v>
      </c>
      <c r="D36" s="151" t="s">
        <v>285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BH2685</v>
      </c>
      <c r="C5" s="119" t="str">
        <f>IF('Loan Outstanding Report'!$H$5="", "", 'Loan Outstanding Report'!$H$5)</f>
        <v>Arwal</v>
      </c>
      <c r="D5" s="41" t="s">
        <v>295</v>
      </c>
      <c r="E5" s="65">
        <v>45883</v>
      </c>
      <c r="F5" s="38" t="s">
        <v>276</v>
      </c>
      <c r="G5" s="49" t="s">
        <v>277</v>
      </c>
      <c r="H5" s="49" t="s">
        <v>275</v>
      </c>
      <c r="I5" s="120" t="s">
        <v>256</v>
      </c>
      <c r="J5" s="120" t="s">
        <v>259</v>
      </c>
      <c r="K5" s="120" t="s">
        <v>263</v>
      </c>
      <c r="L5" s="11">
        <v>356388184</v>
      </c>
      <c r="M5" s="65" t="s">
        <v>264</v>
      </c>
      <c r="N5" s="124">
        <v>40000</v>
      </c>
      <c r="O5" s="124">
        <v>2690</v>
      </c>
      <c r="P5" s="121" t="s">
        <v>139</v>
      </c>
      <c r="Q5" s="80">
        <v>45509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274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.7265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16175</v>
      </c>
      <c r="J5" s="38" t="s">
        <v>253</v>
      </c>
      <c r="K5" s="84">
        <v>16175</v>
      </c>
      <c r="L5" s="84" t="s">
        <v>254</v>
      </c>
      <c r="M5" s="38" t="s">
        <v>255</v>
      </c>
      <c r="N5" s="84">
        <v>22933</v>
      </c>
      <c r="O5" s="84" t="s">
        <v>256</v>
      </c>
      <c r="P5" s="84">
        <v>531346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356388184</v>
      </c>
      <c r="Z5" s="38" t="s">
        <v>263</v>
      </c>
      <c r="AA5" s="108" t="s">
        <v>264</v>
      </c>
      <c r="AB5" s="84">
        <v>40000</v>
      </c>
      <c r="AC5" s="108" t="s">
        <v>265</v>
      </c>
      <c r="AD5" s="84">
        <v>18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2690</v>
      </c>
      <c r="AK5" s="84">
        <v>2690</v>
      </c>
      <c r="AL5" s="108" t="s">
        <v>271</v>
      </c>
      <c r="AM5" s="84">
        <v>27740.91</v>
      </c>
      <c r="AN5" s="112">
        <v>7229.09</v>
      </c>
      <c r="AO5" s="112">
        <v>34970</v>
      </c>
      <c r="AP5" s="112">
        <v>12259.09</v>
      </c>
      <c r="AQ5" s="112">
        <v>765.91</v>
      </c>
      <c r="AR5" s="112">
        <v>13025</v>
      </c>
      <c r="AS5" s="112">
        <v>7451.85</v>
      </c>
      <c r="AT5" s="112">
        <v>618.15</v>
      </c>
      <c r="AU5" s="112">
        <v>8070</v>
      </c>
      <c r="AV5" s="84">
        <v>16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>
        <v>7733218628</v>
      </c>
      <c r="BH5" s="114" t="s">
        <v>273</v>
      </c>
      <c r="BI5" s="38" t="s">
        <v>110</v>
      </c>
      <c r="BJ5" s="85">
        <v>45883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2690</v>
      </c>
      <c r="BQ5" s="117" t="s">
        <v>201</v>
      </c>
      <c r="BR5" s="118" t="s">
        <v>274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2025-08-19T11:15:17Z</dcterms:modified>
</cp:coreProperties>
</file>