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9E5B64F6-7E93-4B0A-A6F8-4D9D6291CE8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<sst xmlns="http://schemas.openxmlformats.org/spreadsheetml/2006/main" count="336" uniqueCount="291">
  <si>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</si>
  <si>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</si>
  <si>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</si>
  <si>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</si>
  <si>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</si>
  <si>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</si>
  <si>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</si>
  <si>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</si>
  <si>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</si>
  <si>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</si>
  <si>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</si>
  <si>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</si>
  <si>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</si>
  <si>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</si>
  <si>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</si>
  <si>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</si>
  <si>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</si>
  <si>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</si>
  <si>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</si>
  <si>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</si>
  <si>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</si>
  <si>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</si>
  <si>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</si>
  <si>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</si>
  <si>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</si>
  <si>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</si>
  <si>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</si>
  <si>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</si>
  <si>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</si>
  <si>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</si>
  <si>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</si>
  <si>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</si>
  <si>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</si>
  <si>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</si>
  <si>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</si>
  <si>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</si>
  <si>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</si>
  <si>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</si>
  <si>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</si>
  <si>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</si>
  <si>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</si>
  <si>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</si>
  <si>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</si>
  <si>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</si>
  <si>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</si>
  <si>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</si>
  <si>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</si>
  <si>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</si>
  <si>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</si>
  <si>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</si>
  <si>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</si>
  <si>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</si>
  <si>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</si>
  <si>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</si>
  <si>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</si>
  <si>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</si>
  <si>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</si>
  <si>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</si>
  <si>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</si>
  <si>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</si>
  <si>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</si>
  <si>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</si>
  <si>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</si>
  <si>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</si>
  <si>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</si>
  <si>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</si>
  <si>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</si>
  <si>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</si>
  <si>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</si>
  <si>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</si>
  <si>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</si>
  <si>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</si>
  <si>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</si>
  <si>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</si>
  <si>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</si>
  <si>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</si>
  <si>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</si>
  <si>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</si>
  <si>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</si>
  <si>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</si>
  <si>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</si>
  <si>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</si>
  <si>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</si>
  <si>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</si>
  <si>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</si>
  <si>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</si>
  <si>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</si>
  <si>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</si>
  <si>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</si>
  <si>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</si>
  <si>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</si>
  <si>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</si>
  <si>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</si>
  <si>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</si>
  <si>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</si>
  <si>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</si>
  <si>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</si>
  <si>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</si>
  <si>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</si>
  <si>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</si>
  <si>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</si>
  <si>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</si>
  <si>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</si>
  <si>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</si>
  <si>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</si>
  <si>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</si>
  <si>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</si>
  <si>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</si>
  <si>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</si>
  <si>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</si>
  <si>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</si>
  <si>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</si>
  <si>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</si>
  <si>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</si>
  <si>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</si>
  <si>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</si>
  <si>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</si>
  <si>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</si>
  <si>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</si>
  <si>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</si>
  <si>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</si>
  <si>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</si>
  <si>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</si>
  <si>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</si>
  <si>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</si>
  <si>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</si>
  <si>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</si>
  <si>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</si>
  <si>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</si>
  <si>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</si>
  <si>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</si>
  <si>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</si>
  <si>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</si>
  <si>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</si>
  <si>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</si>
  <si>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</si>
  <si>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</si>
  <si>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</si>
  <si>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</si>
  <si>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</si>
  <si>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</si>
  <si>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</si>
  <si>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</si>
  <si>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</si>
  <si>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</si>
  <si>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</si>
  <si>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</si>
  <si>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</si>
  <si>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</si>
  <si>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</si>
  <si>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</si>
  <si>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</si>
  <si>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</si>
  <si>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</si>
  <si>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</si>
  <si>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</si>
  <si>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</si>
  <si>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</si>
  <si>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</si>
  <si>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</si>
  <si>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</si>
  <si>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</si>
  <si>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</si>
  <si>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</si>
  <si>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</si>
  <si>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</si>
  <si>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</si>
  <si>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</si>
  <si>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</si>
  <si>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</si>
  <si>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</si>
  <si>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</si>
  <si>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</si>
  <si>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</si>
  <si>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</si>
  <si>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</si>
  <si>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</si>
  <si>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</si>
  <si>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</si>
  <si>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</si>
  <si>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</si>
  <si>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</si>
  <si>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</si>
  <si>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</si>
  <si>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</si>
  <si>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</si>
  <si>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</si>
  <si>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</si>
  <si>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</si>
  <si>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</si>
  <si>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</si>
  <si>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</si>
  <si>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</si>
  <si>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</si>
  <si>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</si>
  <si>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</si>
  <si>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</si>
  <si>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</si>
  <si>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</si>
  <si>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</si>
  <si>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</si>
  <si>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</si>
  <si>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</si>
  <si>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</si>
  <si>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</si>
  <si>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</si>
  <si>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</si>
  <si>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</si>
  <si>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</si>
  <si>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</si>
  <si>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</si>
  <si>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</si>
  <si>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</si>
  <si>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</si>
  <si>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</si>
  <si>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</si>
  <si>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</si>
  <si>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</si>
  <si>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</si>
  <si>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</si>
  <si>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</si>
  <si>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</si>
  <si>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</si>
  <si>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</si>
  <si>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</si>
  <si>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</si>
  <si>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</si>
  <si>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</si>
  <si>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</si>
  <si>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</si>
  <si>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</si>
  <si>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</si>
  <si>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</si>
  <si>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</si>
  <si>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</si>
  <si>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</si>
  <si>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</si>
  <si>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</si>
  <si>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</si>
  <si>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</si>
  <si>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</si>
  <si>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</si>
  <si>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</si>
  <si>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</si>
  <si>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</si>
  <si>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</si>
  <si>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</si>
  <si>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</si>
  <si>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</si>
  <si>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</si>
  <si>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</si>
  <si>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</si>
  <si>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Bhavnagar</t>
  </si>
  <si>
    <t>GR2979</t>
  </si>
  <si>
    <t>Palitana</t>
  </si>
  <si>
    <t>Gariyadhar</t>
  </si>
  <si>
    <t>SF0086624</t>
  </si>
  <si>
    <t>Makwana Akash Ajitbhai</t>
  </si>
  <si>
    <t>Gariyadhar C45</t>
  </si>
  <si>
    <t>Gariyadhar C45 Gariyadhar Malhar1</t>
  </si>
  <si>
    <t>Chetana</t>
  </si>
  <si>
    <t>SSF3959367</t>
  </si>
  <si>
    <t>OBC</t>
  </si>
  <si>
    <t>HINDU</t>
  </si>
  <si>
    <t>Agriculture &amp; Farming</t>
  </si>
  <si>
    <t>MAKVANA PINTUBEN KAUSHIKBHAI</t>
  </si>
  <si>
    <t>23-Feb-2024</t>
  </si>
  <si>
    <t>04</t>
  </si>
  <si>
    <t>2</t>
  </si>
  <si>
    <t>1 Yrs</t>
  </si>
  <si>
    <t>15 Jun 2023</t>
  </si>
  <si>
    <t>&lt;= 2 Years</t>
  </si>
  <si>
    <t>04-Apr-2024</t>
  </si>
  <si>
    <t>14-May-2025</t>
  </si>
  <si>
    <t>Open</t>
  </si>
  <si>
    <t>9067674929</t>
  </si>
  <si>
    <t>Bhuvnesh Chudasama/SF0050055</t>
  </si>
  <si>
    <t>SF0069051</t>
  </si>
  <si>
    <t>Henil Hakubhai Khachar</t>
  </si>
  <si>
    <t>CSS</t>
  </si>
  <si>
    <t>Completed-Report Submitted</t>
  </si>
  <si>
    <t>Borrower was paid her advance Emi Amount Rs.2240/- on  04-07-2023 But Lo -Henil Hakubhai Khachar not posted in FIMO.And His New Loan id:353435932</t>
  </si>
  <si>
    <t>FN25-26-01868</t>
  </si>
  <si>
    <t>Loan Officer</t>
  </si>
  <si>
    <t>No Action Taken</t>
  </si>
  <si>
    <t>Henil Hakubhai Khachar/Loan Officer/SF0069051 was found involved in Collection amount misappropriation 
(Collected EMIs  amount but not posted to concerned borrowers accounts) on the names of 01 borrowers for the 
amounting to Rs. 2,240/- based on the evidence available.
Total Fraud Amount = Rs. 2,240/-
Amount Recovered and Accounted in FIMO = Rs. 00/-
Net Fraud Amount to be recovered = Rs.2,240/-</t>
  </si>
  <si>
    <t>Sarvaiya Jagdishsinh Bharatsinh/SF0090319</t>
  </si>
  <si>
    <t>Vipul Kumar Sevak/SF0021971</t>
  </si>
  <si>
    <t>Pandey Akshay/SF0082745</t>
  </si>
  <si>
    <t>Vimesh Shah/SF0062146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</si>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</sst>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locked="0"/>
    </xf>
    <xf numFmtId="167" fontId="11" fillId="8" borderId="1" xfId="15" applyNumberFormat="1" applyFont="1" applyFill="1" applyBorder="1" applyAlignment="1" applyProtection="1">
      <alignment horizontal="left" vertical="top" wrapText="1"/>
      <protection locked="0"/>
    </xf>
    <xf numFmtId="0" fontId="11" fillId="0" borderId="1" xfId="0" applyFont="1" applyBorder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GR2979</v>
      </c>
      <c r="D5" s="63" t="str">
        <f>IF('Physical Cash at Safe'!D28="Yes", 'Physical Cash at Safe'!A4, 'Borrower Wise Details'!C5)</f>
        <v>Palitana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45825</v>
      </c>
      <c r="H5" s="106" t="s">
        <v>279</v>
      </c>
      <c r="I5" s="61">
        <v>45888</v>
      </c>
      <c r="J5" s="73" t="str">
        <f>IF('Physical Cash at Safe'!D28="Yes",'Physical Cash at Safe'!E28,IF('Borrower Wise Details'!D5&lt;&gt;"",'Borrower Wise Details'!D5,""))</f>
        <v>FN25-26-01868</v>
      </c>
      <c r="K5" s="80">
        <v>1</v>
      </c>
      <c r="L5" s="81">
        <v>2240</v>
      </c>
      <c r="M5" s="81">
        <v>0</v>
      </c>
      <c r="N5" s="115" t="s">
        <v>286</v>
      </c>
      <c r="O5" s="115" t="s">
        <v>287</v>
      </c>
      <c r="P5" s="115" t="s">
        <v>288</v>
      </c>
      <c r="Q5" s="130" t="s">
        <v>289</v>
      </c>
      <c r="R5" s="74" t="str">
        <f>IF('Physical Cash at Safe'!$D$28="Yes", 'Physical Cash at Safe'!$A$28, IF('Borrower Wise Details'!F5&lt;&gt;"", 'Borrower Wise Details'!F5, ""))</f>
        <v>Henil Hakubhai Khachar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SF0069051</v>
      </c>
      <c r="U5" s="76" t="s">
        <v>290</v>
      </c>
      <c r="V5" s="61">
        <v>45180</v>
      </c>
      <c r="W5" s="108" t="str">
        <f>IF('Physical Cash at Safe'!$D$28="Yes",
    "Safe Locker Cash Siphoned Off",
    IF('Borrower Wise Details'!$P$5&lt;&gt;"",'Borrower Wise Details'!$P$5,"")
)</f>
        <v>Advance 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280</v>
      </c>
      <c r="Z5" s="61">
        <v>45889</v>
      </c>
      <c r="AA5" s="61">
        <v>45890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129" t="s">
        <v>285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GR2979</v>
      </c>
      <c r="C5" s="50" t="str">
        <f>IF('Fraud Investigation Report'!D5="", "", 'Fraud Investigation Report'!D5)</f>
        <v>Palitana</v>
      </c>
      <c r="D5" s="68" t="str">
        <f>IF(OR('Fraud Investigation Report'!R5="", 'Fraud Investigation Report'!R5=0), "", 'Fraud Investigation Report'!R5)</f>
        <v>Henil Hakubhai Khachar</v>
      </c>
      <c r="E5" s="68" t="str">
        <f>IF(OR('Fraud Investigation Report'!T5="", 'Fraud Investigation Report'!T5=0), "", 'Fraud Investigation Report'!T5)</f>
        <v>SF0069051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2240</v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3" t="s">
        <v>284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218</v>
      </c>
      <c r="D29" s="140" t="s">
        <v>219</v>
      </c>
      <c r="E29" s="141"/>
    </row>
    <row r="30" spans="1:5" ht="40.15" customHeight="1" x14ac:dyDescent="0.25">
      <c r="A30" s="126"/>
      <c r="B30" s="126"/>
      <c r="C30" s="127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GR2979</v>
      </c>
      <c r="C5" s="118" t="str">
        <f>IF('Loan Outstanding Report'!$H$5="", "", 'Loan Outstanding Report'!$H$5)</f>
        <v>Palitana</v>
      </c>
      <c r="D5" s="128" t="s">
        <v>282</v>
      </c>
      <c r="E5" s="65">
        <v>45889</v>
      </c>
      <c r="F5" s="38" t="s">
        <v>278</v>
      </c>
      <c r="G5" s="49" t="s">
        <v>277</v>
      </c>
      <c r="H5" s="49" t="s">
        <v>283</v>
      </c>
      <c r="I5" s="119" t="s">
        <v>258</v>
      </c>
      <c r="J5" s="119" t="s">
        <v>261</v>
      </c>
      <c r="K5" s="119" t="s">
        <v>265</v>
      </c>
      <c r="L5" s="11">
        <v>353435932</v>
      </c>
      <c r="M5" s="65" t="s">
        <v>266</v>
      </c>
      <c r="N5" s="123">
        <v>42000</v>
      </c>
      <c r="O5" s="123">
        <v>2240</v>
      </c>
      <c r="P5" s="120" t="s">
        <v>141</v>
      </c>
      <c r="Q5" s="79">
        <v>45111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203</v>
      </c>
      <c r="W5" s="117" t="s">
        <v>281</v>
      </c>
    </row>
    <row r="6" spans="1:23" ht="25.15" customHeight="1" x14ac:dyDescent="0.2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4" zoomScaleNormal="100" workbookViewId="0">
      <selection activeCell="BH5" sqref="BH5"/>
    </sheetView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1" x14ac:dyDescent="0.2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254</v>
      </c>
      <c r="I5" s="83">
        <v>176391</v>
      </c>
      <c r="J5" s="38" t="s">
        <v>255</v>
      </c>
      <c r="K5" s="83">
        <v>176391</v>
      </c>
      <c r="L5" s="83" t="s">
        <v>256</v>
      </c>
      <c r="M5" s="38" t="s">
        <v>257</v>
      </c>
      <c r="N5" s="83">
        <v>410639</v>
      </c>
      <c r="O5" s="83" t="s">
        <v>258</v>
      </c>
      <c r="P5" s="83">
        <v>625001</v>
      </c>
      <c r="Q5" s="38" t="s">
        <v>259</v>
      </c>
      <c r="R5" s="38" t="s">
        <v>260</v>
      </c>
      <c r="S5" s="83" t="s">
        <v>261</v>
      </c>
      <c r="T5" s="83" t="s">
        <v>261</v>
      </c>
      <c r="U5" s="83" t="s">
        <v>262</v>
      </c>
      <c r="V5" s="83" t="s">
        <v>263</v>
      </c>
      <c r="W5" s="83">
        <v>0</v>
      </c>
      <c r="X5" s="38" t="s">
        <v>264</v>
      </c>
      <c r="Y5" s="83">
        <v>353435932</v>
      </c>
      <c r="Z5" s="38" t="s">
        <v>265</v>
      </c>
      <c r="AA5" s="107" t="s">
        <v>266</v>
      </c>
      <c r="AB5" s="83">
        <v>42000</v>
      </c>
      <c r="AC5" s="107" t="s">
        <v>267</v>
      </c>
      <c r="AD5" s="83">
        <v>24</v>
      </c>
      <c r="AE5" s="83" t="s">
        <v>268</v>
      </c>
      <c r="AF5" s="83" t="s">
        <v>269</v>
      </c>
      <c r="AG5" s="107" t="s">
        <v>270</v>
      </c>
      <c r="AH5" s="83" t="s">
        <v>271</v>
      </c>
      <c r="AI5" s="107" t="s">
        <v>272</v>
      </c>
      <c r="AJ5" s="83">
        <v>2240</v>
      </c>
      <c r="AK5" s="83">
        <v>2240</v>
      </c>
      <c r="AL5" s="107" t="s">
        <v>273</v>
      </c>
      <c r="AM5" s="83">
        <v>21525.57</v>
      </c>
      <c r="AN5" s="111">
        <v>9834.43</v>
      </c>
      <c r="AO5" s="111">
        <v>31360</v>
      </c>
      <c r="AP5" s="111">
        <v>20474.43</v>
      </c>
      <c r="AQ5" s="111">
        <v>2484.5700000000002</v>
      </c>
      <c r="AR5" s="111">
        <v>22959</v>
      </c>
      <c r="AS5" s="111">
        <v>5544.68</v>
      </c>
      <c r="AT5" s="111">
        <v>1175.32</v>
      </c>
      <c r="AU5" s="111">
        <v>6720</v>
      </c>
      <c r="AV5" s="83">
        <v>17</v>
      </c>
      <c r="AW5" s="83"/>
      <c r="AX5" s="83"/>
      <c r="AY5" s="107"/>
      <c r="AZ5" s="83"/>
      <c r="BA5" s="83"/>
      <c r="BB5" s="83" t="s">
        <v>274</v>
      </c>
      <c r="BC5" s="83" t="s">
        <v>145</v>
      </c>
      <c r="BD5" s="107"/>
      <c r="BE5" s="83">
        <v>0</v>
      </c>
      <c r="BF5" s="38" t="s">
        <v>261</v>
      </c>
      <c r="BG5" s="83" t="s">
        <v>275</v>
      </c>
      <c r="BH5" s="113" t="s">
        <v>276</v>
      </c>
      <c r="BI5" s="38" t="s">
        <v>110</v>
      </c>
      <c r="BJ5" s="84">
        <v>45889</v>
      </c>
      <c r="BK5" s="83"/>
      <c r="BL5" s="38" t="s">
        <v>114</v>
      </c>
      <c r="BM5" s="114" t="s">
        <v>119</v>
      </c>
      <c r="BN5" s="115" t="s">
        <v>200</v>
      </c>
      <c r="BO5" s="83" t="s">
        <v>245</v>
      </c>
      <c r="BP5" s="83">
        <v>2240</v>
      </c>
      <c r="BQ5" s="116" t="s">
        <v>203</v>
      </c>
      <c r="BR5" s="117" t="s">
        <v>281</v>
      </c>
    </row>
    <row r="6" spans="1:70" s="112" customFormat="1" ht="15" customHeight="1" x14ac:dyDescent="0.25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25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25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25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25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25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25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25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25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25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25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25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25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25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25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25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25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25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25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25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25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25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25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25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25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25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25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25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25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25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25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25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25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25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25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25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25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25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25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25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25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25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25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25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25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25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25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25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25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25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25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25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25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25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25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25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25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25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25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25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25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25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25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25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25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25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25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25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25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25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25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25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25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25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25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25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25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25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25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25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25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25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25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25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25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25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25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25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25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25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25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25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25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25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25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25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25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25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25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25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25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25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2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2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2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2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2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2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2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2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2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2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2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2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2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2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2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2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2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2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2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2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2025-08-21T07:04:49Z</dcterms:modified>
</cp:coreProperties>
</file>