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Anandpur/"/>
    </mc:Choice>
  </mc:AlternateContent>
  <xr:revisionPtr revIDLastSave="48" documentId="8_{31606F69-25DC-4699-98BB-0422390E311F}" xr6:coauthVersionLast="47" xr6:coauthVersionMax="47" xr10:uidLastSave="{438F5661-9AE0-4831-9F52-1CEEE24C26B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<sst xmlns="http://schemas.openxmlformats.org/spreadsheetml/2006/main" count="618" uniqueCount="338">
  <si>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</si>
  <si>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</si>
  <si>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</si>
  <si>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</si>
  <si>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</si>
  <si>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</si>
  <si>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</si>
  <si>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</si>
  <si>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</si>
  <si>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</si>
  <si>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</si>
  <si>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</si>
  <si>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</si>
  <si>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</si>
  <si>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</si>
  <si>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</si>
  <si>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</si>
  <si>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</si>
  <si>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</si>
  <si>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</si>
  <si>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</si>
  <si>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</si>
  <si>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</si>
  <si>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</si>
  <si>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</si>
  <si>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</si>
  <si>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</si>
  <si>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</si>
  <si>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</si>
  <si>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</si>
  <si>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</si>
  <si>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</si>
  <si>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</si>
  <si>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</si>
  <si>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</si>
  <si>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</si>
  <si>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</si>
  <si>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</si>
  <si>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</si>
  <si>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</si>
  <si>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</si>
  <si>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</si>
  <si>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</si>
  <si>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</si>
  <si>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</si>
  <si>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</si>
  <si>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</si>
  <si>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</si>
  <si>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</si>
  <si>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</si>
  <si>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</si>
  <si>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</si>
  <si>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</si>
  <si>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</si>
  <si>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</si>
  <si>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</si>
  <si>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</si>
  <si>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</si>
  <si>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</si>
  <si>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</si>
  <si>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</si>
  <si>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</si>
  <si>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</si>
  <si>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</si>
  <si>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</si>
  <si>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</si>
  <si>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</si>
  <si>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</si>
  <si>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</si>
  <si>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</si>
  <si>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</si>
  <si>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</si>
  <si>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</si>
  <si>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</si>
  <si>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</si>
  <si>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</si>
  <si>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</si>
  <si>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</si>
  <si>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</si>
  <si>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</si>
  <si>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</si>
  <si>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</si>
  <si>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</si>
  <si>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</si>
  <si>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</si>
  <si>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</si>
  <si>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</si>
  <si>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</si>
  <si>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</si>
  <si>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</si>
  <si>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</si>
  <si>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</si>
  <si>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</si>
  <si>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</si>
  <si>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</si>
  <si>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</si>
  <si>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</si>
  <si>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</si>
  <si>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</si>
  <si>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</si>
  <si>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</si>
  <si>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</si>
  <si>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</si>
  <si>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</si>
  <si>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</si>
  <si>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</si>
  <si>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</si>
  <si>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</si>
  <si>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</si>
  <si>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</si>
  <si>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</si>
  <si>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</si>
  <si>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</si>
  <si>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</si>
  <si>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</si>
  <si>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</si>
  <si>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</si>
  <si>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</si>
  <si>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</si>
  <si>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</si>
  <si>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</si>
  <si>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</si>
  <si>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</si>
  <si>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</si>
  <si>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</si>
  <si>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</si>
  <si>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</si>
  <si>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</si>
  <si>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</si>
  <si>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</si>
  <si>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</si>
  <si>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</si>
  <si>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</si>
  <si>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</si>
  <si>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</si>
  <si>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</si>
  <si>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</si>
  <si>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</si>
  <si>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</si>
  <si>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</si>
  <si>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</si>
  <si>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</si>
  <si>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</si>
  <si>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</si>
  <si>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</si>
  <si>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</si>
  <si>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</si>
  <si>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</si>
  <si>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</si>
  <si>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</si>
  <si>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</si>
  <si>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</si>
  <si>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</si>
  <si>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</si>
  <si>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</si>
  <si>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</si>
  <si>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</si>
  <si>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</si>
  <si>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</si>
  <si>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</si>
  <si>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</si>
  <si>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</si>
  <si>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</si>
  <si>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</si>
  <si>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</si>
  <si>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</si>
  <si>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</si>
  <si>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</si>
  <si>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</si>
  <si>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</si>
  <si>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</si>
  <si>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</si>
  <si>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</si>
  <si>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</si>
  <si>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</si>
  <si>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</si>
  <si>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</si>
  <si>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</si>
  <si>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</si>
  <si>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</si>
  <si>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</si>
  <si>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</si>
  <si>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</si>
  <si>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</si>
  <si>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</si>
  <si>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</si>
  <si>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</si>
  <si>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</si>
  <si>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</si>
  <si>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</si>
  <si>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</si>
  <si>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</si>
  <si>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</si>
  <si>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</si>
  <si>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</si>
  <si>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</si>
  <si>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</si>
  <si>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</si>
  <si>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</si>
  <si>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</si>
  <si>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</si>
  <si>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</si>
  <si>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</si>
  <si>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</si>
  <si>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</si>
  <si>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</si>
  <si>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</si>
  <si>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</si>
  <si>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</si>
  <si>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</si>
  <si>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</si>
  <si>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</si>
  <si>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</si>
  <si>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</si>
  <si>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</si>
  <si>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</si>
  <si>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</si>
  <si>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</si>
  <si>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</si>
  <si>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</si>
  <si>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</si>
  <si>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</si>
  <si>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</si>
  <si>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</si>
  <si>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</si>
  <si>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</si>
  <si>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</si>
  <si>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</si>
  <si>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</si>
  <si>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</si>
  <si>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</si>
  <si>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</si>
  <si>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</si>
  <si>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</si>
  <si>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</si>
  <si>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</si>
  <si>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</si>
  <si>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</si>
  <si>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</si>
  <si>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</si>
  <si>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</si>
  <si>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</si>
  <si>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</si>
  <si>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</si>
  <si>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</si>
  <si>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</si>
  <si>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</si>
  <si>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</si>
  <si>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</si>
  <si>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</si>
  <si>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</si>
  <si>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</si>
  <si>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Agriculture &amp; Farming</t>
  </si>
  <si>
    <t>1</t>
  </si>
  <si>
    <t>1 Yrs</t>
  </si>
  <si>
    <t>&lt;= 2 Years</t>
  </si>
  <si>
    <t>Open</t>
  </si>
  <si>
    <t>Sidharth Sankar Sahoo/SF0074779</t>
  </si>
  <si>
    <t>BC</t>
  </si>
  <si>
    <t>Unable to verified due to both borrower and loan card not available.</t>
  </si>
  <si>
    <t>CSS</t>
  </si>
  <si>
    <t>&gt; 6 to 10 Years</t>
  </si>
  <si>
    <t>7 Yrs</t>
  </si>
  <si>
    <t>Cuttack</t>
  </si>
  <si>
    <t>Jajpur Road</t>
  </si>
  <si>
    <t>Anandpur</t>
  </si>
  <si>
    <t>ORGL0686</t>
  </si>
  <si>
    <t>Panchupali</t>
  </si>
  <si>
    <t>SF0094577</t>
  </si>
  <si>
    <t>Ajay Kumar Patra</t>
  </si>
  <si>
    <t>643022</t>
  </si>
  <si>
    <t>durga 643022 G7</t>
  </si>
  <si>
    <t>SID951373041393</t>
  </si>
  <si>
    <t>SANJULATA KHATUA</t>
  </si>
  <si>
    <t>01-Mar-2024</t>
  </si>
  <si>
    <t>10</t>
  </si>
  <si>
    <t>6</t>
  </si>
  <si>
    <t>06 Jan 2021</t>
  </si>
  <si>
    <t>10-Apr-2024</t>
  </si>
  <si>
    <t>10-Jul-2025</t>
  </si>
  <si>
    <t>9178866524</t>
  </si>
  <si>
    <t>As per loan card borrower paid her EMI Rs 3740/- on dt 10-09-2024 to lo Ramesh Kumar Behera/SF0072002 but staff has not remitted at office.</t>
  </si>
  <si>
    <t>As per loan card borrower paid her EMI Rs 3740/- on dt 10-08-2024 to lo Ramesh Kumar Behera/SF0072002 but staff has not remitted at office.</t>
  </si>
  <si>
    <t>Ramesh Kumar Behera</t>
  </si>
  <si>
    <t>SF0072002</t>
  </si>
  <si>
    <t>SCA</t>
  </si>
  <si>
    <t>CA</t>
  </si>
  <si>
    <t>DIPALI</t>
  </si>
  <si>
    <t>SSF4141977</t>
  </si>
  <si>
    <t>TIKILI DEHURI</t>
  </si>
  <si>
    <t>643022 Nila Madhaba1</t>
  </si>
  <si>
    <t>SSF4169802</t>
  </si>
  <si>
    <t>MENAKA JENA</t>
  </si>
  <si>
    <t>SSF4175797</t>
  </si>
  <si>
    <t xml:space="preserve">  KAMINI JENA</t>
  </si>
  <si>
    <t>SSF4199857</t>
  </si>
  <si>
    <t>Almirah Business</t>
  </si>
  <si>
    <t>ARNAPURNA JENA</t>
  </si>
  <si>
    <t>SSF4217317</t>
  </si>
  <si>
    <t>CHHAYAMANI JENA</t>
  </si>
  <si>
    <t>Jay maa 643022 G3</t>
  </si>
  <si>
    <t>SSF4224382</t>
  </si>
  <si>
    <t>Agarbathi Making</t>
  </si>
  <si>
    <t>LAXMI JENA</t>
  </si>
  <si>
    <t>Durga 643022 G2</t>
  </si>
  <si>
    <t>SSF4224422</t>
  </si>
  <si>
    <t>BASANTI MOHANTY</t>
  </si>
  <si>
    <t>18-Jul-2023</t>
  </si>
  <si>
    <t>18 Jul 2023</t>
  </si>
  <si>
    <t>10-Sep-2023</t>
  </si>
  <si>
    <t>20-Jul-2023</t>
  </si>
  <si>
    <t>20 Jul 2023</t>
  </si>
  <si>
    <t>10-Jun-2024</t>
  </si>
  <si>
    <t>21-Jul-2023</t>
  </si>
  <si>
    <t>21 Jul 2023</t>
  </si>
  <si>
    <t>10-Jul-2024</t>
  </si>
  <si>
    <t>25-Jul-2023</t>
  </si>
  <si>
    <t>25 Jul 2023</t>
  </si>
  <si>
    <t>10-Aug-2024</t>
  </si>
  <si>
    <t>27-Jul-2023</t>
  </si>
  <si>
    <t>27 Jul 2023</t>
  </si>
  <si>
    <t>30-Aug-2024</t>
  </si>
  <si>
    <t>28-Jul-2023</t>
  </si>
  <si>
    <t>28 Jul 2023</t>
  </si>
  <si>
    <t>FN25-26-01895</t>
  </si>
  <si>
    <t>As per loan card borrower paid her EMI Rs 3740/- on dt 10-08-2024 and 10-09-2024 to lo Ramesh Kumar Behera/SF0072002 but he has not remitted at office.</t>
  </si>
  <si>
    <t>Dual Staff</t>
  </si>
  <si>
    <t>BM</t>
  </si>
  <si>
    <t>Jagdish Prusty</t>
  </si>
  <si>
    <t>SF0093432</t>
  </si>
  <si>
    <t>FIR Not Filled</t>
  </si>
  <si>
    <t>Sibabrata Sahoo/SF0073509</t>
  </si>
  <si>
    <t>Govind Prasad Mohanty/SF0009889</t>
  </si>
  <si>
    <t>Satyaranjan Mohanty/SF0001625</t>
  </si>
  <si>
    <t>Sanjaya Kumar Sahoo/SF0070624</t>
  </si>
  <si>
    <t>Absconding</t>
  </si>
  <si>
    <t>Completed-Report Submitted</t>
  </si>
  <si>
    <t>Available &amp; 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</si>
</sst>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45873</v>
      </c>
      <c r="H5" s="107" t="s">
        <v>260</v>
      </c>
      <c r="I5" s="61">
        <v>45890</v>
      </c>
      <c r="J5" s="74" t="str">
        <f>IF('Physical Cash at Safe'!D28="Yes",'Physical Cash at Safe'!E28,IF('Borrower Wise Details'!D5&lt;&gt;"",'Borrower Wise Details'!D5,""))</f>
        <v>FN25-26-01895</v>
      </c>
      <c r="K5" s="81">
        <v>1</v>
      </c>
      <c r="L5" s="82">
        <v>7480</v>
      </c>
      <c r="M5" s="82">
        <v>0</v>
      </c>
      <c r="N5" s="82" t="s">
        <v>333</v>
      </c>
      <c r="O5" s="82" t="s">
        <v>331</v>
      </c>
      <c r="P5" s="82" t="s">
        <v>332</v>
      </c>
      <c r="Q5" s="82" t="s">
        <v>334</v>
      </c>
      <c r="R5" s="75" t="str">
        <f>IF('Physical Cash at Safe'!$D$28="Yes", 'Physical Cash at Safe'!$A$28, IF('Borrower Wise Details'!F5&lt;&gt;"", 'Borrower Wise Details'!F5, ""))</f>
        <v>Ramesh Kumar Behera</v>
      </c>
      <c r="S5" s="74" t="str">
        <f>IF('Physical Cash at Safe'!$D$28="Yes", 'Physical Cash at Safe'!$C$28, IF('Borrower Wise Details'!H5&lt;&gt;"", 'Borrower Wise Details'!H5, ""))</f>
        <v>SCA</v>
      </c>
      <c r="T5" s="74" t="str">
        <f>IF('Physical Cash at Safe'!$D$28="Yes", 'Physical Cash at Safe'!$B$28, IF('Borrower Wise Details'!G5&lt;&gt;"", 'Borrower Wise Details'!G5, ""))</f>
        <v>SF0072002</v>
      </c>
      <c r="U5" s="77" t="s">
        <v>335</v>
      </c>
      <c r="V5" s="61">
        <v>45575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336</v>
      </c>
      <c r="Z5" s="61">
        <v>45875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325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Ramesh Kumar Behera</v>
      </c>
      <c r="E5" s="68" t="str">
        <f>IF(OR('Fraud Investigation Report'!T5="", 'Fraud Investigation Report'!T5=0), "", 'Fraud Investigation Report'!T5)</f>
        <v>SF0072002</v>
      </c>
      <c r="F5" s="68" t="str">
        <f>IF(OR('Fraud Investigation Report'!S5="", 'Fraud Investigation Report'!S5=0), "", 'Fraud Investigation Report'!S5)</f>
        <v>SCA</v>
      </c>
      <c r="G5" s="50" t="str">
        <f>IF('Fraud Investigation Report'!J5="", "", 'Fraud Investigation Report'!J5)</f>
        <v>FN25-26-01895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7480</v>
      </c>
      <c r="Q5" s="49"/>
      <c r="R5" s="84" t="s">
        <v>330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266</v>
      </c>
      <c r="B4" s="41" t="s">
        <v>265</v>
      </c>
      <c r="C4" s="41" t="s">
        <v>265</v>
      </c>
      <c r="D4" s="41" t="s">
        <v>264</v>
      </c>
      <c r="E4" s="41" t="s">
        <v>263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45877</v>
      </c>
      <c r="C6" s="18">
        <v>45876</v>
      </c>
      <c r="D6" s="18">
        <v>45877</v>
      </c>
      <c r="E6" s="19">
        <v>0.45833333333333331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300</v>
      </c>
      <c r="C11" s="23">
        <f>B11*A11</f>
        <v>150000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3439</v>
      </c>
      <c r="C18" s="23">
        <f>B18</f>
        <v>3439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153439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>
        <v>153439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63151</v>
      </c>
      <c r="D21" s="33" t="s">
        <v>89</v>
      </c>
      <c r="E21" s="34">
        <v>216590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 t="s">
        <v>200</v>
      </c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 t="s">
        <v>326</v>
      </c>
      <c r="C32" s="37" t="s">
        <v>82</v>
      </c>
      <c r="D32" s="139" t="s">
        <v>337</v>
      </c>
      <c r="E32" s="140"/>
    </row>
    <row r="33" spans="1:5" ht="18" customHeight="1" x14ac:dyDescent="0.35">
      <c r="A33" s="37" t="s">
        <v>83</v>
      </c>
      <c r="B33" s="106">
        <v>297</v>
      </c>
      <c r="C33" s="39" t="s">
        <v>84</v>
      </c>
      <c r="D33" s="133">
        <v>264</v>
      </c>
      <c r="E33" s="134"/>
    </row>
    <row r="34" spans="1:5" ht="26" x14ac:dyDescent="0.35">
      <c r="A34" s="39" t="s">
        <v>221</v>
      </c>
      <c r="B34" s="38" t="s">
        <v>269</v>
      </c>
      <c r="C34" s="39" t="s">
        <v>222</v>
      </c>
      <c r="D34" s="135" t="s">
        <v>328</v>
      </c>
      <c r="E34" s="136"/>
    </row>
    <row r="35" spans="1:5" ht="26" x14ac:dyDescent="0.35">
      <c r="A35" s="39" t="s">
        <v>223</v>
      </c>
      <c r="B35" s="38" t="s">
        <v>268</v>
      </c>
      <c r="C35" s="39" t="s">
        <v>225</v>
      </c>
      <c r="D35" s="135" t="s">
        <v>329</v>
      </c>
      <c r="E35" s="136"/>
    </row>
    <row r="36" spans="1:5" ht="25.5" customHeight="1" x14ac:dyDescent="0.35">
      <c r="A36" s="39" t="s">
        <v>224</v>
      </c>
      <c r="B36" s="38" t="s">
        <v>327</v>
      </c>
      <c r="C36" s="39" t="s">
        <v>226</v>
      </c>
      <c r="D36" s="137" t="s">
        <v>286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3" zoomScale="90" zoomScaleNormal="90" workbookViewId="0">
      <selection activeCell="R3" sqref="R1:R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324</v>
      </c>
      <c r="E5" s="65">
        <v>45877</v>
      </c>
      <c r="F5" s="38" t="s">
        <v>283</v>
      </c>
      <c r="G5" s="49" t="s">
        <v>284</v>
      </c>
      <c r="H5" s="49" t="s">
        <v>285</v>
      </c>
      <c r="I5" s="120" t="s">
        <v>270</v>
      </c>
      <c r="J5" s="120" t="s">
        <v>272</v>
      </c>
      <c r="K5" s="120" t="s">
        <v>273</v>
      </c>
      <c r="L5" s="11">
        <v>355462427</v>
      </c>
      <c r="M5" s="65" t="s">
        <v>274</v>
      </c>
      <c r="N5" s="124">
        <v>70000</v>
      </c>
      <c r="O5" s="124">
        <v>3740</v>
      </c>
      <c r="P5" s="121" t="s">
        <v>139</v>
      </c>
      <c r="Q5" s="80">
        <v>45514</v>
      </c>
      <c r="R5" s="124">
        <v>3740</v>
      </c>
      <c r="S5" s="124">
        <v>0</v>
      </c>
      <c r="T5" s="124">
        <v>0</v>
      </c>
      <c r="U5" s="125">
        <f t="shared" ref="U5" si="0">IF(AND(ISBLANK(R5),ISBLANK(S5),ISBLANK(T5)),"",R5-(S5+T5))</f>
        <v>3740</v>
      </c>
      <c r="V5" s="117" t="s">
        <v>202</v>
      </c>
      <c r="W5" s="122" t="s">
        <v>282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>IF(J6&lt;&gt;"", $D$5, "")</f>
        <v>FN25-26-01895</v>
      </c>
      <c r="E6" s="65">
        <v>45877</v>
      </c>
      <c r="F6" s="38" t="s">
        <v>283</v>
      </c>
      <c r="G6" s="49" t="s">
        <v>284</v>
      </c>
      <c r="H6" s="49" t="s">
        <v>285</v>
      </c>
      <c r="I6" s="120" t="s">
        <v>270</v>
      </c>
      <c r="J6" s="120" t="s">
        <v>272</v>
      </c>
      <c r="K6" s="120" t="s">
        <v>273</v>
      </c>
      <c r="L6" s="11">
        <v>355462427</v>
      </c>
      <c r="M6" s="65" t="s">
        <v>274</v>
      </c>
      <c r="N6" s="124">
        <v>70000</v>
      </c>
      <c r="O6" s="124">
        <v>3740</v>
      </c>
      <c r="P6" s="121" t="s">
        <v>139</v>
      </c>
      <c r="Q6" s="80">
        <v>45545</v>
      </c>
      <c r="R6" s="124">
        <v>3740</v>
      </c>
      <c r="S6" s="124">
        <v>0</v>
      </c>
      <c r="T6" s="124">
        <v>0</v>
      </c>
      <c r="U6" s="125">
        <f t="shared" ref="U6:U69" si="1">IF(AND(ISBLANK(R6),ISBLANK(S6),ISBLANK(T6)),"",R6-(S6+T6))</f>
        <v>3740</v>
      </c>
      <c r="V6" s="117" t="s">
        <v>202</v>
      </c>
      <c r="W6" s="122" t="s">
        <v>281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L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30">
        <v>45877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0">
        <v>45877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31">
        <v>0.41666666666666669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263</v>
      </c>
      <c r="E5" s="38" t="s">
        <v>264</v>
      </c>
      <c r="F5" s="38" t="s">
        <v>265</v>
      </c>
      <c r="G5" s="84" t="s">
        <v>266</v>
      </c>
      <c r="H5" s="38" t="s">
        <v>265</v>
      </c>
      <c r="I5" s="84">
        <v>55427</v>
      </c>
      <c r="J5" s="38" t="s">
        <v>267</v>
      </c>
      <c r="K5" s="84">
        <v>55427</v>
      </c>
      <c r="L5" s="84" t="s">
        <v>268</v>
      </c>
      <c r="M5" s="38" t="s">
        <v>269</v>
      </c>
      <c r="N5" s="84">
        <v>168955</v>
      </c>
      <c r="O5" s="84" t="s">
        <v>270</v>
      </c>
      <c r="P5" s="84">
        <v>732247</v>
      </c>
      <c r="Q5" s="38" t="s">
        <v>271</v>
      </c>
      <c r="R5" s="38" t="s">
        <v>250</v>
      </c>
      <c r="S5" s="84" t="s">
        <v>272</v>
      </c>
      <c r="T5" s="84" t="s">
        <v>272</v>
      </c>
      <c r="U5" s="84" t="s">
        <v>258</v>
      </c>
      <c r="V5" s="84" t="s">
        <v>251</v>
      </c>
      <c r="W5" s="84">
        <v>0</v>
      </c>
      <c r="X5" s="38" t="s">
        <v>252</v>
      </c>
      <c r="Y5" s="84">
        <v>355462427</v>
      </c>
      <c r="Z5" s="38" t="s">
        <v>273</v>
      </c>
      <c r="AA5" s="108" t="s">
        <v>274</v>
      </c>
      <c r="AB5" s="84">
        <v>70000</v>
      </c>
      <c r="AC5" s="108" t="s">
        <v>275</v>
      </c>
      <c r="AD5" s="84">
        <v>24</v>
      </c>
      <c r="AE5" s="84" t="s">
        <v>276</v>
      </c>
      <c r="AF5" s="84" t="s">
        <v>262</v>
      </c>
      <c r="AG5" s="108" t="s">
        <v>277</v>
      </c>
      <c r="AH5" s="84" t="s">
        <v>261</v>
      </c>
      <c r="AI5" s="108" t="s">
        <v>278</v>
      </c>
      <c r="AJ5" s="84">
        <v>3740</v>
      </c>
      <c r="AK5" s="84">
        <v>3740</v>
      </c>
      <c r="AL5" s="108" t="s">
        <v>279</v>
      </c>
      <c r="AM5" s="84">
        <v>19067.54</v>
      </c>
      <c r="AN5" s="112">
        <v>10852.46</v>
      </c>
      <c r="AO5" s="112">
        <v>29920</v>
      </c>
      <c r="AP5" s="112">
        <v>50932.46</v>
      </c>
      <c r="AQ5" s="112">
        <v>9556.5400000000009</v>
      </c>
      <c r="AR5" s="112">
        <v>60489</v>
      </c>
      <c r="AS5" s="112">
        <v>23101.48</v>
      </c>
      <c r="AT5" s="112">
        <v>6818.52</v>
      </c>
      <c r="AU5" s="112">
        <v>29920</v>
      </c>
      <c r="AV5" s="84">
        <v>17</v>
      </c>
      <c r="AW5" s="84"/>
      <c r="AX5" s="84"/>
      <c r="AY5" s="108"/>
      <c r="AZ5" s="84"/>
      <c r="BA5" s="84"/>
      <c r="BB5" s="84" t="s">
        <v>256</v>
      </c>
      <c r="BC5" s="84" t="s">
        <v>145</v>
      </c>
      <c r="BD5" s="108"/>
      <c r="BE5" s="84"/>
      <c r="BF5" s="38" t="s">
        <v>272</v>
      </c>
      <c r="BG5" s="84" t="s">
        <v>280</v>
      </c>
      <c r="BH5" s="114" t="s">
        <v>257</v>
      </c>
      <c r="BI5" s="38" t="s">
        <v>110</v>
      </c>
      <c r="BJ5" s="85">
        <v>45877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7480</v>
      </c>
      <c r="BQ5" s="117" t="s">
        <v>202</v>
      </c>
      <c r="BR5" s="118" t="s">
        <v>325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263</v>
      </c>
      <c r="E6" s="38" t="s">
        <v>264</v>
      </c>
      <c r="F6" s="38" t="s">
        <v>265</v>
      </c>
      <c r="G6" s="84" t="s">
        <v>266</v>
      </c>
      <c r="H6" s="38" t="s">
        <v>265</v>
      </c>
      <c r="I6" s="84">
        <v>55427</v>
      </c>
      <c r="J6" s="38" t="s">
        <v>267</v>
      </c>
      <c r="K6" s="84">
        <v>55427</v>
      </c>
      <c r="L6" s="84" t="s">
        <v>268</v>
      </c>
      <c r="M6" s="38" t="s">
        <v>269</v>
      </c>
      <c r="N6" s="84">
        <v>168955</v>
      </c>
      <c r="O6" s="84" t="s">
        <v>270</v>
      </c>
      <c r="P6" s="84">
        <v>226845</v>
      </c>
      <c r="Q6" s="38" t="s">
        <v>287</v>
      </c>
      <c r="R6" s="38" t="s">
        <v>250</v>
      </c>
      <c r="S6" s="84" t="s">
        <v>288</v>
      </c>
      <c r="T6" s="84" t="s">
        <v>288</v>
      </c>
      <c r="U6" s="84" t="s">
        <v>258</v>
      </c>
      <c r="V6" s="84" t="s">
        <v>251</v>
      </c>
      <c r="W6" s="84">
        <v>541</v>
      </c>
      <c r="X6" s="38" t="s">
        <v>252</v>
      </c>
      <c r="Y6" s="84">
        <v>352158228</v>
      </c>
      <c r="Z6" s="38" t="s">
        <v>289</v>
      </c>
      <c r="AA6" s="108" t="s">
        <v>307</v>
      </c>
      <c r="AB6" s="84">
        <v>42000</v>
      </c>
      <c r="AC6" s="108" t="s">
        <v>275</v>
      </c>
      <c r="AD6" s="84">
        <v>24</v>
      </c>
      <c r="AE6" s="84" t="s">
        <v>253</v>
      </c>
      <c r="AF6" s="84" t="s">
        <v>254</v>
      </c>
      <c r="AG6" s="108" t="s">
        <v>308</v>
      </c>
      <c r="AH6" s="84" t="s">
        <v>255</v>
      </c>
      <c r="AI6" s="108" t="s">
        <v>309</v>
      </c>
      <c r="AJ6" s="84">
        <v>2240</v>
      </c>
      <c r="AK6" s="84">
        <v>2240</v>
      </c>
      <c r="AL6" s="108" t="s">
        <v>279</v>
      </c>
      <c r="AM6" s="84">
        <v>28452.400000000001</v>
      </c>
      <c r="AN6" s="112">
        <v>11867.6</v>
      </c>
      <c r="AO6" s="112">
        <v>40320</v>
      </c>
      <c r="AP6" s="112">
        <v>13547.6</v>
      </c>
      <c r="AQ6" s="112">
        <v>1045.4000000000001</v>
      </c>
      <c r="AR6" s="112">
        <v>14593</v>
      </c>
      <c r="AS6" s="112">
        <v>10226</v>
      </c>
      <c r="AT6" s="112">
        <v>974</v>
      </c>
      <c r="AU6" s="112">
        <v>11200</v>
      </c>
      <c r="AV6" s="84">
        <v>24</v>
      </c>
      <c r="AW6" s="84"/>
      <c r="AX6" s="84"/>
      <c r="AY6" s="108"/>
      <c r="AZ6" s="84"/>
      <c r="BA6" s="84"/>
      <c r="BB6" s="84" t="s">
        <v>256</v>
      </c>
      <c r="BC6" s="84" t="s">
        <v>145</v>
      </c>
      <c r="BD6" s="108"/>
      <c r="BE6" s="84"/>
      <c r="BF6" s="38" t="s">
        <v>288</v>
      </c>
      <c r="BG6" s="84"/>
      <c r="BH6" s="114" t="s">
        <v>257</v>
      </c>
      <c r="BI6" s="38" t="s">
        <v>110</v>
      </c>
      <c r="BJ6" s="85">
        <v>45877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259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263</v>
      </c>
      <c r="E7" s="38" t="s">
        <v>264</v>
      </c>
      <c r="F7" s="38" t="s">
        <v>265</v>
      </c>
      <c r="G7" s="84" t="s">
        <v>266</v>
      </c>
      <c r="H7" s="38" t="s">
        <v>265</v>
      </c>
      <c r="I7" s="84">
        <v>55427</v>
      </c>
      <c r="J7" s="38" t="s">
        <v>267</v>
      </c>
      <c r="K7" s="84">
        <v>55427</v>
      </c>
      <c r="L7" s="84" t="s">
        <v>268</v>
      </c>
      <c r="M7" s="38" t="s">
        <v>269</v>
      </c>
      <c r="N7" s="84">
        <v>168955</v>
      </c>
      <c r="O7" s="84" t="s">
        <v>270</v>
      </c>
      <c r="P7" s="84">
        <v>641686</v>
      </c>
      <c r="Q7" s="38" t="s">
        <v>290</v>
      </c>
      <c r="R7" s="38" t="s">
        <v>250</v>
      </c>
      <c r="S7" s="84" t="s">
        <v>291</v>
      </c>
      <c r="T7" s="84" t="s">
        <v>291</v>
      </c>
      <c r="U7" s="84" t="s">
        <v>258</v>
      </c>
      <c r="V7" s="84" t="s">
        <v>251</v>
      </c>
      <c r="W7" s="84">
        <v>541</v>
      </c>
      <c r="X7" s="38" t="s">
        <v>252</v>
      </c>
      <c r="Y7" s="84">
        <v>352213151</v>
      </c>
      <c r="Z7" s="38" t="s">
        <v>292</v>
      </c>
      <c r="AA7" s="108" t="s">
        <v>310</v>
      </c>
      <c r="AB7" s="84">
        <v>42000</v>
      </c>
      <c r="AC7" s="108" t="s">
        <v>275</v>
      </c>
      <c r="AD7" s="84">
        <v>24</v>
      </c>
      <c r="AE7" s="84" t="s">
        <v>253</v>
      </c>
      <c r="AF7" s="84" t="s">
        <v>254</v>
      </c>
      <c r="AG7" s="108" t="s">
        <v>311</v>
      </c>
      <c r="AH7" s="84" t="s">
        <v>255</v>
      </c>
      <c r="AI7" s="108" t="s">
        <v>309</v>
      </c>
      <c r="AJ7" s="84">
        <v>2240</v>
      </c>
      <c r="AK7" s="84">
        <v>2240</v>
      </c>
      <c r="AL7" s="108" t="s">
        <v>312</v>
      </c>
      <c r="AM7" s="84">
        <v>14250.96</v>
      </c>
      <c r="AN7" s="112">
        <v>8149.04</v>
      </c>
      <c r="AO7" s="112">
        <v>22400</v>
      </c>
      <c r="AP7" s="112">
        <v>27749.040000000001</v>
      </c>
      <c r="AQ7" s="112">
        <v>4670.96</v>
      </c>
      <c r="AR7" s="112">
        <v>32420</v>
      </c>
      <c r="AS7" s="112">
        <v>24518.02</v>
      </c>
      <c r="AT7" s="112">
        <v>4601.9799999999996</v>
      </c>
      <c r="AU7" s="112">
        <v>29120</v>
      </c>
      <c r="AV7" s="84">
        <v>24</v>
      </c>
      <c r="AW7" s="84"/>
      <c r="AX7" s="84"/>
      <c r="AY7" s="108"/>
      <c r="AZ7" s="84"/>
      <c r="BA7" s="84"/>
      <c r="BB7" s="84" t="s">
        <v>256</v>
      </c>
      <c r="BC7" s="84" t="s">
        <v>145</v>
      </c>
      <c r="BD7" s="108"/>
      <c r="BE7" s="84"/>
      <c r="BF7" s="38" t="s">
        <v>291</v>
      </c>
      <c r="BG7" s="84"/>
      <c r="BH7" s="114" t="s">
        <v>257</v>
      </c>
      <c r="BI7" s="38" t="s">
        <v>110</v>
      </c>
      <c r="BJ7" s="85">
        <v>45877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259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263</v>
      </c>
      <c r="E8" s="38" t="s">
        <v>264</v>
      </c>
      <c r="F8" s="38" t="s">
        <v>265</v>
      </c>
      <c r="G8" s="84" t="s">
        <v>266</v>
      </c>
      <c r="H8" s="38" t="s">
        <v>265</v>
      </c>
      <c r="I8" s="84">
        <v>55427</v>
      </c>
      <c r="J8" s="38" t="s">
        <v>267</v>
      </c>
      <c r="K8" s="84">
        <v>55427</v>
      </c>
      <c r="L8" s="84" t="s">
        <v>268</v>
      </c>
      <c r="M8" s="38" t="s">
        <v>269</v>
      </c>
      <c r="N8" s="84">
        <v>168955</v>
      </c>
      <c r="O8" s="84" t="s">
        <v>270</v>
      </c>
      <c r="P8" s="84">
        <v>641686</v>
      </c>
      <c r="Q8" s="38" t="s">
        <v>290</v>
      </c>
      <c r="R8" s="38" t="s">
        <v>250</v>
      </c>
      <c r="S8" s="84" t="s">
        <v>293</v>
      </c>
      <c r="T8" s="84" t="s">
        <v>293</v>
      </c>
      <c r="U8" s="84" t="s">
        <v>258</v>
      </c>
      <c r="V8" s="84" t="s">
        <v>251</v>
      </c>
      <c r="W8" s="84">
        <v>541</v>
      </c>
      <c r="X8" s="38" t="s">
        <v>252</v>
      </c>
      <c r="Y8" s="84">
        <v>352225437</v>
      </c>
      <c r="Z8" s="38" t="s">
        <v>294</v>
      </c>
      <c r="AA8" s="108" t="s">
        <v>313</v>
      </c>
      <c r="AB8" s="84">
        <v>42000</v>
      </c>
      <c r="AC8" s="108" t="s">
        <v>275</v>
      </c>
      <c r="AD8" s="84">
        <v>24</v>
      </c>
      <c r="AE8" s="84" t="s">
        <v>253</v>
      </c>
      <c r="AF8" s="84" t="s">
        <v>254</v>
      </c>
      <c r="AG8" s="108" t="s">
        <v>314</v>
      </c>
      <c r="AH8" s="84" t="s">
        <v>255</v>
      </c>
      <c r="AI8" s="108" t="s">
        <v>309</v>
      </c>
      <c r="AJ8" s="84">
        <v>2240</v>
      </c>
      <c r="AK8" s="84">
        <v>2240</v>
      </c>
      <c r="AL8" s="108" t="s">
        <v>315</v>
      </c>
      <c r="AM8" s="84">
        <v>15956.14</v>
      </c>
      <c r="AN8" s="112">
        <v>8683.86</v>
      </c>
      <c r="AO8" s="112">
        <v>24640</v>
      </c>
      <c r="AP8" s="112">
        <v>26043.86</v>
      </c>
      <c r="AQ8" s="112">
        <v>4090.14</v>
      </c>
      <c r="AR8" s="112">
        <v>30134</v>
      </c>
      <c r="AS8" s="112">
        <v>22858.15</v>
      </c>
      <c r="AT8" s="112">
        <v>4021.85</v>
      </c>
      <c r="AU8" s="112">
        <v>26880</v>
      </c>
      <c r="AV8" s="84">
        <v>24</v>
      </c>
      <c r="AW8" s="84"/>
      <c r="AX8" s="84"/>
      <c r="AY8" s="108"/>
      <c r="AZ8" s="84"/>
      <c r="BA8" s="84"/>
      <c r="BB8" s="84" t="s">
        <v>256</v>
      </c>
      <c r="BC8" s="84" t="s">
        <v>145</v>
      </c>
      <c r="BD8" s="108"/>
      <c r="BE8" s="84"/>
      <c r="BF8" s="38" t="s">
        <v>293</v>
      </c>
      <c r="BG8" s="84"/>
      <c r="BH8" s="114" t="s">
        <v>257</v>
      </c>
      <c r="BI8" s="38" t="s">
        <v>110</v>
      </c>
      <c r="BJ8" s="85">
        <v>45877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259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263</v>
      </c>
      <c r="E9" s="38" t="s">
        <v>264</v>
      </c>
      <c r="F9" s="38" t="s">
        <v>265</v>
      </c>
      <c r="G9" s="84" t="s">
        <v>266</v>
      </c>
      <c r="H9" s="38" t="s">
        <v>265</v>
      </c>
      <c r="I9" s="84">
        <v>55427</v>
      </c>
      <c r="J9" s="38" t="s">
        <v>267</v>
      </c>
      <c r="K9" s="84">
        <v>55427</v>
      </c>
      <c r="L9" s="84" t="s">
        <v>268</v>
      </c>
      <c r="M9" s="38" t="s">
        <v>269</v>
      </c>
      <c r="N9" s="84">
        <v>168955</v>
      </c>
      <c r="O9" s="84" t="s">
        <v>270</v>
      </c>
      <c r="P9" s="84">
        <v>641686</v>
      </c>
      <c r="Q9" s="38" t="s">
        <v>290</v>
      </c>
      <c r="R9" s="38" t="s">
        <v>250</v>
      </c>
      <c r="S9" s="84" t="s">
        <v>295</v>
      </c>
      <c r="T9" s="84" t="s">
        <v>295</v>
      </c>
      <c r="U9" s="84" t="s">
        <v>258</v>
      </c>
      <c r="V9" s="84" t="s">
        <v>251</v>
      </c>
      <c r="W9" s="84">
        <v>541</v>
      </c>
      <c r="X9" s="38" t="s">
        <v>296</v>
      </c>
      <c r="Y9" s="84">
        <v>352277040</v>
      </c>
      <c r="Z9" s="38" t="s">
        <v>297</v>
      </c>
      <c r="AA9" s="108" t="s">
        <v>316</v>
      </c>
      <c r="AB9" s="84">
        <v>42000</v>
      </c>
      <c r="AC9" s="108" t="s">
        <v>275</v>
      </c>
      <c r="AD9" s="84">
        <v>24</v>
      </c>
      <c r="AE9" s="84" t="s">
        <v>253</v>
      </c>
      <c r="AF9" s="84" t="s">
        <v>254</v>
      </c>
      <c r="AG9" s="108" t="s">
        <v>317</v>
      </c>
      <c r="AH9" s="84" t="s">
        <v>255</v>
      </c>
      <c r="AI9" s="108" t="s">
        <v>309</v>
      </c>
      <c r="AJ9" s="84">
        <v>2240</v>
      </c>
      <c r="AK9" s="84">
        <v>2240</v>
      </c>
      <c r="AL9" s="108" t="s">
        <v>318</v>
      </c>
      <c r="AM9" s="84">
        <v>17787.55</v>
      </c>
      <c r="AN9" s="112">
        <v>9092.4500000000007</v>
      </c>
      <c r="AO9" s="112">
        <v>26880</v>
      </c>
      <c r="AP9" s="112">
        <v>24212.45</v>
      </c>
      <c r="AQ9" s="112">
        <v>3496.55</v>
      </c>
      <c r="AR9" s="112">
        <v>27709</v>
      </c>
      <c r="AS9" s="112">
        <v>21207.82</v>
      </c>
      <c r="AT9" s="112">
        <v>3432.18</v>
      </c>
      <c r="AU9" s="112">
        <v>24640</v>
      </c>
      <c r="AV9" s="84">
        <v>24</v>
      </c>
      <c r="AW9" s="84"/>
      <c r="AX9" s="84"/>
      <c r="AY9" s="108"/>
      <c r="AZ9" s="84"/>
      <c r="BA9" s="84"/>
      <c r="BB9" s="84" t="s">
        <v>256</v>
      </c>
      <c r="BC9" s="84" t="s">
        <v>145</v>
      </c>
      <c r="BD9" s="108"/>
      <c r="BE9" s="84"/>
      <c r="BF9" s="38" t="s">
        <v>295</v>
      </c>
      <c r="BG9" s="84"/>
      <c r="BH9" s="114" t="s">
        <v>257</v>
      </c>
      <c r="BI9" s="38" t="s">
        <v>110</v>
      </c>
      <c r="BJ9" s="85">
        <v>45877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259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263</v>
      </c>
      <c r="E10" s="38" t="s">
        <v>264</v>
      </c>
      <c r="F10" s="38" t="s">
        <v>265</v>
      </c>
      <c r="G10" s="84" t="s">
        <v>266</v>
      </c>
      <c r="H10" s="38" t="s">
        <v>265</v>
      </c>
      <c r="I10" s="84">
        <v>55427</v>
      </c>
      <c r="J10" s="38" t="s">
        <v>267</v>
      </c>
      <c r="K10" s="84">
        <v>55427</v>
      </c>
      <c r="L10" s="84" t="s">
        <v>268</v>
      </c>
      <c r="M10" s="38" t="s">
        <v>269</v>
      </c>
      <c r="N10" s="84">
        <v>168955</v>
      </c>
      <c r="O10" s="84" t="s">
        <v>270</v>
      </c>
      <c r="P10" s="84">
        <v>641686</v>
      </c>
      <c r="Q10" s="38" t="s">
        <v>290</v>
      </c>
      <c r="R10" s="38" t="s">
        <v>250</v>
      </c>
      <c r="S10" s="84" t="s">
        <v>298</v>
      </c>
      <c r="T10" s="84" t="s">
        <v>298</v>
      </c>
      <c r="U10" s="84" t="s">
        <v>258</v>
      </c>
      <c r="V10" s="84" t="s">
        <v>251</v>
      </c>
      <c r="W10" s="84">
        <v>541</v>
      </c>
      <c r="X10" s="38" t="s">
        <v>252</v>
      </c>
      <c r="Y10" s="84">
        <v>352310586</v>
      </c>
      <c r="Z10" s="38" t="s">
        <v>299</v>
      </c>
      <c r="AA10" s="108" t="s">
        <v>319</v>
      </c>
      <c r="AB10" s="84">
        <v>42000</v>
      </c>
      <c r="AC10" s="108" t="s">
        <v>275</v>
      </c>
      <c r="AD10" s="84">
        <v>24</v>
      </c>
      <c r="AE10" s="84" t="s">
        <v>253</v>
      </c>
      <c r="AF10" s="84" t="s">
        <v>254</v>
      </c>
      <c r="AG10" s="108" t="s">
        <v>320</v>
      </c>
      <c r="AH10" s="84" t="s">
        <v>255</v>
      </c>
      <c r="AI10" s="108" t="s">
        <v>309</v>
      </c>
      <c r="AJ10" s="84">
        <v>2240</v>
      </c>
      <c r="AK10" s="84">
        <v>2240</v>
      </c>
      <c r="AL10" s="108" t="s">
        <v>321</v>
      </c>
      <c r="AM10" s="84">
        <v>17859.740000000002</v>
      </c>
      <c r="AN10" s="112">
        <v>9020.26</v>
      </c>
      <c r="AO10" s="112">
        <v>26880</v>
      </c>
      <c r="AP10" s="112">
        <v>24140.26</v>
      </c>
      <c r="AQ10" s="112">
        <v>3475.74</v>
      </c>
      <c r="AR10" s="112">
        <v>27616</v>
      </c>
      <c r="AS10" s="112">
        <v>21226.16</v>
      </c>
      <c r="AT10" s="112">
        <v>3413.84</v>
      </c>
      <c r="AU10" s="112">
        <v>24640</v>
      </c>
      <c r="AV10" s="84">
        <v>24</v>
      </c>
      <c r="AW10" s="84"/>
      <c r="AX10" s="84"/>
      <c r="AY10" s="108"/>
      <c r="AZ10" s="84"/>
      <c r="BA10" s="84"/>
      <c r="BB10" s="84" t="s">
        <v>256</v>
      </c>
      <c r="BC10" s="84" t="s">
        <v>145</v>
      </c>
      <c r="BD10" s="108"/>
      <c r="BE10" s="84"/>
      <c r="BF10" s="38" t="s">
        <v>298</v>
      </c>
      <c r="BG10" s="84"/>
      <c r="BH10" s="114" t="s">
        <v>257</v>
      </c>
      <c r="BI10" s="38" t="s">
        <v>110</v>
      </c>
      <c r="BJ10" s="85">
        <v>45877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259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263</v>
      </c>
      <c r="E11" s="38" t="s">
        <v>264</v>
      </c>
      <c r="F11" s="38" t="s">
        <v>265</v>
      </c>
      <c r="G11" s="84" t="s">
        <v>266</v>
      </c>
      <c r="H11" s="38" t="s">
        <v>265</v>
      </c>
      <c r="I11" s="84">
        <v>55427</v>
      </c>
      <c r="J11" s="38" t="s">
        <v>267</v>
      </c>
      <c r="K11" s="84">
        <v>55427</v>
      </c>
      <c r="L11" s="84" t="s">
        <v>268</v>
      </c>
      <c r="M11" s="38" t="s">
        <v>269</v>
      </c>
      <c r="N11" s="84">
        <v>168955</v>
      </c>
      <c r="O11" s="84" t="s">
        <v>270</v>
      </c>
      <c r="P11" s="84">
        <v>701803</v>
      </c>
      <c r="Q11" s="38" t="s">
        <v>300</v>
      </c>
      <c r="R11" s="38" t="s">
        <v>250</v>
      </c>
      <c r="S11" s="84" t="s">
        <v>301</v>
      </c>
      <c r="T11" s="84" t="s">
        <v>301</v>
      </c>
      <c r="U11" s="84" t="s">
        <v>258</v>
      </c>
      <c r="V11" s="84" t="s">
        <v>251</v>
      </c>
      <c r="W11" s="84">
        <v>541</v>
      </c>
      <c r="X11" s="38" t="s">
        <v>302</v>
      </c>
      <c r="Y11" s="84">
        <v>352324147</v>
      </c>
      <c r="Z11" s="38" t="s">
        <v>303</v>
      </c>
      <c r="AA11" s="108" t="s">
        <v>322</v>
      </c>
      <c r="AB11" s="84">
        <v>42000</v>
      </c>
      <c r="AC11" s="108" t="s">
        <v>275</v>
      </c>
      <c r="AD11" s="84">
        <v>24</v>
      </c>
      <c r="AE11" s="84" t="s">
        <v>253</v>
      </c>
      <c r="AF11" s="84" t="s">
        <v>254</v>
      </c>
      <c r="AG11" s="108" t="s">
        <v>323</v>
      </c>
      <c r="AH11" s="84" t="s">
        <v>255</v>
      </c>
      <c r="AI11" s="108" t="s">
        <v>309</v>
      </c>
      <c r="AJ11" s="84">
        <v>2240</v>
      </c>
      <c r="AK11" s="84">
        <v>2240</v>
      </c>
      <c r="AL11" s="108" t="s">
        <v>279</v>
      </c>
      <c r="AM11" s="84">
        <v>30849.43</v>
      </c>
      <c r="AN11" s="112">
        <v>11710.57</v>
      </c>
      <c r="AO11" s="112">
        <v>42560</v>
      </c>
      <c r="AP11" s="112">
        <v>11150.57</v>
      </c>
      <c r="AQ11" s="112">
        <v>739.43</v>
      </c>
      <c r="AR11" s="112">
        <v>11890</v>
      </c>
      <c r="AS11" s="112">
        <v>8281.77</v>
      </c>
      <c r="AT11" s="112">
        <v>678.23</v>
      </c>
      <c r="AU11" s="112">
        <v>8960</v>
      </c>
      <c r="AV11" s="84">
        <v>24</v>
      </c>
      <c r="AW11" s="84"/>
      <c r="AX11" s="84"/>
      <c r="AY11" s="108"/>
      <c r="AZ11" s="84"/>
      <c r="BA11" s="84"/>
      <c r="BB11" s="84" t="s">
        <v>256</v>
      </c>
      <c r="BC11" s="84" t="s">
        <v>145</v>
      </c>
      <c r="BD11" s="108"/>
      <c r="BE11" s="84"/>
      <c r="BF11" s="38" t="s">
        <v>301</v>
      </c>
      <c r="BG11" s="84"/>
      <c r="BH11" s="114" t="s">
        <v>257</v>
      </c>
      <c r="BI11" s="38" t="s">
        <v>110</v>
      </c>
      <c r="BJ11" s="85">
        <v>45877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259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263</v>
      </c>
      <c r="E12" s="38" t="s">
        <v>264</v>
      </c>
      <c r="F12" s="38" t="s">
        <v>265</v>
      </c>
      <c r="G12" s="84" t="s">
        <v>266</v>
      </c>
      <c r="H12" s="38" t="s">
        <v>265</v>
      </c>
      <c r="I12" s="84">
        <v>55427</v>
      </c>
      <c r="J12" s="38" t="s">
        <v>267</v>
      </c>
      <c r="K12" s="84">
        <v>55427</v>
      </c>
      <c r="L12" s="84" t="s">
        <v>268</v>
      </c>
      <c r="M12" s="38" t="s">
        <v>269</v>
      </c>
      <c r="N12" s="84">
        <v>168955</v>
      </c>
      <c r="O12" s="84" t="s">
        <v>270</v>
      </c>
      <c r="P12" s="84">
        <v>693171</v>
      </c>
      <c r="Q12" s="38" t="s">
        <v>304</v>
      </c>
      <c r="R12" s="38" t="s">
        <v>250</v>
      </c>
      <c r="S12" s="84" t="s">
        <v>305</v>
      </c>
      <c r="T12" s="84" t="s">
        <v>305</v>
      </c>
      <c r="U12" s="84" t="s">
        <v>258</v>
      </c>
      <c r="V12" s="84" t="s">
        <v>251</v>
      </c>
      <c r="W12" s="84">
        <v>541</v>
      </c>
      <c r="X12" s="38" t="s">
        <v>252</v>
      </c>
      <c r="Y12" s="84">
        <v>352324236</v>
      </c>
      <c r="Z12" s="38" t="s">
        <v>306</v>
      </c>
      <c r="AA12" s="108" t="s">
        <v>322</v>
      </c>
      <c r="AB12" s="84">
        <v>42000</v>
      </c>
      <c r="AC12" s="108" t="s">
        <v>275</v>
      </c>
      <c r="AD12" s="84">
        <v>24</v>
      </c>
      <c r="AE12" s="84" t="s">
        <v>253</v>
      </c>
      <c r="AF12" s="84" t="s">
        <v>254</v>
      </c>
      <c r="AG12" s="108" t="s">
        <v>323</v>
      </c>
      <c r="AH12" s="84" t="s">
        <v>255</v>
      </c>
      <c r="AI12" s="108" t="s">
        <v>309</v>
      </c>
      <c r="AJ12" s="84">
        <v>2240</v>
      </c>
      <c r="AK12" s="84">
        <v>2240</v>
      </c>
      <c r="AL12" s="108" t="s">
        <v>279</v>
      </c>
      <c r="AM12" s="84">
        <v>29109.43</v>
      </c>
      <c r="AN12" s="112">
        <v>11710.57</v>
      </c>
      <c r="AO12" s="112">
        <v>40820</v>
      </c>
      <c r="AP12" s="112">
        <v>12890.57</v>
      </c>
      <c r="AQ12" s="112">
        <v>739.43</v>
      </c>
      <c r="AR12" s="112">
        <v>13630</v>
      </c>
      <c r="AS12" s="112">
        <v>10021.77</v>
      </c>
      <c r="AT12" s="112">
        <v>678.23</v>
      </c>
      <c r="AU12" s="112">
        <v>10700</v>
      </c>
      <c r="AV12" s="84">
        <v>24</v>
      </c>
      <c r="AW12" s="84"/>
      <c r="AX12" s="84"/>
      <c r="AY12" s="108"/>
      <c r="AZ12" s="84"/>
      <c r="BA12" s="84"/>
      <c r="BB12" s="84" t="s">
        <v>256</v>
      </c>
      <c r="BC12" s="84" t="s">
        <v>145</v>
      </c>
      <c r="BD12" s="108"/>
      <c r="BE12" s="84"/>
      <c r="BF12" s="38" t="s">
        <v>305</v>
      </c>
      <c r="BG12" s="84"/>
      <c r="BH12" s="114" t="s">
        <v>257</v>
      </c>
      <c r="BI12" s="38" t="s">
        <v>110</v>
      </c>
      <c r="BJ12" s="85">
        <v>45877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259</v>
      </c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2025-08-21T13:32:44Z</dcterms:modified>
</cp:coreProperties>
</file>