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F0070132\Music\My Working File\Pavithra\F25-26\_Fraud\DEC\6-Dec-25\Barbigha\"/>
    </mc:Choice>
  </mc:AlternateContent>
  <xr:revisionPtr revIDLastSave="0" documentId="13_ncr:1_{42130162-9A06-4C81-B2C0-15E10C14CE47}" xr6:coauthVersionLast="47" xr6:coauthVersionMax="47" xr10:uidLastSave="{00000000-0000-0000-0000-000000000000}"/>
  <bookViews>
    <workbookView xWindow="-110" yWindow="-110" windowWidth="19420" windowHeight="10300" xr2:uid="{3BD7BC9B-6F97-4773-BD8C-74FD392035AA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Sheet1!$A$4:$Z$27</definedName>
    <definedName name="Type">'[1]Backup sheet'!$A$2:$A$6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" l="1"/>
  <c r="T30" i="1" a="1"/>
  <c r="T30" i="1"/>
  <c r="W18" i="1"/>
  <c r="W25" i="1"/>
  <c r="W9" i="1"/>
  <c r="W22" i="1"/>
  <c r="W12" i="1"/>
  <c r="W7" i="1"/>
  <c r="W5" i="1"/>
  <c r="H27" i="1"/>
  <c r="G27" i="1"/>
  <c r="F27" i="1"/>
  <c r="D27" i="1"/>
  <c r="H26" i="1"/>
  <c r="G26" i="1"/>
  <c r="F26" i="1"/>
  <c r="D26" i="1"/>
  <c r="H25" i="1"/>
  <c r="G25" i="1"/>
  <c r="F25" i="1"/>
  <c r="D25" i="1"/>
  <c r="H24" i="1"/>
  <c r="G24" i="1"/>
  <c r="F24" i="1"/>
  <c r="D24" i="1"/>
  <c r="H23" i="1"/>
  <c r="G23" i="1"/>
  <c r="F23" i="1"/>
  <c r="D23" i="1"/>
  <c r="H22" i="1"/>
  <c r="G22" i="1"/>
  <c r="F22" i="1"/>
  <c r="D22" i="1"/>
  <c r="H21" i="1"/>
  <c r="G21" i="1"/>
  <c r="F21" i="1"/>
  <c r="D21" i="1"/>
  <c r="H20" i="1"/>
  <c r="G20" i="1"/>
  <c r="F20" i="1"/>
  <c r="D20" i="1"/>
  <c r="H19" i="1"/>
  <c r="G19" i="1"/>
  <c r="F19" i="1"/>
  <c r="D19" i="1"/>
  <c r="H18" i="1"/>
  <c r="G18" i="1"/>
  <c r="F18" i="1"/>
  <c r="D18" i="1"/>
  <c r="H17" i="1"/>
  <c r="G17" i="1"/>
  <c r="F17" i="1"/>
  <c r="D17" i="1"/>
  <c r="H16" i="1"/>
  <c r="G16" i="1"/>
  <c r="F16" i="1"/>
  <c r="D16" i="1"/>
  <c r="H15" i="1"/>
  <c r="G15" i="1"/>
  <c r="F15" i="1"/>
  <c r="D15" i="1"/>
  <c r="H14" i="1"/>
  <c r="G14" i="1"/>
  <c r="F14" i="1"/>
  <c r="D14" i="1"/>
  <c r="H13" i="1"/>
  <c r="G13" i="1"/>
  <c r="F13" i="1"/>
  <c r="D13" i="1"/>
  <c r="H12" i="1"/>
  <c r="G12" i="1"/>
  <c r="F12" i="1"/>
  <c r="D12" i="1"/>
  <c r="H11" i="1"/>
  <c r="G11" i="1"/>
  <c r="F11" i="1"/>
  <c r="D11" i="1"/>
  <c r="H10" i="1"/>
  <c r="G10" i="1"/>
  <c r="F10" i="1"/>
  <c r="D10" i="1"/>
  <c r="H9" i="1"/>
  <c r="G9" i="1"/>
  <c r="F9" i="1"/>
  <c r="D9" i="1"/>
  <c r="H8" i="1"/>
  <c r="G8" i="1"/>
  <c r="F8" i="1"/>
  <c r="D8" i="1"/>
  <c r="H7" i="1"/>
  <c r="G7" i="1"/>
  <c r="F7" i="1"/>
  <c r="D7" i="1"/>
  <c r="H6" i="1"/>
  <c r="G6" i="1"/>
  <c r="F6" i="1"/>
  <c r="D6" i="1"/>
</calcChain>
</file>

<file path=xl/sharedStrings.xml><?xml version="1.0" encoding="utf-8"?>
<sst xmlns="http://schemas.openxmlformats.org/spreadsheetml/2006/main" count="251" uniqueCount="90">
  <si>
    <t>Spandana Sphoorty Financial Limited</t>
  </si>
  <si>
    <t>Internal Audit Department</t>
  </si>
  <si>
    <t>Borrower Wise Details Ver 1.4</t>
  </si>
  <si>
    <t>Home</t>
  </si>
  <si>
    <t>Loan O/s Report</t>
  </si>
  <si>
    <t>Sr. No.</t>
  </si>
  <si>
    <r>
      <t>Branch Code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</si>
  <si>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r>
      <t>Branch Name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</si>
  <si>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r>
      <t>Complaint No.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</si>
  <si>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r>
      <t>Date of IA Visit
(</t>
    </r>
    <r>
      <rPr>
        <b/>
        <sz val="10"/>
        <color rgb="FFFF0000"/>
        <rFont val="Aptos Narrow"/>
        <family val="2"/>
        <scheme val="minor"/>
      </rPr>
      <t>DD/MMM/YY</t>
    </r>
    <r>
      <rPr>
        <b/>
        <sz val="10"/>
        <color theme="1"/>
        <rFont val="Aptos Narrow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</si>
  <si>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Aptos Narrow"/>
        <family val="2"/>
        <scheme val="minor"/>
      </rPr>
      <t>(Formula from 2 row</t>
    </r>
    <r>
      <rPr>
        <b/>
        <sz val="10"/>
        <color theme="1"/>
        <rFont val="Aptos Narrow"/>
        <family val="2"/>
        <scheme val="minor"/>
      </rPr>
      <t>)</t>
    </r>
  </si>
  <si>
    <r>
      <t>Fradulent Staff Emp. ID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</si>
  <si>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</si>
  <si>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</si>
  <si>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</si>
  <si>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</si>
  <si>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</si>
  <si>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Aptos Narrow"/>
        <family val="2"/>
        <scheme val="minor"/>
      </rPr>
      <t>DD/MM/YY</t>
    </r>
    <r>
      <rPr>
        <b/>
        <sz val="10"/>
        <color theme="1"/>
        <rFont val="Aptos Narrow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</si>
  <si>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</si>
  <si>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</si>
  <si>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Aptos Narrow"/>
        <family val="2"/>
        <scheme val="minor"/>
      </rPr>
      <t>Drop Down</t>
    </r>
    <r>
      <rPr>
        <b/>
        <sz val="10"/>
        <color theme="1"/>
        <rFont val="Aptos Narrow"/>
        <family val="2"/>
        <scheme val="minor"/>
      </rPr>
      <t>)</t>
    </r>
  </si>
  <si>
    <r>
      <t>Date of Collection
(</t>
    </r>
    <r>
      <rPr>
        <b/>
        <sz val="10"/>
        <color rgb="FFFF0000"/>
        <rFont val="Aptos Narrow"/>
        <family val="2"/>
        <scheme val="minor"/>
      </rPr>
      <t>DD/MM/YY</t>
    </r>
    <r>
      <rPr>
        <b/>
        <sz val="10"/>
        <color theme="1"/>
        <rFont val="Aptos Narrow"/>
        <family val="2"/>
        <scheme val="minor"/>
      </rPr>
      <t>)</t>
    </r>
  </si>
  <si>
    <r>
      <t>Amount Collected
(</t>
    </r>
    <r>
      <rPr>
        <b/>
        <sz val="10"/>
        <color rgb="FFFF0000"/>
        <rFont val="Aptos Narrow"/>
        <family val="2"/>
        <scheme val="minor"/>
      </rPr>
      <t>Gross Fraud</t>
    </r>
    <r>
      <rPr>
        <b/>
        <sz val="10"/>
        <color theme="1"/>
        <rFont val="Aptos Narrow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</si>
  <si>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</si>
  <si>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Aptos Narrow"/>
        <family val="2"/>
        <scheme val="minor"/>
      </rPr>
      <t>Not</t>
    </r>
    <r>
      <rPr>
        <b/>
        <sz val="10"/>
        <color theme="1"/>
        <rFont val="Aptos Narrow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</si>
  <si>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Aptos Narrow"/>
        <family val="2"/>
        <scheme val="minor"/>
      </rPr>
      <t>Net Fraud</t>
    </r>
    <r>
      <rPr>
        <b/>
        <sz val="10"/>
        <color theme="1"/>
        <rFont val="Aptos Narrow"/>
        <family val="2"/>
        <scheme val="minor"/>
      </rPr>
      <t>)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</si>
  <si>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t>Availability of Evidence</t>
  </si>
  <si>
    <r>
      <t>Remarks
(</t>
    </r>
    <r>
      <rPr>
        <b/>
        <sz val="10"/>
        <color rgb="FFFF0000"/>
        <rFont val="Aptos Narrow"/>
        <family val="2"/>
        <scheme val="minor"/>
      </rPr>
      <t>If Applicable</t>
    </r>
    <r>
      <rPr>
        <b/>
        <sz val="10"/>
        <color theme="1"/>
        <rFont val="Aptos Narrow"/>
        <family val="2"/>
        <scheme val="minor"/>
      </rPr>
      <t>)</t>
    </r>
  </si>
  <si>
    <t>BH2817</t>
  </si>
  <si>
    <t>Barbigha</t>
  </si>
  <si>
    <t>FN25-26-01928</t>
  </si>
  <si>
    <t>Dipak Kumar</t>
  </si>
  <si>
    <t>SF0089448</t>
  </si>
  <si>
    <t>LO</t>
  </si>
  <si>
    <t>593106</t>
  </si>
  <si>
    <t>SSF3191149</t>
  </si>
  <si>
    <t>SUNITA DEVI</t>
  </si>
  <si>
    <t>06-Jan-2024</t>
  </si>
  <si>
    <t>Collection Amount Misappropriated</t>
  </si>
  <si>
    <t>Loan Card</t>
  </si>
  <si>
    <t xml:space="preserve">Staff Dipak Kumar, EMP ID :- SF0089448, collected total EMI amount Rs. 2240/- from the borrower on dated :- 10-02-25, which is not posted in FIMO account.
</t>
  </si>
  <si>
    <t xml:space="preserve">Staff Dipak Kumar, EMP ID :- SF0089448, collected total EMI amount Rs. 2240/- from the borrower on dated :- 10-03-25, which is not posted in FIMO account.
</t>
  </si>
  <si>
    <t>593106 C2</t>
  </si>
  <si>
    <t>SSF2813657</t>
  </si>
  <si>
    <t>SUNILA DEVI</t>
  </si>
  <si>
    <t>06-Apr-2024</t>
  </si>
  <si>
    <t xml:space="preserve">Staff Dipak Kumar, EMP ID :- SF0089448, collected total EMI amount Rs. 3470/- from the borrower on dated :- 13-01-25, which is not posted in FIMO account.
</t>
  </si>
  <si>
    <t xml:space="preserve">Staff Dipak Kumar, EMP ID :- SF0089448, collected total EMI amount Rs. 3470/- from the borrower on dated :- 14-04-25, which is not posted in FIMO account.
</t>
  </si>
  <si>
    <t>SSF3191059</t>
  </si>
  <si>
    <t>BAVITA DEVI</t>
  </si>
  <si>
    <t>06-Jul-2024</t>
  </si>
  <si>
    <t xml:space="preserve">Staff Dipak Kumar, EMP ID :- SF0089448, collected total EMI amount Rs. 2780/- from the borrower on dated :- 11-11-24, which is not posted in FIMO account.
</t>
  </si>
  <si>
    <t xml:space="preserve">Staff Dipak Kumar, EMP ID :- SF0089448, collected total EMI amount Rs. 2780/- from the borrower on dated :- 13-01-25, which is not posted in FIMO account.
</t>
  </si>
  <si>
    <t xml:space="preserve">Staff Dipak Kumar, EMP ID :- SF0089448, collected total EMI amount Rs. 2780/- from the borrower on dated :- 10-03-25, which is not posted in FIMO account.
</t>
  </si>
  <si>
    <t>522862</t>
  </si>
  <si>
    <t>SID951374072566</t>
  </si>
  <si>
    <t>KIRAN DEVI</t>
  </si>
  <si>
    <t>10-Apr-2024</t>
  </si>
  <si>
    <t xml:space="preserve">Staff Dipak Kumar, EMP ID :- SF0089448, collected total EMI amount Rs. 2800/- from the borrower on dated :- 08-11-24, which is not posted in FIMO account.
</t>
  </si>
  <si>
    <t xml:space="preserve">Staff Dipak Kumar, EMP ID :- SF0089448, collected total EMI amount Rs. 2800/- from the borrower on dated :- 03-12-24, which is not posted in FIMO account.
</t>
  </si>
  <si>
    <t xml:space="preserve">Staff Dipak Kumar, EMP ID :- SF0089448, collected total EMI amount Rs. 2800/- from the borrower on dated :- 14-03-25, which is not posted in FIMO account.
</t>
  </si>
  <si>
    <t xml:space="preserve">Staff Dipak Kumar, EMP ID :- SF0089448, collected total EMI amount Rs. 2800/- from the borrower on dated :- 11-04-25, which is not posted in FIMO account.
</t>
  </si>
  <si>
    <t xml:space="preserve">Staff Dipak Kumar, EMP ID :- SF0089448, collected total EMI amount Rs. 2800/- from the borrower on dated :- 09-05-25, which is not posted in FIMO account.
</t>
  </si>
  <si>
    <t xml:space="preserve">Staff Dipak Kumar, EMP ID :- SF0089448, collected total EMI amount Rs. 2800/- from the borrower on dated :- 13-06-25, which is not posted in FIMO account.
</t>
  </si>
  <si>
    <t>466060 C1</t>
  </si>
  <si>
    <t>SSF5767062</t>
  </si>
  <si>
    <t>RAJ KUMARI DEVI</t>
  </si>
  <si>
    <t>355771007</t>
  </si>
  <si>
    <t>12-Mar-2024</t>
  </si>
  <si>
    <t xml:space="preserve">Staff Dipak Kumar, EMP ID :- SF0089448, collected total EMI amount Rs. 2240/- from the borrower on dated :- 13-02-25, which is not posted in FIMO account.
</t>
  </si>
  <si>
    <t xml:space="preserve">Staff Dipak Kumar, EMP ID :- SF0089448, collected total EMI amount Rs. 2240/- from the borrower on dated :- 13-03-25, which is not posted in FIMO account.
</t>
  </si>
  <si>
    <t xml:space="preserve">Staff Dipak Kumar, EMP ID :- SF0089448, collected total EMI amount Rs. 2240/- from the borrower on dated :- 08-05-25, which is not posted in FIMO account.
</t>
  </si>
  <si>
    <t xml:space="preserve">Staff Dipak Kumar, EMP ID :- SF0089448, collected total EMI amount Rs. 2240/- from the borrower on dated :- 12-06-25, which is not posted in FIMO account.
</t>
  </si>
  <si>
    <t>698310</t>
  </si>
  <si>
    <t>SSF4050057</t>
  </si>
  <si>
    <t>MAMTA DEVI</t>
  </si>
  <si>
    <t>09-Jun-2024</t>
  </si>
  <si>
    <t xml:space="preserve">Staff Dipak Kumar, EMP ID :- SF0089448, collected total EMI amount Rs. 2690/- from the borrower on dated :- 13-02-25, which is not posted in FIMO account.
</t>
  </si>
  <si>
    <t xml:space="preserve">Staff Dipak Kumar, EMP ID :- SF0089448, collected total EMI amount Rs. 2690/- from the borrower on dated :- 13-03-25, which is not posted in FIMO account.
</t>
  </si>
  <si>
    <t xml:space="preserve">Staff Dipak Kumar, EMP ID :- SF0089448, collected total EMI amount Rs. 2690/- from the borrower on dated :- 08-05-25, which is not posted in FIMO account.
</t>
  </si>
  <si>
    <t>691189</t>
  </si>
  <si>
    <t>SID951375744827</t>
  </si>
  <si>
    <t>SARITA DEVI</t>
  </si>
  <si>
    <t>01-Sep-2024</t>
  </si>
  <si>
    <t xml:space="preserve">Staff Dipak Kumar, EMP ID :- SF0089448, collected total EMI amount Rs. 3830/- from the borrower on dated :- 09-04-25, which is not posted in FIMO account.
</t>
  </si>
  <si>
    <t xml:space="preserve">Staff Dipak Kumar, EMP ID :- SF0089448, collected total EMI amount Rs. 3830/- from the borrower on dated :- 09-05-25, which is not posted in FIMO account.
</t>
  </si>
  <si>
    <t xml:space="preserve">Staff Dipak Kumar, EMP ID :- SF0089448, collected total EMI amount Rs. 3830/- from the borrower on dated :- 11-06-25, which is not posted in FIMO account.
</t>
  </si>
  <si>
    <t>Done</t>
  </si>
  <si>
    <t>Remarks</t>
  </si>
  <si>
    <t>TotalCollection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</si>
</sst>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4009]dd/mm/yyyy;@"/>
    <numFmt numFmtId="165" formatCode="[$-409]d/mmm/yy;@"/>
    <numFmt numFmtId="166" formatCode="[$-409]dd/mmm/yy;@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Cambria"/>
      <family val="2"/>
    </font>
    <font>
      <b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0">
      <protection locked="0"/>
    </xf>
    <xf numFmtId="0" fontId="10" fillId="0" borderId="0"/>
    <xf numFmtId="0" fontId="3" fillId="0" borderId="0" applyNumberFormat="0" applyFill="0" applyBorder="0" applyAlignment="0" applyProtection="0"/>
    <xf numFmtId="0" fontId="3" fillId="0" borderId="0"/>
  </cellStyleXfs>
  <cellXfs count="27">
    <xf numFmtId="0" fontId="0" fillId="0" borderId="0" xfId="0"/>
    <xf numFmtId="0" fontId="4" fillId="0" borderId="1" xfId="2" applyFont="1" applyBorder="1" applyAlignment="1" applyProtection="1">
      <alignment vertical="center"/>
    </xf>
    <xf numFmtId="0" fontId="6" fillId="0" borderId="1" xfId="2" applyFont="1" applyBorder="1" applyAlignment="1" applyProtection="1">
      <alignment vertical="center"/>
    </xf>
    <xf numFmtId="0" fontId="8" fillId="0" borderId="0" xfId="1" applyFont="1" applyAlignment="1">
      <alignment horizontal="center" vertical="center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164" fontId="9" fillId="2" borderId="2" xfId="3" applyNumberFormat="1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0" xfId="0" applyFont="1" applyAlignment="1"/>
    <xf numFmtId="164" fontId="5" fillId="0" borderId="0" xfId="0" applyNumberFormat="1" applyFont="1" applyAlignment="1"/>
    <xf numFmtId="0" fontId="7" fillId="0" borderId="0" xfId="0" applyFont="1" applyAlignment="1"/>
    <xf numFmtId="0" fontId="12" fillId="3" borderId="2" xfId="4" applyNumberFormat="1" applyFont="1" applyFill="1" applyBorder="1" applyAlignment="1" applyProtection="1">
      <alignment horizontal="center" vertical="center"/>
      <protection hidden="1"/>
    </xf>
    <xf numFmtId="0" fontId="12" fillId="3" borderId="2" xfId="4" applyNumberFormat="1" applyFont="1" applyFill="1" applyBorder="1" applyAlignment="1" applyProtection="1">
      <alignment horizontal="left" vertical="center"/>
      <protection hidden="1"/>
    </xf>
    <xf numFmtId="0" fontId="12" fillId="0" borderId="2" xfId="5" applyFont="1" applyBorder="1" applyAlignment="1" applyProtection="1">
      <alignment horizontal="center" vertical="center"/>
      <protection locked="0"/>
    </xf>
    <xf numFmtId="165" fontId="5" fillId="0" borderId="2" xfId="3" applyNumberFormat="1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left" vertical="center"/>
      <protection locked="0"/>
    </xf>
    <xf numFmtId="49" fontId="12" fillId="4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2" xfId="3" applyNumberFormat="1" applyFont="1" applyBorder="1" applyAlignment="1" applyProtection="1">
      <alignment horizontal="center" vertical="center"/>
      <protection locked="0"/>
    </xf>
    <xf numFmtId="164" fontId="5" fillId="0" borderId="2" xfId="3" applyNumberFormat="1" applyFont="1" applyBorder="1" applyAlignment="1" applyProtection="1">
      <alignment horizontal="left" vertical="center"/>
      <protection locked="0"/>
    </xf>
    <xf numFmtId="166" fontId="5" fillId="0" borderId="2" xfId="3" applyNumberFormat="1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vertical="top"/>
      <protection locked="0"/>
    </xf>
    <xf numFmtId="0" fontId="0" fillId="0" borderId="0" xfId="0" applyAlignment="1">
      <alignment wrapText="1"/>
    </xf>
    <xf numFmtId="2" fontId="5" fillId="5" borderId="2" xfId="3" applyNumberFormat="1" applyFont="1" applyFill="1" applyBorder="1" applyAlignment="1" applyProtection="1">
      <alignment horizontal="center" vertical="center"/>
      <protection hidden="1"/>
    </xf>
    <xf numFmtId="0" fontId="9" fillId="6" borderId="2" xfId="3" applyFont="1" applyFill="1" applyBorder="1" applyAlignment="1">
      <alignment horizontal="center" vertical="center" wrapText="1"/>
    </xf>
    <xf numFmtId="0" fontId="1" fillId="0" borderId="0" xfId="0" applyFont="1"/>
  </cellXfs>
  <cellStyles count="6">
    <cellStyle name="Hyperlink" xfId="1" builtinId="8"/>
    <cellStyle name="Normal" xfId="0" builtinId="0"/>
    <cellStyle name="Normal 18 2 10" xfId="2" xr:uid="{26082D5A-5A67-4C9E-8E01-498A34CBC972}"/>
    <cellStyle name="Normal 2 2" xfId="4" xr:uid="{494F2C6C-AE3A-4468-BA22-3207C264D783}"/>
    <cellStyle name="Normal 3 19 2" xfId="3" xr:uid="{86ABC9C6-7034-4E00-B6BA-7E045563232D}"/>
    <cellStyle name="Normal 3 2" xfId="5" xr:uid="{424881C2-AF3E-44E3-8BE5-448C62ABAF25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14</xdr:col>
      <xdr:colOff>395200</xdr:colOff>
      <xdr:row>27</xdr:row>
      <xdr:rowOff>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8FDB3C-39F4-BE9D-6853-60AA9BC0E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68300"/>
          <a:ext cx="8320000" cy="468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0132\Music\My%20Working%20File\Pavithra\F25-26\_Fraud\DEC\6-Dec-25\Barbigha\1761058788009_Fraud%20Investigation%20Report%20Barbigha%20branch.xlsx" TargetMode="External"/><Relationship Id="rId1" Type="http://schemas.openxmlformats.org/officeDocument/2006/relationships/externalLinkPath" Target="1761058788009_Fraud%20Investigation%20Report%20Barbigha%20bran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 sheet"/>
      <sheetName val="Fraud Investigation Report"/>
      <sheetName val="Cash Embezzlement"/>
      <sheetName val="Physical Cash at Safe"/>
      <sheetName val="Borrower Wise Details"/>
      <sheetName val="Loan Outstanding Report"/>
    </sheetNames>
    <sheetDataSet>
      <sheetData sheetId="0">
        <row r="2">
          <cell r="A2" t="str">
            <v>Collection Amount Misappropriated</v>
          </cell>
        </row>
        <row r="3">
          <cell r="A3" t="str">
            <v>Pre-Closure Amount Misappropriated</v>
          </cell>
        </row>
        <row r="4">
          <cell r="A4" t="str">
            <v>Disbursed Amount Recollected</v>
          </cell>
        </row>
        <row r="5">
          <cell r="A5" t="str">
            <v>Advance Collection Amount Misappropriated</v>
          </cell>
        </row>
        <row r="6">
          <cell r="A6" t="str">
            <v>Loan Amount Misappropriation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AAB5E-AACB-4E71-AB0E-49E36922E7E6}">
  <dimension ref="A1:Z37"/>
  <sheetViews>
    <sheetView tabSelected="1" topLeftCell="L16" workbookViewId="0">
      <selection activeCell="U30" sqref="U30"/>
    </sheetView>
  </sheetViews>
  <sheetFormatPr defaultRowHeight="14.5" x14ac:dyDescent="0.35"/>
  <cols>
    <col min="1" max="1" width="14.6328125" customWidth="1"/>
    <col min="2" max="2" width="10.6328125" bestFit="1" customWidth="1"/>
    <col min="3" max="3" width="11.08984375" bestFit="1" customWidth="1"/>
    <col min="4" max="4" width="12.1796875" bestFit="1" customWidth="1"/>
    <col min="5" max="5" width="11.6328125" bestFit="1" customWidth="1"/>
    <col min="6" max="6" width="17.08984375" bestFit="1" customWidth="1"/>
    <col min="7" max="7" width="18.453125" bestFit="1" customWidth="1"/>
    <col min="8" max="8" width="22.7265625" bestFit="1" customWidth="1"/>
    <col min="9" max="9" width="12.54296875" bestFit="1" customWidth="1"/>
    <col min="10" max="10" width="14.36328125" bestFit="1" customWidth="1"/>
    <col min="11" max="11" width="13.453125" bestFit="1" customWidth="1"/>
    <col min="12" max="12" width="9" bestFit="1" customWidth="1"/>
    <col min="13" max="13" width="9" customWidth="1"/>
    <col min="14" max="14" width="26.90625" hidden="1" customWidth="1"/>
    <col min="15" max="15" width="24.453125" hidden="1" customWidth="1"/>
    <col min="16" max="16" width="25.26953125" hidden="1" customWidth="1"/>
    <col min="17" max="17" width="26.90625" bestFit="1" customWidth="1"/>
    <col min="18" max="18" width="14.36328125" hidden="1" customWidth="1"/>
    <col min="19" max="19" width="14.453125" bestFit="1" customWidth="1"/>
    <col min="20" max="20" width="15" customWidth="1"/>
    <col min="21" max="21" width="11" customWidth="1"/>
    <col min="22" max="22" width="15.1796875" bestFit="1" customWidth="1"/>
    <col min="23" max="24" width="15.1796875" customWidth="1"/>
    <col min="25" max="25" width="18.36328125" bestFit="1" customWidth="1"/>
    <col min="26" max="26" width="116.90625" bestFit="1" customWidth="1"/>
  </cols>
  <sheetData>
    <row r="1" spans="1:26" ht="18.5" x14ac:dyDescent="0.35">
      <c r="A1" s="1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6" x14ac:dyDescent="0.35">
      <c r="A2" s="2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0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6" x14ac:dyDescent="0.4">
      <c r="A3" s="11" t="s">
        <v>2</v>
      </c>
      <c r="B3" s="9"/>
      <c r="C3" s="9"/>
      <c r="D3" s="9"/>
      <c r="E3" s="3" t="s">
        <v>3</v>
      </c>
      <c r="F3" s="3" t="s">
        <v>4</v>
      </c>
      <c r="G3" s="9"/>
      <c r="H3" s="9"/>
      <c r="I3" s="9"/>
      <c r="J3" s="9"/>
      <c r="K3" s="9"/>
      <c r="L3" s="9"/>
      <c r="M3" s="9"/>
      <c r="N3" s="10"/>
      <c r="O3" s="9"/>
      <c r="P3" s="9"/>
      <c r="Q3" s="9"/>
      <c r="R3" s="9"/>
      <c r="S3" s="9"/>
      <c r="T3" s="9"/>
      <c r="U3" s="9"/>
      <c r="V3" s="3" t="s">
        <v>3</v>
      </c>
      <c r="W3" s="3"/>
      <c r="X3" s="3"/>
      <c r="Y3" s="3" t="s">
        <v>4</v>
      </c>
      <c r="Z3" s="9"/>
    </row>
    <row r="4" spans="1:26" s="23" customFormat="1" ht="65" x14ac:dyDescent="0.35">
      <c r="A4" s="4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/>
      <c r="N4" s="6" t="s">
        <v>17</v>
      </c>
      <c r="O4" s="5" t="s">
        <v>18</v>
      </c>
      <c r="P4" s="5" t="s">
        <v>19</v>
      </c>
      <c r="Q4" s="5" t="s">
        <v>20</v>
      </c>
      <c r="R4" s="5" t="s">
        <v>21</v>
      </c>
      <c r="S4" s="5" t="s">
        <v>22</v>
      </c>
      <c r="T4" s="5" t="s">
        <v>23</v>
      </c>
      <c r="U4" s="5" t="s">
        <v>24</v>
      </c>
      <c r="V4" s="5" t="s">
        <v>25</v>
      </c>
      <c r="W4" s="25"/>
      <c r="X4" s="25" t="s">
        <v>88</v>
      </c>
      <c r="Y4" s="5" t="s">
        <v>26</v>
      </c>
      <c r="Z4" s="5" t="s">
        <v>27</v>
      </c>
    </row>
    <row r="5" spans="1:26" x14ac:dyDescent="0.35">
      <c r="A5" s="7">
        <v>1</v>
      </c>
      <c r="B5" s="12" t="s">
        <v>28</v>
      </c>
      <c r="C5" s="13" t="s">
        <v>29</v>
      </c>
      <c r="D5" s="14" t="s">
        <v>30</v>
      </c>
      <c r="E5" s="15">
        <v>45918</v>
      </c>
      <c r="F5" s="8" t="s">
        <v>31</v>
      </c>
      <c r="G5" s="16" t="s">
        <v>32</v>
      </c>
      <c r="H5" s="16" t="s">
        <v>33</v>
      </c>
      <c r="I5" s="17" t="s">
        <v>34</v>
      </c>
      <c r="J5" s="17" t="s">
        <v>35</v>
      </c>
      <c r="K5" s="17" t="s">
        <v>36</v>
      </c>
      <c r="L5" s="18">
        <v>354522252</v>
      </c>
      <c r="M5" s="18"/>
      <c r="N5" s="15" t="s">
        <v>37</v>
      </c>
      <c r="O5" s="19">
        <v>42000</v>
      </c>
      <c r="P5" s="19">
        <v>2240</v>
      </c>
      <c r="Q5" s="20" t="s">
        <v>38</v>
      </c>
      <c r="R5" s="21">
        <v>45698</v>
      </c>
      <c r="S5" s="19">
        <v>2240</v>
      </c>
      <c r="T5" s="19">
        <v>0</v>
      </c>
      <c r="U5" s="19">
        <v>0</v>
      </c>
      <c r="V5" s="24">
        <v>2240</v>
      </c>
      <c r="W5" s="24">
        <f>V5+V6</f>
        <v>4480</v>
      </c>
      <c r="X5" s="24" t="s">
        <v>87</v>
      </c>
      <c r="Y5" s="8" t="s">
        <v>39</v>
      </c>
      <c r="Z5" s="22" t="s">
        <v>40</v>
      </c>
    </row>
    <row r="6" spans="1:26" x14ac:dyDescent="0.35">
      <c r="A6" s="7">
        <v>2</v>
      </c>
      <c r="B6" s="12" t="s">
        <v>28</v>
      </c>
      <c r="C6" s="13" t="s">
        <v>29</v>
      </c>
      <c r="D6" s="14" t="str">
        <f>IF(J6&lt;&gt;"", $D$5, "")</f>
        <v>FN25-26-01928</v>
      </c>
      <c r="E6" s="15">
        <v>45918</v>
      </c>
      <c r="F6" s="8" t="str">
        <f>IF(J6&lt;&gt;"", $F$5, "")</f>
        <v>Dipak Kumar</v>
      </c>
      <c r="G6" s="16" t="str">
        <f>IF(J6&lt;&gt;"", $G$5, "")</f>
        <v>SF0089448</v>
      </c>
      <c r="H6" s="16" t="str">
        <f>IF(J6&lt;&gt;"", $H$5, "")</f>
        <v>LO</v>
      </c>
      <c r="I6" s="17" t="s">
        <v>34</v>
      </c>
      <c r="J6" s="17" t="s">
        <v>35</v>
      </c>
      <c r="K6" s="17" t="s">
        <v>36</v>
      </c>
      <c r="L6" s="18">
        <v>354522252</v>
      </c>
      <c r="M6" s="18"/>
      <c r="N6" s="15" t="s">
        <v>37</v>
      </c>
      <c r="O6" s="19">
        <v>42000</v>
      </c>
      <c r="P6" s="19">
        <v>2240</v>
      </c>
      <c r="Q6" s="20" t="s">
        <v>38</v>
      </c>
      <c r="R6" s="21">
        <v>45726</v>
      </c>
      <c r="S6" s="19">
        <v>2240</v>
      </c>
      <c r="T6" s="19">
        <v>0</v>
      </c>
      <c r="U6" s="19">
        <v>0</v>
      </c>
      <c r="V6" s="24">
        <v>2240</v>
      </c>
      <c r="W6" s="24">
        <v>0</v>
      </c>
      <c r="X6" s="24"/>
      <c r="Y6" s="8" t="s">
        <v>39</v>
      </c>
      <c r="Z6" s="22" t="s">
        <v>41</v>
      </c>
    </row>
    <row r="7" spans="1:26" x14ac:dyDescent="0.35">
      <c r="A7" s="7">
        <v>3</v>
      </c>
      <c r="B7" s="12" t="s">
        <v>28</v>
      </c>
      <c r="C7" s="13" t="s">
        <v>29</v>
      </c>
      <c r="D7" s="14" t="str">
        <f t="shared" ref="D7:D27" si="0">IF(J7&lt;&gt;"", $D$5, "")</f>
        <v>FN25-26-01928</v>
      </c>
      <c r="E7" s="15">
        <v>45918</v>
      </c>
      <c r="F7" s="8" t="str">
        <f t="shared" ref="F7:F27" si="1">IF(J7&lt;&gt;"", $F$5, "")</f>
        <v>Dipak Kumar</v>
      </c>
      <c r="G7" s="16" t="str">
        <f t="shared" ref="G7:G27" si="2">IF(J7&lt;&gt;"", $G$5, "")</f>
        <v>SF0089448</v>
      </c>
      <c r="H7" s="16" t="str">
        <f t="shared" ref="H7:H27" si="3">IF(J7&lt;&gt;"", $H$5, "")</f>
        <v>LO</v>
      </c>
      <c r="I7" s="17" t="s">
        <v>42</v>
      </c>
      <c r="J7" s="17" t="s">
        <v>43</v>
      </c>
      <c r="K7" s="17" t="s">
        <v>44</v>
      </c>
      <c r="L7" s="18">
        <v>356319272</v>
      </c>
      <c r="M7" s="18"/>
      <c r="N7" s="15" t="s">
        <v>45</v>
      </c>
      <c r="O7" s="19">
        <v>65000</v>
      </c>
      <c r="P7" s="19">
        <v>3470</v>
      </c>
      <c r="Q7" s="20" t="s">
        <v>38</v>
      </c>
      <c r="R7" s="21">
        <v>45670</v>
      </c>
      <c r="S7" s="19">
        <v>3470</v>
      </c>
      <c r="T7" s="19">
        <v>0</v>
      </c>
      <c r="U7" s="19">
        <v>0</v>
      </c>
      <c r="V7" s="24">
        <v>3470</v>
      </c>
      <c r="W7" s="24">
        <f>V7+V8</f>
        <v>6940</v>
      </c>
      <c r="X7" s="24" t="s">
        <v>87</v>
      </c>
      <c r="Y7" s="8" t="s">
        <v>39</v>
      </c>
      <c r="Z7" s="22" t="s">
        <v>46</v>
      </c>
    </row>
    <row r="8" spans="1:26" x14ac:dyDescent="0.35">
      <c r="A8" s="7">
        <v>4</v>
      </c>
      <c r="B8" s="12" t="s">
        <v>28</v>
      </c>
      <c r="C8" s="13" t="s">
        <v>29</v>
      </c>
      <c r="D8" s="14" t="str">
        <f t="shared" si="0"/>
        <v>FN25-26-01928</v>
      </c>
      <c r="E8" s="15">
        <v>45918</v>
      </c>
      <c r="F8" s="8" t="str">
        <f t="shared" si="1"/>
        <v>Dipak Kumar</v>
      </c>
      <c r="G8" s="16" t="str">
        <f t="shared" si="2"/>
        <v>SF0089448</v>
      </c>
      <c r="H8" s="16" t="str">
        <f t="shared" si="3"/>
        <v>LO</v>
      </c>
      <c r="I8" s="17" t="s">
        <v>42</v>
      </c>
      <c r="J8" s="17" t="s">
        <v>43</v>
      </c>
      <c r="K8" s="17" t="s">
        <v>44</v>
      </c>
      <c r="L8" s="18">
        <v>356319272</v>
      </c>
      <c r="M8" s="18"/>
      <c r="N8" s="15" t="s">
        <v>45</v>
      </c>
      <c r="O8" s="19">
        <v>65000</v>
      </c>
      <c r="P8" s="19">
        <v>3470</v>
      </c>
      <c r="Q8" s="20" t="s">
        <v>38</v>
      </c>
      <c r="R8" s="21">
        <v>45761</v>
      </c>
      <c r="S8" s="19">
        <v>3470</v>
      </c>
      <c r="T8" s="19">
        <v>0</v>
      </c>
      <c r="U8" s="19">
        <v>0</v>
      </c>
      <c r="V8" s="24">
        <v>3470</v>
      </c>
      <c r="W8" s="24">
        <v>0</v>
      </c>
      <c r="X8" s="24"/>
      <c r="Y8" s="8" t="s">
        <v>39</v>
      </c>
      <c r="Z8" s="22" t="s">
        <v>47</v>
      </c>
    </row>
    <row r="9" spans="1:26" x14ac:dyDescent="0.35">
      <c r="A9" s="7">
        <v>5</v>
      </c>
      <c r="B9" s="12" t="s">
        <v>28</v>
      </c>
      <c r="C9" s="13" t="s">
        <v>29</v>
      </c>
      <c r="D9" s="14" t="str">
        <f t="shared" si="0"/>
        <v>FN25-26-01928</v>
      </c>
      <c r="E9" s="15">
        <v>45918</v>
      </c>
      <c r="F9" s="8" t="str">
        <f t="shared" si="1"/>
        <v>Dipak Kumar</v>
      </c>
      <c r="G9" s="16" t="str">
        <f t="shared" si="2"/>
        <v>SF0089448</v>
      </c>
      <c r="H9" s="16" t="str">
        <f t="shared" si="3"/>
        <v>LO</v>
      </c>
      <c r="I9" s="17" t="s">
        <v>34</v>
      </c>
      <c r="J9" s="17" t="s">
        <v>48</v>
      </c>
      <c r="K9" s="17" t="s">
        <v>49</v>
      </c>
      <c r="L9" s="18">
        <v>357619262</v>
      </c>
      <c r="M9" s="18"/>
      <c r="N9" s="15" t="s">
        <v>50</v>
      </c>
      <c r="O9" s="19">
        <v>52000</v>
      </c>
      <c r="P9" s="19">
        <v>2780</v>
      </c>
      <c r="Q9" s="20" t="s">
        <v>38</v>
      </c>
      <c r="R9" s="21">
        <v>45607</v>
      </c>
      <c r="S9" s="19">
        <v>2780</v>
      </c>
      <c r="T9" s="19">
        <v>0</v>
      </c>
      <c r="U9" s="19">
        <v>0</v>
      </c>
      <c r="V9" s="24">
        <v>2780</v>
      </c>
      <c r="W9" s="24">
        <f>SUM(V9:V11)</f>
        <v>8340</v>
      </c>
      <c r="X9" s="24" t="s">
        <v>87</v>
      </c>
      <c r="Y9" s="8" t="s">
        <v>39</v>
      </c>
      <c r="Z9" s="22" t="s">
        <v>51</v>
      </c>
    </row>
    <row r="10" spans="1:26" x14ac:dyDescent="0.35">
      <c r="A10" s="7">
        <v>6</v>
      </c>
      <c r="B10" s="12" t="s">
        <v>28</v>
      </c>
      <c r="C10" s="13" t="s">
        <v>29</v>
      </c>
      <c r="D10" s="14" t="str">
        <f t="shared" si="0"/>
        <v>FN25-26-01928</v>
      </c>
      <c r="E10" s="15">
        <v>45918</v>
      </c>
      <c r="F10" s="8" t="str">
        <f t="shared" si="1"/>
        <v>Dipak Kumar</v>
      </c>
      <c r="G10" s="16" t="str">
        <f t="shared" si="2"/>
        <v>SF0089448</v>
      </c>
      <c r="H10" s="16" t="str">
        <f t="shared" si="3"/>
        <v>LO</v>
      </c>
      <c r="I10" s="17" t="s">
        <v>34</v>
      </c>
      <c r="J10" s="17" t="s">
        <v>48</v>
      </c>
      <c r="K10" s="17" t="s">
        <v>49</v>
      </c>
      <c r="L10" s="18">
        <v>357619262</v>
      </c>
      <c r="M10" s="18"/>
      <c r="N10" s="15" t="s">
        <v>50</v>
      </c>
      <c r="O10" s="19">
        <v>52000</v>
      </c>
      <c r="P10" s="19">
        <v>2780</v>
      </c>
      <c r="Q10" s="20" t="s">
        <v>38</v>
      </c>
      <c r="R10" s="21">
        <v>45670</v>
      </c>
      <c r="S10" s="19">
        <v>2780</v>
      </c>
      <c r="T10" s="19">
        <v>0</v>
      </c>
      <c r="U10" s="19">
        <v>0</v>
      </c>
      <c r="V10" s="24">
        <v>2780</v>
      </c>
      <c r="W10" s="24">
        <v>0</v>
      </c>
      <c r="X10" s="24"/>
      <c r="Y10" s="8" t="s">
        <v>39</v>
      </c>
      <c r="Z10" s="22" t="s">
        <v>52</v>
      </c>
    </row>
    <row r="11" spans="1:26" x14ac:dyDescent="0.35">
      <c r="A11" s="7">
        <v>7</v>
      </c>
      <c r="B11" s="12" t="s">
        <v>28</v>
      </c>
      <c r="C11" s="13" t="s">
        <v>29</v>
      </c>
      <c r="D11" s="14" t="str">
        <f t="shared" si="0"/>
        <v>FN25-26-01928</v>
      </c>
      <c r="E11" s="15">
        <v>45918</v>
      </c>
      <c r="F11" s="8" t="str">
        <f t="shared" si="1"/>
        <v>Dipak Kumar</v>
      </c>
      <c r="G11" s="16" t="str">
        <f t="shared" si="2"/>
        <v>SF0089448</v>
      </c>
      <c r="H11" s="16" t="str">
        <f t="shared" si="3"/>
        <v>LO</v>
      </c>
      <c r="I11" s="17" t="s">
        <v>34</v>
      </c>
      <c r="J11" s="17" t="s">
        <v>48</v>
      </c>
      <c r="K11" s="17" t="s">
        <v>49</v>
      </c>
      <c r="L11" s="18">
        <v>357619262</v>
      </c>
      <c r="M11" s="18"/>
      <c r="N11" s="15" t="s">
        <v>50</v>
      </c>
      <c r="O11" s="19">
        <v>52000</v>
      </c>
      <c r="P11" s="19">
        <v>2780</v>
      </c>
      <c r="Q11" s="20" t="s">
        <v>38</v>
      </c>
      <c r="R11" s="21">
        <v>45726</v>
      </c>
      <c r="S11" s="19">
        <v>2780</v>
      </c>
      <c r="T11" s="19">
        <v>0</v>
      </c>
      <c r="U11" s="19">
        <v>0</v>
      </c>
      <c r="V11" s="24">
        <v>2780</v>
      </c>
      <c r="W11" s="24">
        <v>0</v>
      </c>
      <c r="X11" s="24"/>
      <c r="Y11" s="8" t="s">
        <v>39</v>
      </c>
      <c r="Z11" s="22" t="s">
        <v>53</v>
      </c>
    </row>
    <row r="12" spans="1:26" x14ac:dyDescent="0.35">
      <c r="A12" s="7">
        <v>8</v>
      </c>
      <c r="B12" s="12" t="s">
        <v>28</v>
      </c>
      <c r="C12" s="13" t="s">
        <v>29</v>
      </c>
      <c r="D12" s="14" t="str">
        <f t="shared" si="0"/>
        <v>FN25-26-01928</v>
      </c>
      <c r="E12" s="15">
        <v>45918</v>
      </c>
      <c r="F12" s="8" t="str">
        <f t="shared" si="1"/>
        <v>Dipak Kumar</v>
      </c>
      <c r="G12" s="16" t="str">
        <f t="shared" si="2"/>
        <v>SF0089448</v>
      </c>
      <c r="H12" s="16" t="str">
        <f t="shared" si="3"/>
        <v>LO</v>
      </c>
      <c r="I12" s="17" t="s">
        <v>54</v>
      </c>
      <c r="J12" s="17" t="s">
        <v>55</v>
      </c>
      <c r="K12" s="17" t="s">
        <v>56</v>
      </c>
      <c r="L12" s="18">
        <v>356364953</v>
      </c>
      <c r="M12" s="18"/>
      <c r="N12" s="15" t="s">
        <v>57</v>
      </c>
      <c r="O12" s="19">
        <v>62000</v>
      </c>
      <c r="P12" s="19">
        <v>2800</v>
      </c>
      <c r="Q12" s="20" t="s">
        <v>38</v>
      </c>
      <c r="R12" s="21">
        <v>45604</v>
      </c>
      <c r="S12" s="19">
        <v>2800</v>
      </c>
      <c r="T12" s="19">
        <v>0</v>
      </c>
      <c r="U12" s="19">
        <v>0</v>
      </c>
      <c r="V12" s="24">
        <v>2800</v>
      </c>
      <c r="W12" s="24">
        <f>SUM(V12:V17)</f>
        <v>16800</v>
      </c>
      <c r="X12" s="24" t="s">
        <v>87</v>
      </c>
      <c r="Y12" s="8" t="s">
        <v>39</v>
      </c>
      <c r="Z12" s="22" t="s">
        <v>58</v>
      </c>
    </row>
    <row r="13" spans="1:26" x14ac:dyDescent="0.35">
      <c r="A13" s="7">
        <v>9</v>
      </c>
      <c r="B13" s="12" t="s">
        <v>28</v>
      </c>
      <c r="C13" s="13" t="s">
        <v>29</v>
      </c>
      <c r="D13" s="14" t="str">
        <f t="shared" si="0"/>
        <v>FN25-26-01928</v>
      </c>
      <c r="E13" s="15">
        <v>45918</v>
      </c>
      <c r="F13" s="8" t="str">
        <f t="shared" si="1"/>
        <v>Dipak Kumar</v>
      </c>
      <c r="G13" s="16" t="str">
        <f t="shared" si="2"/>
        <v>SF0089448</v>
      </c>
      <c r="H13" s="16" t="str">
        <f t="shared" si="3"/>
        <v>LO</v>
      </c>
      <c r="I13" s="17" t="s">
        <v>54</v>
      </c>
      <c r="J13" s="17" t="s">
        <v>55</v>
      </c>
      <c r="K13" s="17" t="s">
        <v>56</v>
      </c>
      <c r="L13" s="18">
        <v>356364953</v>
      </c>
      <c r="M13" s="18"/>
      <c r="N13" s="15" t="s">
        <v>57</v>
      </c>
      <c r="O13" s="19">
        <v>62000</v>
      </c>
      <c r="P13" s="19">
        <v>2800</v>
      </c>
      <c r="Q13" s="20" t="s">
        <v>38</v>
      </c>
      <c r="R13" s="21">
        <v>45629</v>
      </c>
      <c r="S13" s="19">
        <v>2800</v>
      </c>
      <c r="T13" s="19">
        <v>0</v>
      </c>
      <c r="U13" s="19">
        <v>0</v>
      </c>
      <c r="V13" s="24">
        <v>2800</v>
      </c>
      <c r="W13" s="24">
        <v>0</v>
      </c>
      <c r="X13" s="24"/>
      <c r="Y13" s="8" t="s">
        <v>39</v>
      </c>
      <c r="Z13" s="22" t="s">
        <v>59</v>
      </c>
    </row>
    <row r="14" spans="1:26" x14ac:dyDescent="0.35">
      <c r="A14" s="7">
        <v>10</v>
      </c>
      <c r="B14" s="12" t="s">
        <v>28</v>
      </c>
      <c r="C14" s="13" t="s">
        <v>29</v>
      </c>
      <c r="D14" s="14" t="str">
        <f t="shared" si="0"/>
        <v>FN25-26-01928</v>
      </c>
      <c r="E14" s="15">
        <v>45918</v>
      </c>
      <c r="F14" s="8" t="str">
        <f t="shared" si="1"/>
        <v>Dipak Kumar</v>
      </c>
      <c r="G14" s="16" t="str">
        <f t="shared" si="2"/>
        <v>SF0089448</v>
      </c>
      <c r="H14" s="16" t="str">
        <f t="shared" si="3"/>
        <v>LO</v>
      </c>
      <c r="I14" s="17" t="s">
        <v>54</v>
      </c>
      <c r="J14" s="17" t="s">
        <v>55</v>
      </c>
      <c r="K14" s="17" t="s">
        <v>56</v>
      </c>
      <c r="L14" s="18">
        <v>356364953</v>
      </c>
      <c r="M14" s="18"/>
      <c r="N14" s="15" t="s">
        <v>57</v>
      </c>
      <c r="O14" s="19">
        <v>62000</v>
      </c>
      <c r="P14" s="19">
        <v>2800</v>
      </c>
      <c r="Q14" s="20" t="s">
        <v>38</v>
      </c>
      <c r="R14" s="21">
        <v>45730</v>
      </c>
      <c r="S14" s="19">
        <v>2800</v>
      </c>
      <c r="T14" s="19">
        <v>0</v>
      </c>
      <c r="U14" s="19">
        <v>0</v>
      </c>
      <c r="V14" s="24">
        <v>2800</v>
      </c>
      <c r="W14" s="24">
        <v>0</v>
      </c>
      <c r="X14" s="24"/>
      <c r="Y14" s="8" t="s">
        <v>39</v>
      </c>
      <c r="Z14" s="22" t="s">
        <v>60</v>
      </c>
    </row>
    <row r="15" spans="1:26" x14ac:dyDescent="0.35">
      <c r="A15" s="7">
        <v>11</v>
      </c>
      <c r="B15" s="12" t="s">
        <v>28</v>
      </c>
      <c r="C15" s="13" t="s">
        <v>29</v>
      </c>
      <c r="D15" s="14" t="str">
        <f t="shared" si="0"/>
        <v>FN25-26-01928</v>
      </c>
      <c r="E15" s="15">
        <v>45918</v>
      </c>
      <c r="F15" s="8" t="str">
        <f t="shared" si="1"/>
        <v>Dipak Kumar</v>
      </c>
      <c r="G15" s="16" t="str">
        <f t="shared" si="2"/>
        <v>SF0089448</v>
      </c>
      <c r="H15" s="16" t="str">
        <f t="shared" si="3"/>
        <v>LO</v>
      </c>
      <c r="I15" s="17" t="s">
        <v>54</v>
      </c>
      <c r="J15" s="17" t="s">
        <v>55</v>
      </c>
      <c r="K15" s="17" t="s">
        <v>56</v>
      </c>
      <c r="L15" s="18">
        <v>356364953</v>
      </c>
      <c r="M15" s="18"/>
      <c r="N15" s="15" t="s">
        <v>57</v>
      </c>
      <c r="O15" s="19">
        <v>62000</v>
      </c>
      <c r="P15" s="19">
        <v>2800</v>
      </c>
      <c r="Q15" s="20" t="s">
        <v>38</v>
      </c>
      <c r="R15" s="21">
        <v>45758</v>
      </c>
      <c r="S15" s="19">
        <v>2800</v>
      </c>
      <c r="T15" s="19">
        <v>0</v>
      </c>
      <c r="U15" s="19">
        <v>0</v>
      </c>
      <c r="V15" s="24">
        <v>2800</v>
      </c>
      <c r="W15" s="24">
        <v>0</v>
      </c>
      <c r="X15" s="24"/>
      <c r="Y15" s="8" t="s">
        <v>39</v>
      </c>
      <c r="Z15" s="22" t="s">
        <v>61</v>
      </c>
    </row>
    <row r="16" spans="1:26" x14ac:dyDescent="0.35">
      <c r="A16" s="7">
        <v>12</v>
      </c>
      <c r="B16" s="12" t="s">
        <v>28</v>
      </c>
      <c r="C16" s="13" t="s">
        <v>29</v>
      </c>
      <c r="D16" s="14" t="str">
        <f t="shared" si="0"/>
        <v>FN25-26-01928</v>
      </c>
      <c r="E16" s="15">
        <v>45918</v>
      </c>
      <c r="F16" s="8" t="str">
        <f t="shared" si="1"/>
        <v>Dipak Kumar</v>
      </c>
      <c r="G16" s="16" t="str">
        <f t="shared" si="2"/>
        <v>SF0089448</v>
      </c>
      <c r="H16" s="16" t="str">
        <f t="shared" si="3"/>
        <v>LO</v>
      </c>
      <c r="I16" s="17" t="s">
        <v>54</v>
      </c>
      <c r="J16" s="17" t="s">
        <v>55</v>
      </c>
      <c r="K16" s="17" t="s">
        <v>56</v>
      </c>
      <c r="L16" s="18">
        <v>356364953</v>
      </c>
      <c r="M16" s="18"/>
      <c r="N16" s="15" t="s">
        <v>57</v>
      </c>
      <c r="O16" s="19">
        <v>62000</v>
      </c>
      <c r="P16" s="19">
        <v>2800</v>
      </c>
      <c r="Q16" s="20" t="s">
        <v>38</v>
      </c>
      <c r="R16" s="21">
        <v>45786</v>
      </c>
      <c r="S16" s="19">
        <v>2800</v>
      </c>
      <c r="T16" s="19">
        <v>0</v>
      </c>
      <c r="U16" s="19">
        <v>0</v>
      </c>
      <c r="V16" s="24">
        <v>2800</v>
      </c>
      <c r="W16" s="24">
        <v>0</v>
      </c>
      <c r="X16" s="24"/>
      <c r="Y16" s="8" t="s">
        <v>39</v>
      </c>
      <c r="Z16" s="22" t="s">
        <v>62</v>
      </c>
    </row>
    <row r="17" spans="1:26" x14ac:dyDescent="0.35">
      <c r="A17" s="7">
        <v>13</v>
      </c>
      <c r="B17" s="12" t="s">
        <v>28</v>
      </c>
      <c r="C17" s="13" t="s">
        <v>29</v>
      </c>
      <c r="D17" s="14" t="str">
        <f t="shared" si="0"/>
        <v>FN25-26-01928</v>
      </c>
      <c r="E17" s="15">
        <v>45918</v>
      </c>
      <c r="F17" s="8" t="str">
        <f t="shared" si="1"/>
        <v>Dipak Kumar</v>
      </c>
      <c r="G17" s="16" t="str">
        <f t="shared" si="2"/>
        <v>SF0089448</v>
      </c>
      <c r="H17" s="16" t="str">
        <f t="shared" si="3"/>
        <v>LO</v>
      </c>
      <c r="I17" s="17" t="s">
        <v>54</v>
      </c>
      <c r="J17" s="17" t="s">
        <v>55</v>
      </c>
      <c r="K17" s="17" t="s">
        <v>56</v>
      </c>
      <c r="L17" s="18">
        <v>356364953</v>
      </c>
      <c r="M17" s="18"/>
      <c r="N17" s="15" t="s">
        <v>57</v>
      </c>
      <c r="O17" s="19">
        <v>62000</v>
      </c>
      <c r="P17" s="19">
        <v>2800</v>
      </c>
      <c r="Q17" s="20" t="s">
        <v>38</v>
      </c>
      <c r="R17" s="21">
        <v>45821</v>
      </c>
      <c r="S17" s="19">
        <v>2800</v>
      </c>
      <c r="T17" s="19">
        <v>0</v>
      </c>
      <c r="U17" s="19">
        <v>0</v>
      </c>
      <c r="V17" s="24">
        <v>2800</v>
      </c>
      <c r="W17" s="24">
        <v>0</v>
      </c>
      <c r="X17" s="24"/>
      <c r="Y17" s="8" t="s">
        <v>39</v>
      </c>
      <c r="Z17" s="22" t="s">
        <v>63</v>
      </c>
    </row>
    <row r="18" spans="1:26" x14ac:dyDescent="0.35">
      <c r="A18" s="7">
        <v>14</v>
      </c>
      <c r="B18" s="12" t="s">
        <v>28</v>
      </c>
      <c r="C18" s="13" t="s">
        <v>29</v>
      </c>
      <c r="D18" s="14" t="str">
        <f t="shared" si="0"/>
        <v>FN25-26-01928</v>
      </c>
      <c r="E18" s="15">
        <v>45919</v>
      </c>
      <c r="F18" s="8" t="str">
        <f t="shared" si="1"/>
        <v>Dipak Kumar</v>
      </c>
      <c r="G18" s="16" t="str">
        <f t="shared" si="2"/>
        <v>SF0089448</v>
      </c>
      <c r="H18" s="16" t="str">
        <f t="shared" si="3"/>
        <v>LO</v>
      </c>
      <c r="I18" s="17" t="s">
        <v>64</v>
      </c>
      <c r="J18" s="17" t="s">
        <v>65</v>
      </c>
      <c r="K18" s="17" t="s">
        <v>66</v>
      </c>
      <c r="L18" s="18" t="s">
        <v>67</v>
      </c>
      <c r="M18" s="18"/>
      <c r="N18" s="15" t="s">
        <v>68</v>
      </c>
      <c r="O18" s="19">
        <v>42000</v>
      </c>
      <c r="P18" s="19">
        <v>2240</v>
      </c>
      <c r="Q18" s="20" t="s">
        <v>38</v>
      </c>
      <c r="R18" s="21">
        <v>45701</v>
      </c>
      <c r="S18" s="19">
        <v>2240</v>
      </c>
      <c r="T18" s="19">
        <v>0</v>
      </c>
      <c r="U18" s="19">
        <v>0</v>
      </c>
      <c r="V18" s="24">
        <v>2240</v>
      </c>
      <c r="W18" s="24">
        <f>SUM(V18:V21)</f>
        <v>8960</v>
      </c>
      <c r="X18" s="24" t="s">
        <v>87</v>
      </c>
      <c r="Y18" s="8" t="s">
        <v>39</v>
      </c>
      <c r="Z18" s="22" t="s">
        <v>69</v>
      </c>
    </row>
    <row r="19" spans="1:26" x14ac:dyDescent="0.35">
      <c r="A19" s="7">
        <v>15</v>
      </c>
      <c r="B19" s="12" t="s">
        <v>28</v>
      </c>
      <c r="C19" s="13" t="s">
        <v>29</v>
      </c>
      <c r="D19" s="14" t="str">
        <f t="shared" si="0"/>
        <v>FN25-26-01928</v>
      </c>
      <c r="E19" s="15">
        <v>45919</v>
      </c>
      <c r="F19" s="8" t="str">
        <f t="shared" si="1"/>
        <v>Dipak Kumar</v>
      </c>
      <c r="G19" s="16" t="str">
        <f t="shared" si="2"/>
        <v>SF0089448</v>
      </c>
      <c r="H19" s="16" t="str">
        <f t="shared" si="3"/>
        <v>LO</v>
      </c>
      <c r="I19" s="17" t="s">
        <v>64</v>
      </c>
      <c r="J19" s="17" t="s">
        <v>65</v>
      </c>
      <c r="K19" s="17" t="s">
        <v>66</v>
      </c>
      <c r="L19" s="18">
        <v>355771007</v>
      </c>
      <c r="M19" s="18"/>
      <c r="N19" s="15" t="s">
        <v>68</v>
      </c>
      <c r="O19" s="19">
        <v>42000</v>
      </c>
      <c r="P19" s="19">
        <v>2240</v>
      </c>
      <c r="Q19" s="20" t="s">
        <v>38</v>
      </c>
      <c r="R19" s="21">
        <v>45729</v>
      </c>
      <c r="S19" s="19">
        <v>2240</v>
      </c>
      <c r="T19" s="19">
        <v>0</v>
      </c>
      <c r="U19" s="19">
        <v>0</v>
      </c>
      <c r="V19" s="24">
        <v>2240</v>
      </c>
      <c r="W19" s="24">
        <v>0</v>
      </c>
      <c r="X19" s="24"/>
      <c r="Y19" s="8" t="s">
        <v>39</v>
      </c>
      <c r="Z19" s="22" t="s">
        <v>70</v>
      </c>
    </row>
    <row r="20" spans="1:26" x14ac:dyDescent="0.35">
      <c r="A20" s="7">
        <v>16</v>
      </c>
      <c r="B20" s="12" t="s">
        <v>28</v>
      </c>
      <c r="C20" s="13" t="s">
        <v>29</v>
      </c>
      <c r="D20" s="14" t="str">
        <f t="shared" si="0"/>
        <v>FN25-26-01928</v>
      </c>
      <c r="E20" s="15">
        <v>45919</v>
      </c>
      <c r="F20" s="8" t="str">
        <f t="shared" si="1"/>
        <v>Dipak Kumar</v>
      </c>
      <c r="G20" s="16" t="str">
        <f t="shared" si="2"/>
        <v>SF0089448</v>
      </c>
      <c r="H20" s="16" t="str">
        <f t="shared" si="3"/>
        <v>LO</v>
      </c>
      <c r="I20" s="17" t="s">
        <v>64</v>
      </c>
      <c r="J20" s="17" t="s">
        <v>65</v>
      </c>
      <c r="K20" s="17" t="s">
        <v>66</v>
      </c>
      <c r="L20" s="18">
        <v>355771007</v>
      </c>
      <c r="M20" s="18"/>
      <c r="N20" s="15" t="s">
        <v>68</v>
      </c>
      <c r="O20" s="19">
        <v>42000</v>
      </c>
      <c r="P20" s="19">
        <v>2240</v>
      </c>
      <c r="Q20" s="20" t="s">
        <v>38</v>
      </c>
      <c r="R20" s="21">
        <v>45785</v>
      </c>
      <c r="S20" s="19">
        <v>2240</v>
      </c>
      <c r="T20" s="19">
        <v>0</v>
      </c>
      <c r="U20" s="19">
        <v>0</v>
      </c>
      <c r="V20" s="24">
        <v>2240</v>
      </c>
      <c r="W20" s="24">
        <v>0</v>
      </c>
      <c r="X20" s="24"/>
      <c r="Y20" s="8" t="s">
        <v>39</v>
      </c>
      <c r="Z20" s="22" t="s">
        <v>71</v>
      </c>
    </row>
    <row r="21" spans="1:26" x14ac:dyDescent="0.35">
      <c r="A21" s="7">
        <v>17</v>
      </c>
      <c r="B21" s="12" t="s">
        <v>28</v>
      </c>
      <c r="C21" s="13" t="s">
        <v>29</v>
      </c>
      <c r="D21" s="14" t="str">
        <f t="shared" si="0"/>
        <v>FN25-26-01928</v>
      </c>
      <c r="E21" s="15">
        <v>45919</v>
      </c>
      <c r="F21" s="8" t="str">
        <f t="shared" si="1"/>
        <v>Dipak Kumar</v>
      </c>
      <c r="G21" s="16" t="str">
        <f t="shared" si="2"/>
        <v>SF0089448</v>
      </c>
      <c r="H21" s="16" t="str">
        <f t="shared" si="3"/>
        <v>LO</v>
      </c>
      <c r="I21" s="17" t="s">
        <v>64</v>
      </c>
      <c r="J21" s="17" t="s">
        <v>65</v>
      </c>
      <c r="K21" s="17" t="s">
        <v>66</v>
      </c>
      <c r="L21" s="18">
        <v>355771007</v>
      </c>
      <c r="M21" s="18"/>
      <c r="N21" s="15" t="s">
        <v>68</v>
      </c>
      <c r="O21" s="19">
        <v>42000</v>
      </c>
      <c r="P21" s="19">
        <v>2240</v>
      </c>
      <c r="Q21" s="20" t="s">
        <v>38</v>
      </c>
      <c r="R21" s="21">
        <v>45820</v>
      </c>
      <c r="S21" s="19">
        <v>2240</v>
      </c>
      <c r="T21" s="19">
        <v>0</v>
      </c>
      <c r="U21" s="19">
        <v>0</v>
      </c>
      <c r="V21" s="24">
        <v>2240</v>
      </c>
      <c r="W21" s="24">
        <v>0</v>
      </c>
      <c r="X21" s="24"/>
      <c r="Y21" s="8" t="s">
        <v>39</v>
      </c>
      <c r="Z21" s="22" t="s">
        <v>72</v>
      </c>
    </row>
    <row r="22" spans="1:26" x14ac:dyDescent="0.35">
      <c r="A22" s="7">
        <v>18</v>
      </c>
      <c r="B22" s="12" t="s">
        <v>28</v>
      </c>
      <c r="C22" s="13" t="s">
        <v>29</v>
      </c>
      <c r="D22" s="14" t="str">
        <f t="shared" si="0"/>
        <v>FN25-26-01928</v>
      </c>
      <c r="E22" s="15">
        <v>45919</v>
      </c>
      <c r="F22" s="8" t="str">
        <f t="shared" si="1"/>
        <v>Dipak Kumar</v>
      </c>
      <c r="G22" s="16" t="str">
        <f t="shared" si="2"/>
        <v>SF0089448</v>
      </c>
      <c r="H22" s="16" t="str">
        <f t="shared" si="3"/>
        <v>LO</v>
      </c>
      <c r="I22" s="17" t="s">
        <v>73</v>
      </c>
      <c r="J22" s="17" t="s">
        <v>74</v>
      </c>
      <c r="K22" s="17" t="s">
        <v>75</v>
      </c>
      <c r="L22" s="18">
        <v>357221417</v>
      </c>
      <c r="M22" s="18"/>
      <c r="N22" s="15" t="s">
        <v>76</v>
      </c>
      <c r="O22" s="19">
        <v>40000</v>
      </c>
      <c r="P22" s="19">
        <v>2690</v>
      </c>
      <c r="Q22" s="20" t="s">
        <v>38</v>
      </c>
      <c r="R22" s="21">
        <v>45701</v>
      </c>
      <c r="S22" s="19">
        <v>2690</v>
      </c>
      <c r="T22" s="19">
        <v>0</v>
      </c>
      <c r="U22" s="19">
        <v>0</v>
      </c>
      <c r="V22" s="24">
        <v>2690</v>
      </c>
      <c r="W22" s="24">
        <f>SUM(V22:V24)</f>
        <v>8070</v>
      </c>
      <c r="X22" s="24" t="s">
        <v>87</v>
      </c>
      <c r="Y22" s="8" t="s">
        <v>39</v>
      </c>
      <c r="Z22" s="22" t="s">
        <v>77</v>
      </c>
    </row>
    <row r="23" spans="1:26" x14ac:dyDescent="0.35">
      <c r="A23" s="7">
        <v>19</v>
      </c>
      <c r="B23" s="12" t="s">
        <v>28</v>
      </c>
      <c r="C23" s="13" t="s">
        <v>29</v>
      </c>
      <c r="D23" s="14" t="str">
        <f t="shared" si="0"/>
        <v>FN25-26-01928</v>
      </c>
      <c r="E23" s="15">
        <v>45919</v>
      </c>
      <c r="F23" s="8" t="str">
        <f t="shared" si="1"/>
        <v>Dipak Kumar</v>
      </c>
      <c r="G23" s="16" t="str">
        <f t="shared" si="2"/>
        <v>SF0089448</v>
      </c>
      <c r="H23" s="16" t="str">
        <f t="shared" si="3"/>
        <v>LO</v>
      </c>
      <c r="I23" s="17" t="s">
        <v>73</v>
      </c>
      <c r="J23" s="17" t="s">
        <v>74</v>
      </c>
      <c r="K23" s="17" t="s">
        <v>75</v>
      </c>
      <c r="L23" s="18">
        <v>357221417</v>
      </c>
      <c r="M23" s="18"/>
      <c r="N23" s="15" t="s">
        <v>76</v>
      </c>
      <c r="O23" s="19">
        <v>40000</v>
      </c>
      <c r="P23" s="19">
        <v>2690</v>
      </c>
      <c r="Q23" s="20" t="s">
        <v>38</v>
      </c>
      <c r="R23" s="21">
        <v>45729</v>
      </c>
      <c r="S23" s="19">
        <v>2690</v>
      </c>
      <c r="T23" s="19">
        <v>0</v>
      </c>
      <c r="U23" s="19">
        <v>0</v>
      </c>
      <c r="V23" s="24">
        <v>2690</v>
      </c>
      <c r="W23" s="24">
        <v>0</v>
      </c>
      <c r="X23" s="24"/>
      <c r="Y23" s="8" t="s">
        <v>39</v>
      </c>
      <c r="Z23" s="22" t="s">
        <v>78</v>
      </c>
    </row>
    <row r="24" spans="1:26" x14ac:dyDescent="0.35">
      <c r="A24" s="7">
        <v>20</v>
      </c>
      <c r="B24" s="12" t="s">
        <v>28</v>
      </c>
      <c r="C24" s="13" t="s">
        <v>29</v>
      </c>
      <c r="D24" s="14" t="str">
        <f t="shared" si="0"/>
        <v>FN25-26-01928</v>
      </c>
      <c r="E24" s="15">
        <v>45919</v>
      </c>
      <c r="F24" s="8" t="str">
        <f t="shared" si="1"/>
        <v>Dipak Kumar</v>
      </c>
      <c r="G24" s="16" t="str">
        <f t="shared" si="2"/>
        <v>SF0089448</v>
      </c>
      <c r="H24" s="16" t="str">
        <f t="shared" si="3"/>
        <v>LO</v>
      </c>
      <c r="I24" s="17" t="s">
        <v>73</v>
      </c>
      <c r="J24" s="17" t="s">
        <v>74</v>
      </c>
      <c r="K24" s="17" t="s">
        <v>75</v>
      </c>
      <c r="L24" s="18">
        <v>357221417</v>
      </c>
      <c r="M24" s="18"/>
      <c r="N24" s="15" t="s">
        <v>76</v>
      </c>
      <c r="O24" s="19">
        <v>40000</v>
      </c>
      <c r="P24" s="19">
        <v>2690</v>
      </c>
      <c r="Q24" s="20" t="s">
        <v>38</v>
      </c>
      <c r="R24" s="21">
        <v>45785</v>
      </c>
      <c r="S24" s="19">
        <v>2690</v>
      </c>
      <c r="T24" s="19">
        <v>0</v>
      </c>
      <c r="U24" s="19">
        <v>0</v>
      </c>
      <c r="V24" s="24">
        <v>2690</v>
      </c>
      <c r="W24" s="24">
        <v>0</v>
      </c>
      <c r="X24" s="24"/>
      <c r="Y24" s="8" t="s">
        <v>39</v>
      </c>
      <c r="Z24" s="22" t="s">
        <v>79</v>
      </c>
    </row>
    <row r="25" spans="1:26" x14ac:dyDescent="0.35">
      <c r="A25" s="7">
        <v>21</v>
      </c>
      <c r="B25" s="12" t="s">
        <v>28</v>
      </c>
      <c r="C25" s="13" t="s">
        <v>29</v>
      </c>
      <c r="D25" s="14" t="str">
        <f t="shared" si="0"/>
        <v>FN25-26-01928</v>
      </c>
      <c r="E25" s="15">
        <v>45919</v>
      </c>
      <c r="F25" s="8" t="str">
        <f t="shared" si="1"/>
        <v>Dipak Kumar</v>
      </c>
      <c r="G25" s="16" t="str">
        <f t="shared" si="2"/>
        <v>SF0089448</v>
      </c>
      <c r="H25" s="16" t="str">
        <f t="shared" si="3"/>
        <v>LO</v>
      </c>
      <c r="I25" s="17" t="s">
        <v>80</v>
      </c>
      <c r="J25" s="17" t="s">
        <v>81</v>
      </c>
      <c r="K25" s="17" t="s">
        <v>82</v>
      </c>
      <c r="L25" s="18">
        <v>358044905</v>
      </c>
      <c r="M25" s="18"/>
      <c r="N25" s="15" t="s">
        <v>83</v>
      </c>
      <c r="O25" s="19">
        <v>72000</v>
      </c>
      <c r="P25" s="19">
        <v>3830</v>
      </c>
      <c r="Q25" s="20" t="s">
        <v>38</v>
      </c>
      <c r="R25" s="21">
        <v>45756</v>
      </c>
      <c r="S25" s="19">
        <v>3830</v>
      </c>
      <c r="T25" s="19">
        <v>0</v>
      </c>
      <c r="U25" s="19">
        <v>0</v>
      </c>
      <c r="V25" s="24">
        <v>3830</v>
      </c>
      <c r="W25" s="24">
        <f>SUM(V25:V27)</f>
        <v>11490</v>
      </c>
      <c r="X25" s="24" t="s">
        <v>87</v>
      </c>
      <c r="Y25" s="8" t="s">
        <v>39</v>
      </c>
      <c r="Z25" s="22" t="s">
        <v>84</v>
      </c>
    </row>
    <row r="26" spans="1:26" x14ac:dyDescent="0.35">
      <c r="A26" s="7">
        <v>22</v>
      </c>
      <c r="B26" s="12" t="s">
        <v>28</v>
      </c>
      <c r="C26" s="13" t="s">
        <v>29</v>
      </c>
      <c r="D26" s="14" t="str">
        <f t="shared" si="0"/>
        <v>FN25-26-01928</v>
      </c>
      <c r="E26" s="15">
        <v>45919</v>
      </c>
      <c r="F26" s="8" t="str">
        <f t="shared" si="1"/>
        <v>Dipak Kumar</v>
      </c>
      <c r="G26" s="16" t="str">
        <f t="shared" si="2"/>
        <v>SF0089448</v>
      </c>
      <c r="H26" s="16" t="str">
        <f t="shared" si="3"/>
        <v>LO</v>
      </c>
      <c r="I26" s="17" t="s">
        <v>80</v>
      </c>
      <c r="J26" s="17" t="s">
        <v>81</v>
      </c>
      <c r="K26" s="17" t="s">
        <v>82</v>
      </c>
      <c r="L26" s="18">
        <v>358044905</v>
      </c>
      <c r="M26" s="18"/>
      <c r="N26" s="15" t="s">
        <v>83</v>
      </c>
      <c r="O26" s="19">
        <v>72000</v>
      </c>
      <c r="P26" s="19">
        <v>3830</v>
      </c>
      <c r="Q26" s="20" t="s">
        <v>38</v>
      </c>
      <c r="R26" s="21">
        <v>45786</v>
      </c>
      <c r="S26" s="19">
        <v>3830</v>
      </c>
      <c r="T26" s="19">
        <v>0</v>
      </c>
      <c r="U26" s="19">
        <v>0</v>
      </c>
      <c r="V26" s="24">
        <v>3830</v>
      </c>
      <c r="W26" s="24">
        <v>0</v>
      </c>
      <c r="X26" s="24"/>
      <c r="Y26" s="8" t="s">
        <v>39</v>
      </c>
      <c r="Z26" s="22" t="s">
        <v>85</v>
      </c>
    </row>
    <row r="27" spans="1:26" x14ac:dyDescent="0.35">
      <c r="A27" s="7">
        <v>23</v>
      </c>
      <c r="B27" s="12" t="s">
        <v>28</v>
      </c>
      <c r="C27" s="13" t="s">
        <v>29</v>
      </c>
      <c r="D27" s="14" t="str">
        <f t="shared" si="0"/>
        <v>FN25-26-01928</v>
      </c>
      <c r="E27" s="15">
        <v>45919</v>
      </c>
      <c r="F27" s="8" t="str">
        <f t="shared" si="1"/>
        <v>Dipak Kumar</v>
      </c>
      <c r="G27" s="16" t="str">
        <f t="shared" si="2"/>
        <v>SF0089448</v>
      </c>
      <c r="H27" s="16" t="str">
        <f t="shared" si="3"/>
        <v>LO</v>
      </c>
      <c r="I27" s="17" t="s">
        <v>80</v>
      </c>
      <c r="J27" s="17" t="s">
        <v>81</v>
      </c>
      <c r="K27" s="17" t="s">
        <v>82</v>
      </c>
      <c r="L27" s="18">
        <v>358044905</v>
      </c>
      <c r="M27" s="18"/>
      <c r="N27" s="15" t="s">
        <v>83</v>
      </c>
      <c r="O27" s="19">
        <v>72000</v>
      </c>
      <c r="P27" s="19">
        <v>3830</v>
      </c>
      <c r="Q27" s="20" t="s">
        <v>38</v>
      </c>
      <c r="R27" s="21">
        <v>45819</v>
      </c>
      <c r="S27" s="19">
        <v>3830</v>
      </c>
      <c r="T27" s="19">
        <v>0</v>
      </c>
      <c r="U27" s="19">
        <v>0</v>
      </c>
      <c r="V27" s="24">
        <v>3830</v>
      </c>
      <c r="W27" s="24">
        <v>0</v>
      </c>
      <c r="X27" s="24"/>
      <c r="Y27" s="8" t="s">
        <v>39</v>
      </c>
      <c r="Z27" s="22" t="s">
        <v>86</v>
      </c>
    </row>
    <row r="30" spans="1:26" x14ac:dyDescent="0.35">
      <c r="S30" s="26" t="s">
        <v>89</v>
      </c>
      <c r="T30" s="26">
        <f t="array" ref="T30">SUM(S30:S37)</f>
        <v>65080</v>
      </c>
      <c r="U30" s="26">
        <f>SUM(S4:S27)</f>
        <v>65080</v>
      </c>
    </row>
    <row r="31" spans="1:26" x14ac:dyDescent="0.35">
      <c r="S31">
        <v>8340</v>
      </c>
    </row>
    <row r="32" spans="1:26" x14ac:dyDescent="0.35">
      <c r="S32">
        <v>8070</v>
      </c>
    </row>
    <row r="33" spans="19:19" x14ac:dyDescent="0.35">
      <c r="S33">
        <v>11490</v>
      </c>
    </row>
    <row r="34" spans="19:19" x14ac:dyDescent="0.35">
      <c r="S34">
        <v>6940</v>
      </c>
    </row>
    <row r="35" spans="19:19" x14ac:dyDescent="0.35">
      <c r="S35">
        <v>4480</v>
      </c>
    </row>
    <row r="36" spans="19:19" x14ac:dyDescent="0.35">
      <c r="S36">
        <v>8960</v>
      </c>
    </row>
    <row r="37" spans="19:19" x14ac:dyDescent="0.35">
      <c r="S37">
        <v>16800</v>
      </c>
    </row>
  </sheetData>
  <conditionalFormatting sqref="L5:M27">
    <cfRule type="duplicateValues" dxfId="0" priority="2" stopIfTrue="1"/>
  </conditionalFormatting>
  <dataValidations count="9">
    <dataValidation type="custom" allowBlank="1" showInputMessage="1" showErrorMessage="1" error="Enter Valid date_x000a_" sqref="E6" xr:uid="{19A3F0A8-7A56-45AC-9D7D-63AE2D25B0E6}">
      <formula1>ISNUMBER(E6) * (E6&gt;=DATE(2023,10,1)) * (E6&lt;=DATE(2031,12,31)) * (INT(E6)=E6)</formula1>
    </dataValidation>
    <dataValidation type="date" allowBlank="1" showInputMessage="1" showErrorMessage="1" errorTitle="Incorrect Value Entered" error="Enter Valid Date" sqref="N5:N27" xr:uid="{8458F47E-9841-46DF-8A14-AA23FABE28B6}">
      <formula1>42370</formula1>
      <formula2>47848</formula2>
    </dataValidation>
    <dataValidation type="custom" allowBlank="1" showInputMessage="1" showErrorMessage="1" error="Enter Valid Date_x000a_" sqref="E5" xr:uid="{424C7410-AAB7-45B5-95C9-A3C356114153}">
      <formula1>ISNUMBER(E5) * (E5&gt;=DATE(2023,10,1)) * (E5&lt;=DATE(2031,12,31)) * (INT(E5)=E5)</formula1>
    </dataValidation>
    <dataValidation type="custom" allowBlank="1" showInputMessage="1" showErrorMessage="1" sqref="E7:E27" xr:uid="{86AAED7B-5731-47DA-846A-CCB3DE66EBF9}">
      <formula1>ISNUMBER(E7) * (E7&gt;=DATE(2023,10,1)) * (E7&lt;=DATE(2031,12,31)) * (INT(E7)=E7)</formula1>
    </dataValidation>
    <dataValidation type="date" allowBlank="1" showInputMessage="1" showErrorMessage="1" sqref="N4" xr:uid="{A64F4638-32FD-4922-978A-3C3D2C7EAC7F}">
      <formula1>36526</formula1>
      <formula2>47848</formula2>
    </dataValidation>
    <dataValidation type="list" allowBlank="1" showInputMessage="1" showErrorMessage="1" sqref="Q5:Q27" xr:uid="{8EF91C9D-890F-4A57-9C86-EF33959C266F}">
      <formula1>Type</formula1>
    </dataValidation>
    <dataValidation type="list" allowBlank="1" showInputMessage="1" showErrorMessage="1" sqref="Y5:Y27" xr:uid="{289578AE-6016-4212-8CCC-076CB668F71B}">
      <formula1>"Loan Card,Digital Payment,Cash Receipt,Borrower Written Statement,Deliquent Staff Written Statement,Center Meeting Register,Hand Written Receipt"</formula1>
    </dataValidation>
    <dataValidation allowBlank="1" showErrorMessage="1" sqref="C5 B5:B27" xr:uid="{839CC3D4-B7F0-40F5-BD8B-848C0AE003C1}"/>
    <dataValidation type="date" operator="lessThanOrEqual" allowBlank="1" showInputMessage="1" showErrorMessage="1" errorTitle="Incorrect date Entered" error="Enter in Valid Date Format_x000a_ " promptTitle="Enter Valid Date" sqref="R5:R27" xr:uid="{1DE22457-4D03-48BD-9AF8-AA35B9348F39}">
      <formula1>IF(ISNUMBER(DATE(RIGHT(E5,4),MONTH(LEFT(MID(E5,4,3),2)&amp;"1"),LEFT(E5,2))),E5,9^9)</formula1>
    </dataValidation>
  </dataValidations>
  <hyperlinks>
    <hyperlink ref="E3" location="'Fraud Investigation Report'!G5" display="Home" xr:uid="{B1514858-2A8C-4834-B603-73A40ABEF483}"/>
    <hyperlink ref="V3" location="'Fraud Investigation Report'!G5" display="Home" xr:uid="{3A179A2D-4E4C-485D-BE9B-A96591586F4E}"/>
    <hyperlink ref="F3" location="'Loan Outstanding Report'!BG5" display="Loan O/s Report" xr:uid="{AA1DEF09-3E16-4ADA-A2F2-4E45D698C112}"/>
    <hyperlink ref="Y3" location="'Loan Outstanding Report'!BG5" display="Loan O/s Report" xr:uid="{A7F03640-1E4E-4AED-A01F-9638AB1E15FE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B4261-19DE-4102-AAAA-C5F3BF0A3041}">
  <dimension ref="A1"/>
  <sheetViews>
    <sheetView workbookViewId="0">
      <selection activeCell="B3" sqref="B3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Pavithra Lingutla</dc:creator>
  <cp:lastModifiedBy>Pavithra Lingutla</cp:lastModifiedBy>
  <dcterms:created xsi:type="dcterms:W3CDTF">2025-12-06T06:33:56Z</dcterms:created>
  <dcterms:modified xsi:type="dcterms:W3CDTF">2025-12-06T06:46:20Z</dcterms:modified>
</cp:coreProperties>
</file>