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40D4DD60-06EC-4DD0-B555-A151C3DDF05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<sst xmlns="http://schemas.openxmlformats.org/spreadsheetml/2006/main" count="541" uniqueCount="350">
  <si>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</si>
  <si>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</si>
  <si>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</si>
  <si>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</si>
  <si>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</si>
  <si>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</si>
  <si>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</si>
  <si>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</si>
  <si>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</si>
  <si>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</si>
  <si>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</si>
  <si>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</si>
  <si>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</si>
  <si>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</si>
  <si>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</si>
  <si>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</si>
  <si>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</si>
  <si>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</si>
  <si>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</si>
  <si>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</si>
  <si>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</si>
  <si>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</si>
  <si>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</si>
  <si>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</si>
  <si>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</si>
  <si>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</si>
  <si>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</si>
  <si>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</si>
  <si>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</si>
  <si>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</si>
  <si>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</si>
  <si>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</si>
  <si>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</si>
  <si>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</si>
  <si>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</si>
  <si>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</si>
  <si>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</si>
  <si>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</si>
  <si>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</si>
  <si>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</si>
  <si>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</si>
  <si>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</si>
  <si>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</si>
  <si>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</si>
  <si>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</si>
  <si>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</si>
  <si>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</si>
  <si>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</si>
  <si>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</si>
  <si>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</si>
  <si>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</si>
  <si>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</si>
  <si>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</si>
  <si>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</si>
  <si>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</si>
  <si>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</si>
  <si>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</si>
  <si>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</si>
  <si>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</si>
  <si>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</si>
  <si>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</si>
  <si>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</si>
  <si>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</si>
  <si>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</si>
  <si>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</si>
  <si>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</si>
  <si>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</si>
  <si>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</si>
  <si>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</si>
  <si>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</si>
  <si>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</si>
  <si>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</si>
  <si>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</si>
  <si>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</si>
  <si>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</si>
  <si>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</si>
  <si>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</si>
  <si>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</si>
  <si>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</si>
  <si>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</si>
  <si>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</si>
  <si>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</si>
  <si>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</si>
  <si>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</si>
  <si>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</si>
  <si>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</si>
  <si>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</si>
  <si>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</si>
  <si>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</si>
  <si>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</si>
  <si>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</si>
  <si>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</si>
  <si>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</si>
  <si>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</si>
  <si>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</si>
  <si>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</si>
  <si>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</si>
  <si>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</si>
  <si>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</si>
  <si>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</si>
  <si>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</si>
  <si>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</si>
  <si>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</si>
  <si>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</si>
  <si>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</si>
  <si>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</si>
  <si>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</si>
  <si>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</si>
  <si>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</si>
  <si>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</si>
  <si>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</si>
  <si>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</si>
  <si>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</si>
  <si>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</si>
  <si>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</si>
  <si>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</si>
  <si>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</si>
  <si>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</si>
  <si>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</si>
  <si>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</si>
  <si>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</si>
  <si>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</si>
  <si>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</si>
  <si>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</si>
  <si>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</si>
  <si>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</si>
  <si>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</si>
  <si>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</si>
  <si>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</si>
  <si>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</si>
  <si>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</si>
  <si>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</si>
  <si>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</si>
  <si>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</si>
  <si>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</si>
  <si>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</si>
  <si>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</si>
  <si>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</si>
  <si>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</si>
  <si>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</si>
  <si>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</si>
  <si>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</si>
  <si>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</si>
  <si>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</si>
  <si>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</si>
  <si>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</si>
  <si>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</si>
  <si>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</si>
  <si>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</si>
  <si>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</si>
  <si>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</si>
  <si>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</si>
  <si>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</si>
  <si>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</si>
  <si>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</si>
  <si>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</si>
  <si>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</si>
  <si>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</si>
  <si>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</si>
  <si>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</si>
  <si>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</si>
  <si>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</si>
  <si>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</si>
  <si>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</si>
  <si>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</si>
  <si>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</si>
  <si>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</si>
  <si>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</si>
  <si>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</si>
  <si>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</si>
  <si>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</si>
  <si>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</si>
  <si>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</si>
  <si>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</si>
  <si>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</si>
  <si>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</si>
  <si>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</si>
  <si>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</si>
  <si>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</si>
  <si>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</si>
  <si>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</si>
  <si>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</si>
  <si>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</si>
  <si>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</si>
  <si>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</si>
  <si>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</si>
  <si>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</si>
  <si>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</si>
  <si>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</si>
  <si>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</si>
  <si>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</si>
  <si>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</si>
  <si>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</si>
  <si>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</si>
  <si>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</si>
  <si>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</si>
  <si>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</si>
  <si>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</si>
  <si>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</si>
  <si>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</si>
  <si>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</si>
  <si>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</si>
  <si>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</si>
  <si>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</si>
  <si>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</si>
  <si>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</si>
  <si>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</si>
  <si>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</si>
  <si>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</si>
  <si>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</si>
  <si>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</si>
  <si>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</si>
  <si>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</si>
  <si>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</si>
  <si>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</si>
  <si>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</si>
  <si>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</si>
  <si>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</si>
  <si>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</si>
  <si>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</si>
  <si>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</si>
  <si>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</si>
  <si>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</si>
  <si>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</si>
  <si>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</si>
  <si>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</si>
  <si>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</si>
  <si>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</si>
  <si>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</si>
  <si>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</si>
  <si>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</si>
  <si>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</si>
  <si>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</si>
  <si>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</si>
  <si>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</si>
  <si>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</si>
  <si>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</si>
  <si>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</si>
  <si>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</si>
  <si>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</si>
  <si>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</si>
  <si>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</si>
  <si>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</si>
  <si>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</si>
  <si>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</si>
  <si>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</si>
  <si>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</si>
  <si>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BH3736</t>
  </si>
  <si>
    <t>Jhanjharpur</t>
  </si>
  <si>
    <t>kewati</t>
  </si>
  <si>
    <t>Darbhanga</t>
  </si>
  <si>
    <t>Bihar-1</t>
  </si>
  <si>
    <t>Dual Staff</t>
  </si>
  <si>
    <t>Available &amp; Updated</t>
  </si>
  <si>
    <t>G-1</t>
  </si>
  <si>
    <t>Bindeshwar Kumar Mandal</t>
  </si>
  <si>
    <t>SF0096313</t>
  </si>
  <si>
    <t>Credit Assistant</t>
  </si>
  <si>
    <t>G-2</t>
  </si>
  <si>
    <t>Om Prakash Kumar</t>
  </si>
  <si>
    <t>SF0091938</t>
  </si>
  <si>
    <t>Friday, November 28, 2025 8:53 AM</t>
  </si>
  <si>
    <t>North</t>
  </si>
  <si>
    <t>MAHINDRAWAR</t>
  </si>
  <si>
    <t>MAHINDRAWAR C2</t>
  </si>
  <si>
    <t>MAHINDRAWAR C2 Khoriapatti Rinku Devi5</t>
  </si>
  <si>
    <t>Chetana Weekly</t>
  </si>
  <si>
    <t>SSF6090470</t>
  </si>
  <si>
    <t>BC</t>
  </si>
  <si>
    <t>HINDU</t>
  </si>
  <si>
    <t>Agriculture &amp; Farming</t>
  </si>
  <si>
    <t>LAKHIYA DEVI</t>
  </si>
  <si>
    <t>02-May-2024</t>
  </si>
  <si>
    <t>1</t>
  </si>
  <si>
    <t>1.58 Yrs</t>
  </si>
  <si>
    <t>02 May 2024</t>
  </si>
  <si>
    <t>&lt;= 2 Years</t>
  </si>
  <si>
    <t>14-May-2024</t>
  </si>
  <si>
    <t>24-Nov-2025</t>
  </si>
  <si>
    <t>Open</t>
  </si>
  <si>
    <t>9801020745</t>
  </si>
  <si>
    <t>Chora Mahrail</t>
  </si>
  <si>
    <t>SF0097857</t>
  </si>
  <si>
    <t>Karan Kumar</t>
  </si>
  <si>
    <t>Chora Mahrail b</t>
  </si>
  <si>
    <t>Chora Mahrail A 5 Nurjahao khatun C1 G6</t>
  </si>
  <si>
    <t>SSF5693966</t>
  </si>
  <si>
    <t>MUSLIM</t>
  </si>
  <si>
    <t>NURJAHAO KHATUN</t>
  </si>
  <si>
    <t>01-Mar-2024</t>
  </si>
  <si>
    <t>1.75 Yrs</t>
  </si>
  <si>
    <t>01 Mar 2024</t>
  </si>
  <si>
    <t>13-Mar-2024</t>
  </si>
  <si>
    <t>25-Aug-2025</t>
  </si>
  <si>
    <t>30-Jun-2025</t>
  </si>
  <si>
    <t>6204212267</t>
  </si>
  <si>
    <t>Chora Mahrail C1 G1</t>
  </si>
  <si>
    <t>MAMTA KUMARI</t>
  </si>
  <si>
    <t>TULAPATGANJ</t>
  </si>
  <si>
    <t>JHANJHARPUR WARD TEN C1</t>
  </si>
  <si>
    <t>JHANJHARPUR WARD TEN C1 Rani Devi Puranibajar1</t>
  </si>
  <si>
    <t>UMA KUMARI THAKUR</t>
  </si>
  <si>
    <t>SSF5977008</t>
  </si>
  <si>
    <t>SSF5467455</t>
  </si>
  <si>
    <t>Banki</t>
  </si>
  <si>
    <t>Banki C</t>
  </si>
  <si>
    <t>Banki C3 Khatoon7861</t>
  </si>
  <si>
    <t>SSF5714420</t>
  </si>
  <si>
    <t>HAJARA KHATUN</t>
  </si>
  <si>
    <t>04-Mar-2024</t>
  </si>
  <si>
    <t>1.74 Yrs</t>
  </si>
  <si>
    <t>04 Mar 2024</t>
  </si>
  <si>
    <t>14-Mar-2024</t>
  </si>
  <si>
    <t>04-Jul-2025</t>
  </si>
  <si>
    <t>8806332552</t>
  </si>
  <si>
    <t>SSF5714411</t>
  </si>
  <si>
    <t>SAJDA KHATOON</t>
  </si>
  <si>
    <t>23-Jan-2025</t>
  </si>
  <si>
    <t>31-Mar-2025</t>
  </si>
  <si>
    <t>7541085591</t>
  </si>
  <si>
    <t>Banki D</t>
  </si>
  <si>
    <t>Banki  RINA DEVI A6 C4 G2</t>
  </si>
  <si>
    <t>SSF5812202</t>
  </si>
  <si>
    <t>RAUSHAN KHATUN</t>
  </si>
  <si>
    <t>15-Mar-2024</t>
  </si>
  <si>
    <t>1.71 Yrs</t>
  </si>
  <si>
    <t>15 Mar 2024</t>
  </si>
  <si>
    <t>28-Mar-2024</t>
  </si>
  <si>
    <t>19-Sep-2024</t>
  </si>
  <si>
    <t>31-Dec-2024</t>
  </si>
  <si>
    <t>8448059733</t>
  </si>
  <si>
    <t>Pradeep Kumra Singh/SF0074918</t>
  </si>
  <si>
    <t>As per borrower Four EMI collected by Lo Dev Kumar but not accounted in Fimo, Signature mismatch from actual Dev Kumar signature.
1. Date- 04-07-2025, Amt.- 2680/-.</t>
  </si>
  <si>
    <t>Fraud amount posting done by HO behalf of previous CLV.</t>
  </si>
  <si>
    <t>Loan Closed, Fraud amount posting done by HO behalf of previous CLV.</t>
  </si>
  <si>
    <t>Verified, No Issue.</t>
  </si>
  <si>
    <t>Dev Kumar</t>
  </si>
  <si>
    <t>SF0096908</t>
  </si>
  <si>
    <t>Loan Officer</t>
  </si>
  <si>
    <t>FIR Not Filled</t>
  </si>
  <si>
    <t>Business</t>
  </si>
  <si>
    <t>Rajnish Kumar/SF0075331</t>
  </si>
  <si>
    <t>Rahul Kumar/SF0075330</t>
  </si>
  <si>
    <t>Alok Kumar Raju/SF0091403</t>
  </si>
  <si>
    <t>Shankarjee Singh/SF0092430</t>
  </si>
  <si>
    <t>Completed-Report Submitted</t>
  </si>
  <si>
    <t>FN25-26-01945</t>
  </si>
  <si>
    <t>Absconding</t>
  </si>
  <si>
    <t>As per borrower she pre-closed her loan amount collected by Lo Dev Kumar but not accounted in Fimo, Signature mismatch from actual Dev Kumar signature.</t>
  </si>
  <si>
    <t>As per complaint we have verified  the trigger amount  and observed that LO Dev Kumar/SF0096908 signs available on the loan cards are not  matched as per movement register and other loan cards. Fraud against the staff is not eastablished.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</si>
</sst>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BH3736</v>
      </c>
      <c r="D5" s="63" t="str">
        <f>IF('Physical Cash at Safe'!D28="Yes", 'Physical Cash at Safe'!A4, 'Borrower Wise Details'!C5)</f>
        <v>Jhanjharpur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Darbhanga</v>
      </c>
      <c r="G5" s="61">
        <v>45894</v>
      </c>
      <c r="H5" s="107" t="s">
        <v>340</v>
      </c>
      <c r="I5" s="61">
        <v>45895</v>
      </c>
      <c r="J5" s="74" t="str">
        <f>IF('Physical Cash at Safe'!D28="Yes",'Physical Cash at Safe'!E28,IF('Borrower Wise Details'!D5&lt;&gt;"",'Borrower Wise Details'!D5,""))</f>
        <v>FN25-26-01945</v>
      </c>
      <c r="K5" s="81">
        <v>4</v>
      </c>
      <c r="L5" s="82">
        <v>12560</v>
      </c>
      <c r="M5" s="82">
        <v>0</v>
      </c>
      <c r="N5" s="82" t="s">
        <v>341</v>
      </c>
      <c r="O5" s="82" t="s">
        <v>342</v>
      </c>
      <c r="P5" s="82" t="s">
        <v>344</v>
      </c>
      <c r="Q5" s="82" t="s">
        <v>343</v>
      </c>
      <c r="R5" s="75" t="str">
        <f>IF('Physical Cash at Safe'!$D$28="Yes", 'Physical Cash at Safe'!$A$28, IF('Borrower Wise Details'!F5&lt;&gt;"", 'Borrower Wise Details'!F5, ""))</f>
        <v>Dev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SF0096908</v>
      </c>
      <c r="U5" s="77" t="s">
        <v>347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345</v>
      </c>
      <c r="Z5" s="61">
        <v>46001</v>
      </c>
      <c r="AA5" s="61">
        <v>46003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46004</v>
      </c>
      <c r="AH5" s="70" t="s">
        <v>349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BH3736</v>
      </c>
      <c r="C5" s="50" t="str">
        <f>IF('Fraud Investigation Report'!D5="", "", 'Fraud Investigation Report'!D5)</f>
        <v>Jhanjharpur</v>
      </c>
      <c r="D5" s="68" t="str">
        <f>IF(OR('Fraud Investigation Report'!R5="", 'Fraud Investigation Report'!R5=0), "", 'Fraud Investigation Report'!R5)</f>
        <v>Dev Kumar</v>
      </c>
      <c r="E5" s="68" t="str">
        <f>IF(OR('Fraud Investigation Report'!T5="", 'Fraud Investigation Report'!T5=0), "", 'Fraud Investigation Report'!T5)</f>
        <v>SF0096908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FN25-26-01945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0</v>
      </c>
      <c r="Q5" s="49"/>
      <c r="R5" s="84" t="s">
        <v>339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45989</v>
      </c>
      <c r="C6" s="18">
        <v>45988</v>
      </c>
      <c r="D6" s="18">
        <v>45989</v>
      </c>
      <c r="E6" s="19">
        <v>0.28263888888888888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</v>
      </c>
      <c r="C11" s="23">
        <f>B11*A11</f>
        <v>2000</v>
      </c>
      <c r="D11" s="25">
        <v>4</v>
      </c>
      <c r="E11" s="23">
        <f t="shared" ref="E11:E17" si="0">D11*A11</f>
        <v>2000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2197</v>
      </c>
      <c r="D19" s="30" t="s">
        <v>76</v>
      </c>
      <c r="E19" s="31">
        <f>SUM(E10:E18)</f>
        <v>2197</v>
      </c>
    </row>
    <row r="20" spans="1:5" ht="30" customHeight="1" x14ac:dyDescent="0.3">
      <c r="A20" s="161" t="s">
        <v>97</v>
      </c>
      <c r="B20" s="162"/>
      <c r="C20" s="32">
        <v>2197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40.049999999999997" customHeight="1" x14ac:dyDescent="0.3">
      <c r="A30" s="127"/>
      <c r="B30" s="127"/>
      <c r="C30" s="128">
        <f>A30-B30</f>
        <v>0</v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219</v>
      </c>
      <c r="B32" s="38" t="s">
        <v>252</v>
      </c>
      <c r="C32" s="37" t="s">
        <v>82</v>
      </c>
      <c r="D32" s="138" t="s">
        <v>253</v>
      </c>
      <c r="E32" s="139"/>
    </row>
    <row r="33" spans="1:5" ht="18" customHeight="1" x14ac:dyDescent="0.3">
      <c r="A33" s="37" t="s">
        <v>83</v>
      </c>
      <c r="B33" s="106" t="s">
        <v>254</v>
      </c>
      <c r="C33" s="39" t="s">
        <v>84</v>
      </c>
      <c r="D33" s="132" t="s">
        <v>258</v>
      </c>
      <c r="E33" s="133"/>
    </row>
    <row r="34" spans="1:5" ht="27.6" x14ac:dyDescent="0.3">
      <c r="A34" s="39" t="s">
        <v>220</v>
      </c>
      <c r="B34" s="38" t="s">
        <v>255</v>
      </c>
      <c r="C34" s="39" t="s">
        <v>221</v>
      </c>
      <c r="D34" s="134" t="s">
        <v>259</v>
      </c>
      <c r="E34" s="135"/>
    </row>
    <row r="35" spans="1:5" ht="27.6" x14ac:dyDescent="0.3">
      <c r="A35" s="39" t="s">
        <v>222</v>
      </c>
      <c r="B35" s="38" t="s">
        <v>256</v>
      </c>
      <c r="C35" s="39" t="s">
        <v>224</v>
      </c>
      <c r="D35" s="134" t="s">
        <v>260</v>
      </c>
      <c r="E35" s="135"/>
    </row>
    <row r="36" spans="1:5" ht="25.5" customHeight="1" x14ac:dyDescent="0.3">
      <c r="A36" s="39" t="s">
        <v>223</v>
      </c>
      <c r="B36" s="38" t="s">
        <v>257</v>
      </c>
      <c r="C36" s="39" t="s">
        <v>225</v>
      </c>
      <c r="D36" s="136" t="s">
        <v>257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BH3736</v>
      </c>
      <c r="C5" s="119" t="str">
        <f>IF('Loan Outstanding Report'!$H$5="", "", 'Loan Outstanding Report'!$H$5)</f>
        <v>Jhanjharpur</v>
      </c>
      <c r="D5" s="41" t="s">
        <v>346</v>
      </c>
      <c r="E5" s="65">
        <v>45989</v>
      </c>
      <c r="F5" s="38" t="s">
        <v>336</v>
      </c>
      <c r="G5" s="49" t="s">
        <v>337</v>
      </c>
      <c r="H5" s="49" t="s">
        <v>338</v>
      </c>
      <c r="I5" s="120" t="s">
        <v>305</v>
      </c>
      <c r="J5" s="120" t="s">
        <v>307</v>
      </c>
      <c r="K5" s="120" t="s">
        <v>308</v>
      </c>
      <c r="L5" s="11">
        <v>355608187</v>
      </c>
      <c r="M5" s="65" t="s">
        <v>309</v>
      </c>
      <c r="N5" s="124">
        <v>45000</v>
      </c>
      <c r="O5" s="124">
        <v>720</v>
      </c>
      <c r="P5" s="121" t="s">
        <v>140</v>
      </c>
      <c r="Q5" s="80">
        <v>45827</v>
      </c>
      <c r="R5" s="124">
        <v>0</v>
      </c>
      <c r="S5" s="124">
        <v>0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348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R5" activePane="bottomRight" state="frozen"/>
      <selection pane="topRight" activeCell="Q1" sqref="Q1"/>
      <selection pane="bottomLeft" activeCell="A5" sqref="A5"/>
      <selection pane="bottomRight" activeCell="BR9" sqref="BR9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23.77734375" style="99" bestFit="1" customWidth="1"/>
    <col min="16" max="16" width="8.77734375" style="99" customWidth="1"/>
    <col min="17" max="17" width="42.21875" style="99" bestFit="1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7.5546875" style="99" bestFit="1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9">
        <v>45989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 t="s">
        <v>261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262</v>
      </c>
      <c r="C5" s="38" t="s">
        <v>251</v>
      </c>
      <c r="D5" s="38" t="s">
        <v>250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213150</v>
      </c>
      <c r="J5" s="38" t="s">
        <v>263</v>
      </c>
      <c r="K5" s="84">
        <v>213150</v>
      </c>
      <c r="L5" s="84" t="s">
        <v>260</v>
      </c>
      <c r="M5" s="38" t="s">
        <v>259</v>
      </c>
      <c r="N5" s="84">
        <v>497901</v>
      </c>
      <c r="O5" s="84" t="s">
        <v>264</v>
      </c>
      <c r="P5" s="84">
        <v>818217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541</v>
      </c>
      <c r="X5" s="38" t="s">
        <v>270</v>
      </c>
      <c r="Y5" s="84">
        <v>356639513</v>
      </c>
      <c r="Z5" s="38" t="s">
        <v>271</v>
      </c>
      <c r="AA5" s="108" t="s">
        <v>272</v>
      </c>
      <c r="AB5" s="84">
        <v>42000</v>
      </c>
      <c r="AC5" s="108"/>
      <c r="AD5" s="84">
        <v>75</v>
      </c>
      <c r="AE5" s="84" t="s">
        <v>273</v>
      </c>
      <c r="AF5" s="84" t="s">
        <v>274</v>
      </c>
      <c r="AG5" s="108" t="s">
        <v>275</v>
      </c>
      <c r="AH5" s="84" t="s">
        <v>276</v>
      </c>
      <c r="AI5" s="108" t="s">
        <v>277</v>
      </c>
      <c r="AJ5" s="84">
        <v>670</v>
      </c>
      <c r="AK5" s="84">
        <v>670</v>
      </c>
      <c r="AL5" s="108" t="s">
        <v>278</v>
      </c>
      <c r="AM5" s="84">
        <v>38540.410000000003</v>
      </c>
      <c r="AN5" s="112">
        <v>8229.59</v>
      </c>
      <c r="AO5" s="112">
        <v>46770</v>
      </c>
      <c r="AP5" s="112">
        <v>3459.59</v>
      </c>
      <c r="AQ5" s="112">
        <v>48.41</v>
      </c>
      <c r="AR5" s="112">
        <v>3508</v>
      </c>
      <c r="AS5" s="112">
        <v>3459.59</v>
      </c>
      <c r="AT5" s="112">
        <v>48.41</v>
      </c>
      <c r="AU5" s="112">
        <v>3508</v>
      </c>
      <c r="AV5" s="84">
        <v>81</v>
      </c>
      <c r="AW5" s="84"/>
      <c r="AX5" s="84">
        <v>81</v>
      </c>
      <c r="AY5" s="108"/>
      <c r="AZ5" s="84"/>
      <c r="BA5" s="84"/>
      <c r="BB5" s="84" t="s">
        <v>279</v>
      </c>
      <c r="BC5" s="84"/>
      <c r="BD5" s="108"/>
      <c r="BE5" s="84">
        <v>0</v>
      </c>
      <c r="BF5" s="38" t="s">
        <v>267</v>
      </c>
      <c r="BG5" s="84" t="s">
        <v>280</v>
      </c>
      <c r="BH5" s="114" t="s">
        <v>331</v>
      </c>
      <c r="BI5" s="38" t="s">
        <v>110</v>
      </c>
      <c r="BJ5" s="85">
        <v>45989</v>
      </c>
      <c r="BK5" s="84"/>
      <c r="BL5" s="38" t="s">
        <v>114</v>
      </c>
      <c r="BM5" s="115" t="s">
        <v>119</v>
      </c>
      <c r="BN5" s="116" t="s">
        <v>199</v>
      </c>
      <c r="BO5" s="84" t="s">
        <v>245</v>
      </c>
      <c r="BP5" s="84"/>
      <c r="BQ5" s="117"/>
      <c r="BR5" s="130" t="s">
        <v>332</v>
      </c>
    </row>
    <row r="6" spans="1:70" s="113" customFormat="1" ht="15" customHeight="1" x14ac:dyDescent="0.3">
      <c r="A6" s="84">
        <v>2</v>
      </c>
      <c r="B6" s="38" t="s">
        <v>262</v>
      </c>
      <c r="C6" s="38" t="s">
        <v>251</v>
      </c>
      <c r="D6" s="38" t="s">
        <v>250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213537</v>
      </c>
      <c r="J6" s="38" t="s">
        <v>281</v>
      </c>
      <c r="K6" s="84">
        <v>213537</v>
      </c>
      <c r="L6" s="84" t="s">
        <v>282</v>
      </c>
      <c r="M6" s="38" t="s">
        <v>283</v>
      </c>
      <c r="N6" s="84">
        <v>486741</v>
      </c>
      <c r="O6" s="84" t="s">
        <v>284</v>
      </c>
      <c r="P6" s="84">
        <v>799540</v>
      </c>
      <c r="Q6" s="38" t="s">
        <v>285</v>
      </c>
      <c r="R6" s="38" t="s">
        <v>266</v>
      </c>
      <c r="S6" s="84" t="s">
        <v>286</v>
      </c>
      <c r="T6" s="84" t="s">
        <v>286</v>
      </c>
      <c r="U6" s="84" t="s">
        <v>268</v>
      </c>
      <c r="V6" s="84" t="s">
        <v>287</v>
      </c>
      <c r="W6" s="84">
        <v>541</v>
      </c>
      <c r="X6" s="38" t="s">
        <v>270</v>
      </c>
      <c r="Y6" s="84">
        <v>355557190</v>
      </c>
      <c r="Z6" s="38" t="s">
        <v>288</v>
      </c>
      <c r="AA6" s="108" t="s">
        <v>289</v>
      </c>
      <c r="AB6" s="84">
        <v>45000</v>
      </c>
      <c r="AC6" s="108"/>
      <c r="AD6" s="84">
        <v>75</v>
      </c>
      <c r="AE6" s="84" t="s">
        <v>273</v>
      </c>
      <c r="AF6" s="84" t="s">
        <v>290</v>
      </c>
      <c r="AG6" s="108" t="s">
        <v>291</v>
      </c>
      <c r="AH6" s="84" t="s">
        <v>276</v>
      </c>
      <c r="AI6" s="108" t="s">
        <v>292</v>
      </c>
      <c r="AJ6" s="84">
        <v>720</v>
      </c>
      <c r="AK6" s="84">
        <v>720</v>
      </c>
      <c r="AL6" s="108" t="s">
        <v>293</v>
      </c>
      <c r="AM6" s="84">
        <v>41610.32</v>
      </c>
      <c r="AN6" s="112">
        <v>8789.68</v>
      </c>
      <c r="AO6" s="112">
        <v>50400</v>
      </c>
      <c r="AP6" s="112">
        <v>3389.68</v>
      </c>
      <c r="AQ6" s="112">
        <v>48.32</v>
      </c>
      <c r="AR6" s="112">
        <v>3438</v>
      </c>
      <c r="AS6" s="112">
        <v>3389.68</v>
      </c>
      <c r="AT6" s="112">
        <v>48.32</v>
      </c>
      <c r="AU6" s="112">
        <v>3438</v>
      </c>
      <c r="AV6" s="84">
        <v>90</v>
      </c>
      <c r="AW6" s="84"/>
      <c r="AX6" s="84">
        <v>136</v>
      </c>
      <c r="AY6" s="108"/>
      <c r="AZ6" s="84"/>
      <c r="BA6" s="84"/>
      <c r="BB6" s="84" t="s">
        <v>279</v>
      </c>
      <c r="BC6" s="84"/>
      <c r="BD6" s="108" t="s">
        <v>294</v>
      </c>
      <c r="BE6" s="84">
        <v>45000</v>
      </c>
      <c r="BF6" s="38" t="s">
        <v>286</v>
      </c>
      <c r="BG6" s="84" t="s">
        <v>295</v>
      </c>
      <c r="BH6" s="114" t="s">
        <v>331</v>
      </c>
      <c r="BI6" s="38" t="s">
        <v>110</v>
      </c>
      <c r="BJ6" s="85">
        <v>45989</v>
      </c>
      <c r="BK6" s="84"/>
      <c r="BL6" s="38" t="s">
        <v>114</v>
      </c>
      <c r="BM6" s="115" t="s">
        <v>119</v>
      </c>
      <c r="BN6" s="116" t="s">
        <v>199</v>
      </c>
      <c r="BO6" s="84" t="s">
        <v>245</v>
      </c>
      <c r="BP6" s="84"/>
      <c r="BQ6" s="117"/>
      <c r="BR6" s="118" t="s">
        <v>333</v>
      </c>
    </row>
    <row r="7" spans="1:70" s="113" customFormat="1" ht="15" customHeight="1" x14ac:dyDescent="0.3">
      <c r="A7" s="84">
        <v>3</v>
      </c>
      <c r="B7" s="38" t="s">
        <v>262</v>
      </c>
      <c r="C7" s="38" t="s">
        <v>251</v>
      </c>
      <c r="D7" s="38" t="s">
        <v>250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213537</v>
      </c>
      <c r="J7" s="38" t="s">
        <v>281</v>
      </c>
      <c r="K7" s="84">
        <v>213537</v>
      </c>
      <c r="L7" s="84" t="s">
        <v>282</v>
      </c>
      <c r="M7" s="38" t="s">
        <v>283</v>
      </c>
      <c r="N7" s="84">
        <v>486741</v>
      </c>
      <c r="O7" s="84" t="s">
        <v>284</v>
      </c>
      <c r="P7" s="84">
        <v>799540</v>
      </c>
      <c r="Q7" s="38" t="s">
        <v>296</v>
      </c>
      <c r="R7" s="38"/>
      <c r="S7" s="84" t="s">
        <v>303</v>
      </c>
      <c r="T7" s="84" t="s">
        <v>303</v>
      </c>
      <c r="U7" s="84"/>
      <c r="V7" s="84"/>
      <c r="W7" s="84"/>
      <c r="X7" s="38"/>
      <c r="Y7" s="84">
        <v>355052446</v>
      </c>
      <c r="Z7" s="38" t="s">
        <v>297</v>
      </c>
      <c r="AA7" s="108">
        <v>45327</v>
      </c>
      <c r="AB7" s="84">
        <v>45000</v>
      </c>
      <c r="AC7" s="108"/>
      <c r="AD7" s="84"/>
      <c r="AE7" s="84">
        <v>1</v>
      </c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 t="s">
        <v>303</v>
      </c>
      <c r="BG7" s="84">
        <v>8051618566</v>
      </c>
      <c r="BH7" s="114" t="s">
        <v>331</v>
      </c>
      <c r="BI7" s="38" t="s">
        <v>110</v>
      </c>
      <c r="BJ7" s="85">
        <v>45989</v>
      </c>
      <c r="BK7" s="84"/>
      <c r="BL7" s="38" t="s">
        <v>114</v>
      </c>
      <c r="BM7" s="115" t="s">
        <v>119</v>
      </c>
      <c r="BN7" s="116" t="s">
        <v>199</v>
      </c>
      <c r="BO7" s="84" t="s">
        <v>245</v>
      </c>
      <c r="BP7" s="84"/>
      <c r="BQ7" s="117"/>
      <c r="BR7" s="118" t="s">
        <v>334</v>
      </c>
    </row>
    <row r="8" spans="1:70" s="113" customFormat="1" ht="15" customHeight="1" x14ac:dyDescent="0.3">
      <c r="A8" s="84">
        <v>4</v>
      </c>
      <c r="B8" s="38" t="s">
        <v>262</v>
      </c>
      <c r="C8" s="38" t="s">
        <v>251</v>
      </c>
      <c r="D8" s="38" t="s">
        <v>250</v>
      </c>
      <c r="E8" s="38" t="s">
        <v>250</v>
      </c>
      <c r="F8" s="38" t="s">
        <v>249</v>
      </c>
      <c r="G8" s="84" t="s">
        <v>247</v>
      </c>
      <c r="H8" s="38" t="s">
        <v>248</v>
      </c>
      <c r="I8" s="84"/>
      <c r="J8" s="38" t="s">
        <v>298</v>
      </c>
      <c r="K8" s="84"/>
      <c r="L8" s="84" t="s">
        <v>282</v>
      </c>
      <c r="M8" s="38" t="s">
        <v>283</v>
      </c>
      <c r="N8" s="84"/>
      <c r="O8" s="84" t="s">
        <v>299</v>
      </c>
      <c r="P8" s="84"/>
      <c r="Q8" s="38" t="s">
        <v>300</v>
      </c>
      <c r="R8" s="38"/>
      <c r="S8" s="84" t="s">
        <v>302</v>
      </c>
      <c r="T8" s="84" t="s">
        <v>302</v>
      </c>
      <c r="U8" s="84"/>
      <c r="V8" s="84"/>
      <c r="W8" s="84"/>
      <c r="X8" s="38"/>
      <c r="Y8" s="84">
        <v>356349492</v>
      </c>
      <c r="Z8" s="38" t="s">
        <v>301</v>
      </c>
      <c r="AA8" s="108">
        <v>45392</v>
      </c>
      <c r="AB8" s="84">
        <v>45000</v>
      </c>
      <c r="AC8" s="108"/>
      <c r="AD8" s="84"/>
      <c r="AE8" s="84">
        <v>1</v>
      </c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 t="s">
        <v>302</v>
      </c>
      <c r="BG8" s="84">
        <v>9279485451</v>
      </c>
      <c r="BH8" s="114" t="s">
        <v>331</v>
      </c>
      <c r="BI8" s="38" t="s">
        <v>110</v>
      </c>
      <c r="BJ8" s="85">
        <v>45989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334</v>
      </c>
    </row>
    <row r="9" spans="1:70" s="113" customFormat="1" ht="15" customHeight="1" x14ac:dyDescent="0.3">
      <c r="A9" s="84">
        <v>5</v>
      </c>
      <c r="B9" s="38" t="s">
        <v>262</v>
      </c>
      <c r="C9" s="38" t="s">
        <v>251</v>
      </c>
      <c r="D9" s="38" t="s">
        <v>250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214892</v>
      </c>
      <c r="J9" s="38" t="s">
        <v>304</v>
      </c>
      <c r="K9" s="84">
        <v>214892</v>
      </c>
      <c r="L9" s="84" t="s">
        <v>282</v>
      </c>
      <c r="M9" s="38" t="s">
        <v>283</v>
      </c>
      <c r="N9" s="84">
        <v>497918</v>
      </c>
      <c r="O9" s="84" t="s">
        <v>305</v>
      </c>
      <c r="P9" s="84">
        <v>801523</v>
      </c>
      <c r="Q9" s="38" t="s">
        <v>306</v>
      </c>
      <c r="R9" s="38" t="s">
        <v>266</v>
      </c>
      <c r="S9" s="84" t="s">
        <v>307</v>
      </c>
      <c r="T9" s="84" t="s">
        <v>307</v>
      </c>
      <c r="U9" s="84" t="s">
        <v>268</v>
      </c>
      <c r="V9" s="84" t="s">
        <v>287</v>
      </c>
      <c r="W9" s="84">
        <v>541</v>
      </c>
      <c r="X9" s="38" t="s">
        <v>270</v>
      </c>
      <c r="Y9" s="84">
        <v>355608187</v>
      </c>
      <c r="Z9" s="38" t="s">
        <v>308</v>
      </c>
      <c r="AA9" s="108" t="s">
        <v>309</v>
      </c>
      <c r="AB9" s="84">
        <v>45000</v>
      </c>
      <c r="AC9" s="108"/>
      <c r="AD9" s="84">
        <v>75</v>
      </c>
      <c r="AE9" s="84" t="s">
        <v>273</v>
      </c>
      <c r="AF9" s="84" t="s">
        <v>310</v>
      </c>
      <c r="AG9" s="108" t="s">
        <v>311</v>
      </c>
      <c r="AH9" s="84" t="s">
        <v>276</v>
      </c>
      <c r="AI9" s="108" t="s">
        <v>312</v>
      </c>
      <c r="AJ9" s="84">
        <v>720</v>
      </c>
      <c r="AK9" s="84">
        <v>720</v>
      </c>
      <c r="AL9" s="108" t="s">
        <v>313</v>
      </c>
      <c r="AM9" s="84">
        <v>40995.29</v>
      </c>
      <c r="AN9" s="112">
        <v>8684.7099999999991</v>
      </c>
      <c r="AO9" s="112">
        <v>49680</v>
      </c>
      <c r="AP9" s="112">
        <v>4004.71</v>
      </c>
      <c r="AQ9" s="112">
        <v>65.290000000000006</v>
      </c>
      <c r="AR9" s="112">
        <v>4070</v>
      </c>
      <c r="AS9" s="112">
        <v>4004.71</v>
      </c>
      <c r="AT9" s="112">
        <v>65.290000000000006</v>
      </c>
      <c r="AU9" s="112">
        <v>4070</v>
      </c>
      <c r="AV9" s="84">
        <v>90</v>
      </c>
      <c r="AW9" s="84"/>
      <c r="AX9" s="84">
        <v>142</v>
      </c>
      <c r="AY9" s="108"/>
      <c r="AZ9" s="84"/>
      <c r="BA9" s="84"/>
      <c r="BB9" s="84" t="s">
        <v>279</v>
      </c>
      <c r="BC9" s="84"/>
      <c r="BD9" s="108"/>
      <c r="BE9" s="84">
        <v>0</v>
      </c>
      <c r="BF9" s="38" t="s">
        <v>307</v>
      </c>
      <c r="BG9" s="84" t="s">
        <v>314</v>
      </c>
      <c r="BH9" s="114" t="s">
        <v>331</v>
      </c>
      <c r="BI9" s="38" t="s">
        <v>110</v>
      </c>
      <c r="BJ9" s="85">
        <v>45989</v>
      </c>
      <c r="BK9" s="84"/>
      <c r="BL9" s="38" t="s">
        <v>114</v>
      </c>
      <c r="BM9" s="115" t="s">
        <v>119</v>
      </c>
      <c r="BN9" s="116" t="s">
        <v>199</v>
      </c>
      <c r="BO9" s="84" t="s">
        <v>245</v>
      </c>
      <c r="BP9" s="84"/>
      <c r="BQ9" s="117"/>
      <c r="BR9" s="130" t="s">
        <v>332</v>
      </c>
    </row>
    <row r="10" spans="1:70" s="113" customFormat="1" ht="15" customHeight="1" x14ac:dyDescent="0.3">
      <c r="A10" s="84">
        <v>6</v>
      </c>
      <c r="B10" s="38" t="s">
        <v>262</v>
      </c>
      <c r="C10" s="38" t="s">
        <v>251</v>
      </c>
      <c r="D10" s="38" t="s">
        <v>250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214892</v>
      </c>
      <c r="J10" s="38" t="s">
        <v>304</v>
      </c>
      <c r="K10" s="84">
        <v>214892</v>
      </c>
      <c r="L10" s="84" t="s">
        <v>282</v>
      </c>
      <c r="M10" s="38" t="s">
        <v>283</v>
      </c>
      <c r="N10" s="84">
        <v>497918</v>
      </c>
      <c r="O10" s="84" t="s">
        <v>305</v>
      </c>
      <c r="P10" s="84">
        <v>801523</v>
      </c>
      <c r="Q10" s="38" t="s">
        <v>306</v>
      </c>
      <c r="R10" s="38" t="s">
        <v>266</v>
      </c>
      <c r="S10" s="84" t="s">
        <v>315</v>
      </c>
      <c r="T10" s="84" t="s">
        <v>315</v>
      </c>
      <c r="U10" s="84" t="s">
        <v>268</v>
      </c>
      <c r="V10" s="84" t="s">
        <v>287</v>
      </c>
      <c r="W10" s="84">
        <v>541</v>
      </c>
      <c r="X10" s="38" t="s">
        <v>270</v>
      </c>
      <c r="Y10" s="84">
        <v>355608162</v>
      </c>
      <c r="Z10" s="38" t="s">
        <v>316</v>
      </c>
      <c r="AA10" s="108" t="s">
        <v>309</v>
      </c>
      <c r="AB10" s="84">
        <v>42000</v>
      </c>
      <c r="AC10" s="108"/>
      <c r="AD10" s="84">
        <v>75</v>
      </c>
      <c r="AE10" s="84" t="s">
        <v>273</v>
      </c>
      <c r="AF10" s="84" t="s">
        <v>310</v>
      </c>
      <c r="AG10" s="108" t="s">
        <v>311</v>
      </c>
      <c r="AH10" s="84" t="s">
        <v>276</v>
      </c>
      <c r="AI10" s="108" t="s">
        <v>312</v>
      </c>
      <c r="AJ10" s="84">
        <v>670</v>
      </c>
      <c r="AK10" s="84">
        <v>670</v>
      </c>
      <c r="AL10" s="108" t="s">
        <v>317</v>
      </c>
      <c r="AM10" s="84">
        <v>11270.62</v>
      </c>
      <c r="AN10" s="112">
        <v>4139.38</v>
      </c>
      <c r="AO10" s="112">
        <v>15410</v>
      </c>
      <c r="AP10" s="112">
        <v>30729.38</v>
      </c>
      <c r="AQ10" s="112">
        <v>4056.62</v>
      </c>
      <c r="AR10" s="112">
        <v>34786</v>
      </c>
      <c r="AS10" s="112">
        <v>30729.38</v>
      </c>
      <c r="AT10" s="112">
        <v>4056.62</v>
      </c>
      <c r="AU10" s="112">
        <v>34786</v>
      </c>
      <c r="AV10" s="84">
        <v>90</v>
      </c>
      <c r="AW10" s="84"/>
      <c r="AX10" s="84">
        <v>464</v>
      </c>
      <c r="AY10" s="108"/>
      <c r="AZ10" s="84"/>
      <c r="BA10" s="84"/>
      <c r="BB10" s="84" t="s">
        <v>279</v>
      </c>
      <c r="BC10" s="84"/>
      <c r="BD10" s="108" t="s">
        <v>318</v>
      </c>
      <c r="BE10" s="84">
        <v>42000</v>
      </c>
      <c r="BF10" s="38" t="s">
        <v>315</v>
      </c>
      <c r="BG10" s="84" t="s">
        <v>319</v>
      </c>
      <c r="BH10" s="114" t="s">
        <v>331</v>
      </c>
      <c r="BI10" s="38" t="s">
        <v>110</v>
      </c>
      <c r="BJ10" s="85">
        <v>45989</v>
      </c>
      <c r="BK10" s="84"/>
      <c r="BL10" s="38" t="s">
        <v>115</v>
      </c>
      <c r="BM10" s="115" t="s">
        <v>130</v>
      </c>
      <c r="BN10" s="116" t="s">
        <v>199</v>
      </c>
      <c r="BO10" s="84" t="s">
        <v>245</v>
      </c>
      <c r="BP10" s="84"/>
      <c r="BQ10" s="117"/>
      <c r="BR10" s="118" t="s">
        <v>335</v>
      </c>
    </row>
    <row r="11" spans="1:70" s="113" customFormat="1" ht="15" customHeight="1" x14ac:dyDescent="0.3">
      <c r="A11" s="84">
        <v>7</v>
      </c>
      <c r="B11" s="38" t="s">
        <v>262</v>
      </c>
      <c r="C11" s="38" t="s">
        <v>251</v>
      </c>
      <c r="D11" s="38" t="s">
        <v>250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214892</v>
      </c>
      <c r="J11" s="38" t="s">
        <v>304</v>
      </c>
      <c r="K11" s="84">
        <v>214892</v>
      </c>
      <c r="L11" s="84" t="s">
        <v>282</v>
      </c>
      <c r="M11" s="38" t="s">
        <v>283</v>
      </c>
      <c r="N11" s="84">
        <v>498117</v>
      </c>
      <c r="O11" s="84" t="s">
        <v>320</v>
      </c>
      <c r="P11" s="84">
        <v>816572</v>
      </c>
      <c r="Q11" s="38" t="s">
        <v>321</v>
      </c>
      <c r="R11" s="38" t="s">
        <v>266</v>
      </c>
      <c r="S11" s="84" t="s">
        <v>322</v>
      </c>
      <c r="T11" s="84" t="s">
        <v>322</v>
      </c>
      <c r="U11" s="84" t="s">
        <v>268</v>
      </c>
      <c r="V11" s="84" t="s">
        <v>287</v>
      </c>
      <c r="W11" s="84">
        <v>541</v>
      </c>
      <c r="X11" s="38" t="s">
        <v>270</v>
      </c>
      <c r="Y11" s="84">
        <v>355900398</v>
      </c>
      <c r="Z11" s="38" t="s">
        <v>323</v>
      </c>
      <c r="AA11" s="108" t="s">
        <v>324</v>
      </c>
      <c r="AB11" s="84">
        <v>42000</v>
      </c>
      <c r="AC11" s="108"/>
      <c r="AD11" s="84">
        <v>75</v>
      </c>
      <c r="AE11" s="84" t="s">
        <v>273</v>
      </c>
      <c r="AF11" s="84" t="s">
        <v>325</v>
      </c>
      <c r="AG11" s="108" t="s">
        <v>326</v>
      </c>
      <c r="AH11" s="84" t="s">
        <v>276</v>
      </c>
      <c r="AI11" s="108" t="s">
        <v>327</v>
      </c>
      <c r="AJ11" s="84">
        <v>670</v>
      </c>
      <c r="AK11" s="84">
        <v>670</v>
      </c>
      <c r="AL11" s="108" t="s">
        <v>328</v>
      </c>
      <c r="AM11" s="84">
        <v>12221.65</v>
      </c>
      <c r="AN11" s="112">
        <v>4528.3500000000004</v>
      </c>
      <c r="AO11" s="112">
        <v>16750</v>
      </c>
      <c r="AP11" s="112">
        <v>29778.35</v>
      </c>
      <c r="AQ11" s="112">
        <v>3790.65</v>
      </c>
      <c r="AR11" s="112">
        <v>33569</v>
      </c>
      <c r="AS11" s="112">
        <v>29778.35</v>
      </c>
      <c r="AT11" s="112">
        <v>3790.65</v>
      </c>
      <c r="AU11" s="112">
        <v>33569</v>
      </c>
      <c r="AV11" s="84">
        <v>88</v>
      </c>
      <c r="AW11" s="84"/>
      <c r="AX11" s="84">
        <v>436</v>
      </c>
      <c r="AY11" s="108"/>
      <c r="AZ11" s="84"/>
      <c r="BA11" s="84"/>
      <c r="BB11" s="84" t="s">
        <v>279</v>
      </c>
      <c r="BC11" s="84"/>
      <c r="BD11" s="108" t="s">
        <v>329</v>
      </c>
      <c r="BE11" s="84">
        <v>42000</v>
      </c>
      <c r="BF11" s="38" t="s">
        <v>322</v>
      </c>
      <c r="BG11" s="84" t="s">
        <v>330</v>
      </c>
      <c r="BH11" s="114" t="s">
        <v>331</v>
      </c>
      <c r="BI11" s="38" t="s">
        <v>110</v>
      </c>
      <c r="BJ11" s="85">
        <v>45989</v>
      </c>
      <c r="BK11" s="84"/>
      <c r="BL11" s="38" t="s">
        <v>118</v>
      </c>
      <c r="BM11" s="115" t="s">
        <v>130</v>
      </c>
      <c r="BN11" s="116" t="s">
        <v>199</v>
      </c>
      <c r="BO11" s="84" t="s">
        <v>245</v>
      </c>
      <c r="BP11" s="84"/>
      <c r="BQ11" s="117"/>
      <c r="BR11" s="118" t="s">
        <v>335</v>
      </c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2025-12-14T03:50:21Z</dcterms:modified>
</cp:coreProperties>
</file>