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Nautan CSS 101831/"/>
    </mc:Choice>
  </mc:AlternateContent>
  <xr:revisionPtr revIDLastSave="30" documentId="13_ncr:1_{AEA6CF91-552F-4773-A0A4-30A68118123A}" xr6:coauthVersionLast="47" xr6:coauthVersionMax="47" xr10:uidLastSave="{4F690C8B-8FFB-457C-8FAB-1E2073AE54E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<sst xmlns="http://schemas.openxmlformats.org/spreadsheetml/2006/main" count="362" uniqueCount="302">
  <si>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</si>
  <si>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</si>
  <si>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</si>
  <si>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</si>
  <si>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</si>
  <si>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</si>
  <si>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</si>
  <si>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</si>
  <si>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</si>
  <si>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</si>
  <si>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</si>
  <si>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</si>
  <si>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</si>
  <si>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</si>
  <si>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</si>
  <si>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</si>
  <si>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</si>
  <si>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</si>
  <si>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</si>
  <si>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</si>
  <si>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</si>
  <si>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</si>
  <si>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</si>
  <si>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</si>
  <si>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</si>
  <si>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</si>
  <si>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</si>
  <si>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</si>
  <si>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</si>
  <si>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</si>
  <si>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</si>
  <si>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</si>
  <si>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</si>
  <si>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</si>
  <si>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</si>
  <si>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</si>
  <si>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</si>
  <si>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</si>
  <si>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</si>
  <si>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</si>
  <si>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</si>
  <si>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</si>
  <si>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</si>
  <si>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</si>
  <si>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</si>
  <si>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</si>
  <si>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</si>
  <si>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</si>
  <si>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</si>
  <si>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</si>
  <si>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</si>
  <si>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</si>
  <si>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</si>
  <si>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</si>
  <si>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</si>
  <si>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</si>
  <si>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</si>
  <si>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</si>
  <si>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</si>
  <si>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</si>
  <si>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</si>
  <si>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</si>
  <si>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</si>
  <si>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</si>
  <si>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</si>
  <si>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</si>
  <si>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</si>
  <si>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</si>
  <si>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</si>
  <si>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</si>
  <si>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</si>
  <si>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</si>
  <si>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</si>
  <si>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</si>
  <si>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</si>
  <si>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</si>
  <si>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</si>
  <si>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</si>
  <si>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</si>
  <si>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</si>
  <si>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</si>
  <si>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</si>
  <si>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</si>
  <si>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</si>
  <si>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</si>
  <si>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</si>
  <si>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</si>
  <si>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</si>
  <si>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</si>
  <si>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</si>
  <si>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</si>
  <si>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</si>
  <si>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</si>
  <si>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</si>
  <si>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</si>
  <si>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</si>
  <si>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</si>
  <si>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</si>
  <si>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</si>
  <si>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</si>
  <si>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</si>
  <si>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</si>
  <si>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</si>
  <si>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</si>
  <si>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</si>
  <si>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</si>
  <si>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</si>
  <si>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</si>
  <si>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</si>
  <si>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</si>
  <si>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</si>
  <si>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</si>
  <si>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</si>
  <si>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</si>
  <si>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</si>
  <si>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</si>
  <si>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</si>
  <si>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</si>
  <si>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</si>
  <si>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</si>
  <si>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</si>
  <si>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</si>
  <si>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</si>
  <si>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</si>
  <si>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</si>
  <si>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</si>
  <si>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</si>
  <si>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</si>
  <si>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</si>
  <si>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</si>
  <si>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</si>
  <si>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</si>
  <si>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</si>
  <si>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</si>
  <si>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</si>
  <si>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</si>
  <si>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</si>
  <si>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</si>
  <si>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</si>
  <si>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</si>
  <si>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</si>
  <si>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</si>
  <si>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</si>
  <si>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</si>
  <si>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</si>
  <si>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</si>
  <si>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</si>
  <si>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</si>
  <si>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</si>
  <si>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</si>
  <si>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</si>
  <si>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</si>
  <si>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</si>
  <si>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</si>
  <si>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</si>
  <si>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</si>
  <si>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</si>
  <si>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</si>
  <si>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</si>
  <si>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</si>
  <si>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</si>
  <si>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</si>
  <si>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</si>
  <si>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</si>
  <si>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</si>
  <si>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</si>
  <si>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</si>
  <si>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</si>
  <si>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</si>
  <si>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</si>
  <si>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</si>
  <si>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</si>
  <si>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</si>
  <si>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</si>
  <si>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</si>
  <si>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</si>
  <si>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</si>
  <si>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</si>
  <si>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</si>
  <si>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</si>
  <si>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</si>
  <si>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</si>
  <si>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</si>
  <si>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</si>
  <si>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</si>
  <si>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</si>
  <si>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</si>
  <si>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</si>
  <si>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</si>
  <si>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</si>
  <si>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</si>
  <si>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</si>
  <si>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</si>
  <si>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</si>
  <si>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</si>
  <si>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</si>
  <si>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</si>
  <si>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</si>
  <si>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</si>
  <si>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</si>
  <si>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</si>
  <si>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</si>
  <si>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</si>
  <si>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</si>
  <si>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</si>
  <si>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</si>
  <si>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</si>
  <si>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</si>
  <si>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</si>
  <si>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</si>
  <si>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</si>
  <si>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</si>
  <si>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</si>
  <si>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</si>
  <si>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</si>
  <si>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</si>
  <si>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</si>
  <si>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</si>
  <si>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</si>
  <si>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</si>
  <si>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</si>
  <si>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</si>
  <si>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</si>
  <si>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</si>
  <si>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</si>
  <si>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</si>
  <si>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</si>
  <si>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</si>
  <si>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</si>
  <si>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</si>
  <si>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</si>
  <si>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</si>
  <si>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</si>
  <si>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</si>
  <si>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</si>
  <si>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</si>
  <si>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</si>
  <si>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</si>
  <si>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</si>
  <si>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</si>
  <si>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</si>
  <si>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</si>
  <si>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</si>
  <si>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</si>
  <si>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</si>
  <si>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</si>
  <si>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</si>
  <si>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BH3473</t>
  </si>
  <si>
    <t>Nautan</t>
  </si>
  <si>
    <t>Jagdishpur</t>
  </si>
  <si>
    <t>Kotwa</t>
  </si>
  <si>
    <t>Motihari</t>
  </si>
  <si>
    <t>Bihar</t>
  </si>
  <si>
    <t>Dual Staff</t>
  </si>
  <si>
    <t>G1</t>
  </si>
  <si>
    <t>Vikash Kumar</t>
  </si>
  <si>
    <t>SF0097774</t>
  </si>
  <si>
    <t>Branch Manager</t>
  </si>
  <si>
    <t xml:space="preserve">Available &amp; Updated </t>
  </si>
  <si>
    <t>G2</t>
  </si>
  <si>
    <t>Raja Kumar</t>
  </si>
  <si>
    <t>SF0077523</t>
  </si>
  <si>
    <t>Branch Quality Manager</t>
  </si>
  <si>
    <t>SF0095538</t>
  </si>
  <si>
    <t>Kishan Kumar</t>
  </si>
  <si>
    <t>654990</t>
  </si>
  <si>
    <t>SSF2872706</t>
  </si>
  <si>
    <t>KOSHELYA DEVI</t>
  </si>
  <si>
    <t>20-Jan-2023</t>
  </si>
  <si>
    <t>08-Mar-2023</t>
  </si>
  <si>
    <t>North</t>
  </si>
  <si>
    <t>Bihar-1</t>
  </si>
  <si>
    <t>Dabariya</t>
  </si>
  <si>
    <t>priyanka</t>
  </si>
  <si>
    <t>Chetana</t>
  </si>
  <si>
    <t>BC</t>
  </si>
  <si>
    <t>HINDU</t>
  </si>
  <si>
    <t>Animal Husbandry &amp; Poultry</t>
  </si>
  <si>
    <t>08</t>
  </si>
  <si>
    <t>1</t>
  </si>
  <si>
    <t>2 Yrs</t>
  </si>
  <si>
    <t>20 Jan 2023</t>
  </si>
  <si>
    <t>&lt;= 2 Years</t>
  </si>
  <si>
    <t>08-Feb-2025</t>
  </si>
  <si>
    <t>Open</t>
  </si>
  <si>
    <t>Govind Kumar/SF0081789</t>
  </si>
  <si>
    <t>1. Borrower paid her EMI of rs.4500/- through Cash to LO Naval Kishor Kumar on . Date 08-1-2024&amp;08-12-2024</t>
  </si>
  <si>
    <t>Naval Kishor Kumar</t>
  </si>
  <si>
    <t>SF0085275</t>
  </si>
  <si>
    <t>Loan Officer</t>
  </si>
  <si>
    <t>IA</t>
  </si>
  <si>
    <t>Papu Kumar Ram/SF0098082</t>
  </si>
  <si>
    <t>Baban Kumar Ram/SF0064392</t>
  </si>
  <si>
    <t>Rakesh Kumar/SF0007606</t>
  </si>
  <si>
    <t>Alok Kumar Raju/
SF0091403</t>
  </si>
  <si>
    <t>1. Borrower paid her EMI of rs.4500/- through Cash to LO Naval Kishor Kumar on . Date 08-10-2024&amp;08-12-2024</t>
  </si>
  <si>
    <t>1. Borrower paid her EMI of rs.4500/- through Cash to LO Naval Kishor Kumar on . Date 08-10-2024 &amp; 08-12-2024</t>
  </si>
  <si>
    <t>20-08-2025</t>
  </si>
  <si>
    <t>FN25-26-01969</t>
  </si>
  <si>
    <t>FIR Not Filled</t>
  </si>
  <si>
    <t>Absconding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</si>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</sst>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7"/>
      <color rgb="FF21252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7" fontId="34" fillId="0" borderId="1" xfId="15" applyNumberFormat="1" applyFont="1" applyFill="1" applyBorder="1" applyAlignment="1" applyProtection="1">
      <alignment horizontal="left" vertical="top" wrapText="1"/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35">
      <c r="C7" s="54" t="s">
        <v>127</v>
      </c>
      <c r="E7" t="s">
        <v>117</v>
      </c>
      <c r="I7" t="s">
        <v>207</v>
      </c>
      <c r="K7" s="86"/>
    </row>
    <row r="8" spans="1:11" x14ac:dyDescent="0.35">
      <c r="C8" s="54" t="s">
        <v>128</v>
      </c>
      <c r="E8" t="s">
        <v>116</v>
      </c>
      <c r="I8" t="s">
        <v>208</v>
      </c>
      <c r="K8" s="86"/>
    </row>
    <row r="9" spans="1:11" x14ac:dyDescent="0.35">
      <c r="C9" s="54" t="s">
        <v>129</v>
      </c>
      <c r="I9" t="s">
        <v>204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5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45889</v>
      </c>
      <c r="H5" s="106" t="s">
        <v>290</v>
      </c>
      <c r="I5" s="61">
        <v>45897</v>
      </c>
      <c r="J5" s="73" t="str">
        <f>IF('Physical Cash at Safe'!D28="Yes",'Physical Cash at Safe'!E28,IF('Borrower Wise Details'!D5&lt;&gt;"",'Borrower Wise Details'!D5,""))</f>
        <v>FN25-26-01969</v>
      </c>
      <c r="K5" s="80">
        <v>2</v>
      </c>
      <c r="L5" s="81">
        <v>4500</v>
      </c>
      <c r="M5" s="81">
        <v>0</v>
      </c>
      <c r="N5" s="81" t="s">
        <v>291</v>
      </c>
      <c r="O5" s="81" t="s">
        <v>292</v>
      </c>
      <c r="P5" s="81" t="s">
        <v>293</v>
      </c>
      <c r="Q5" s="81" t="s">
        <v>294</v>
      </c>
      <c r="R5" s="74" t="str">
        <f>IF('Physical Cash at Safe'!$D$28="Yes", 'Physical Cash at Safe'!$A$28, IF('Borrower Wise Details'!F5&lt;&gt;"", 'Borrower Wise Details'!F5, ""))</f>
        <v>Naval Kishor Kumar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SF0085275</v>
      </c>
      <c r="U5" s="76" t="s">
        <v>300</v>
      </c>
      <c r="V5" s="61">
        <v>45698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301</v>
      </c>
      <c r="Z5" s="61">
        <v>45889</v>
      </c>
      <c r="AA5" s="61">
        <v>45889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128" t="s">
        <v>286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Naval Kishor Kumar</v>
      </c>
      <c r="E5" s="68" t="str">
        <f>IF(OR('Fraud Investigation Report'!T5="", 'Fraud Investigation Report'!T5=0), "", 'Fraud Investigation Report'!T5)</f>
        <v>SF0085275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4500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4500</v>
      </c>
      <c r="Q5" s="49"/>
      <c r="R5" s="83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45889</v>
      </c>
      <c r="C6" s="18">
        <v>45888</v>
      </c>
      <c r="D6" s="18">
        <v>45889</v>
      </c>
      <c r="E6" s="19">
        <v>0.42708333333333331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>
        <v>64</v>
      </c>
      <c r="C11" s="23">
        <f>B11*A11</f>
        <v>32000</v>
      </c>
      <c r="D11" s="25">
        <v>64</v>
      </c>
      <c r="E11" s="23">
        <f t="shared" ref="E11:E17" si="0">D11*A11</f>
        <v>32000</v>
      </c>
    </row>
    <row r="12" spans="1:5" ht="14.5" x14ac:dyDescent="0.35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ht="14.5" x14ac:dyDescent="0.35">
      <c r="A15" s="24">
        <v>20</v>
      </c>
      <c r="B15" s="25">
        <v>10</v>
      </c>
      <c r="C15" s="23">
        <f t="shared" si="1"/>
        <v>200</v>
      </c>
      <c r="D15" s="25">
        <v>10</v>
      </c>
      <c r="E15" s="23">
        <f t="shared" si="0"/>
        <v>200</v>
      </c>
    </row>
    <row r="16" spans="1:5" ht="14.5" x14ac:dyDescent="0.35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36092</v>
      </c>
      <c r="D19" s="30" t="s">
        <v>76</v>
      </c>
      <c r="E19" s="31">
        <f>SUM(E10:E18)</f>
        <v>36092</v>
      </c>
    </row>
    <row r="20" spans="1:5" ht="30" customHeight="1" x14ac:dyDescent="0.35">
      <c r="A20" s="160" t="s">
        <v>97</v>
      </c>
      <c r="B20" s="161"/>
      <c r="C20" s="32">
        <v>36092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188</v>
      </c>
      <c r="B29" s="72" t="s">
        <v>187</v>
      </c>
      <c r="C29" s="71" t="s">
        <v>217</v>
      </c>
      <c r="D29" s="139" t="s">
        <v>218</v>
      </c>
      <c r="E29" s="140"/>
    </row>
    <row r="30" spans="1:5" ht="40" customHeight="1" x14ac:dyDescent="0.35">
      <c r="A30" s="126"/>
      <c r="B30" s="126"/>
      <c r="C30" s="127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253</v>
      </c>
      <c r="C32" s="37" t="s">
        <v>82</v>
      </c>
      <c r="D32" s="137" t="s">
        <v>258</v>
      </c>
      <c r="E32" s="138"/>
    </row>
    <row r="33" spans="1:5" ht="18" customHeight="1" x14ac:dyDescent="0.35">
      <c r="A33" s="37" t="s">
        <v>83</v>
      </c>
      <c r="B33" s="105" t="s">
        <v>254</v>
      </c>
      <c r="C33" s="39" t="s">
        <v>84</v>
      </c>
      <c r="D33" s="131" t="s">
        <v>259</v>
      </c>
      <c r="E33" s="132"/>
    </row>
    <row r="34" spans="1:5" ht="26" x14ac:dyDescent="0.35">
      <c r="A34" s="39" t="s">
        <v>220</v>
      </c>
      <c r="B34" s="38" t="s">
        <v>255</v>
      </c>
      <c r="C34" s="39" t="s">
        <v>221</v>
      </c>
      <c r="D34" s="133" t="s">
        <v>260</v>
      </c>
      <c r="E34" s="134"/>
    </row>
    <row r="35" spans="1:5" ht="26" x14ac:dyDescent="0.35">
      <c r="A35" s="39" t="s">
        <v>222</v>
      </c>
      <c r="B35" s="38" t="s">
        <v>256</v>
      </c>
      <c r="C35" s="39" t="s">
        <v>224</v>
      </c>
      <c r="D35" s="133" t="s">
        <v>261</v>
      </c>
      <c r="E35" s="134"/>
    </row>
    <row r="36" spans="1:5" ht="25.5" customHeight="1" x14ac:dyDescent="0.35">
      <c r="A36" s="39" t="s">
        <v>223</v>
      </c>
      <c r="B36" s="38" t="s">
        <v>257</v>
      </c>
      <c r="C36" s="39" t="s">
        <v>225</v>
      </c>
      <c r="D36" s="135" t="s">
        <v>262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:U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6" t="s">
        <v>239</v>
      </c>
      <c r="F3" s="96" t="s">
        <v>240</v>
      </c>
      <c r="U3" s="96" t="s">
        <v>239</v>
      </c>
      <c r="V3" s="96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BH3473</v>
      </c>
      <c r="C5" s="118" t="str">
        <f>IF('Loan Outstanding Report'!$H$5="", "", 'Loan Outstanding Report'!$H$5)</f>
        <v>Nautan</v>
      </c>
      <c r="D5" s="41" t="s">
        <v>298</v>
      </c>
      <c r="E5" s="65">
        <v>45889</v>
      </c>
      <c r="F5" s="38" t="s">
        <v>287</v>
      </c>
      <c r="G5" s="49" t="s">
        <v>288</v>
      </c>
      <c r="H5" s="49" t="s">
        <v>289</v>
      </c>
      <c r="I5" s="119" t="s">
        <v>265</v>
      </c>
      <c r="J5" s="119" t="s">
        <v>266</v>
      </c>
      <c r="K5" s="119" t="s">
        <v>267</v>
      </c>
      <c r="L5" s="11">
        <v>350262740</v>
      </c>
      <c r="M5" s="65" t="s">
        <v>268</v>
      </c>
      <c r="N5" s="123">
        <v>41952</v>
      </c>
      <c r="O5" s="123" t="s">
        <v>269</v>
      </c>
      <c r="P5" s="120" t="s">
        <v>139</v>
      </c>
      <c r="Q5" s="79">
        <v>45573</v>
      </c>
      <c r="R5" s="123">
        <v>2250</v>
      </c>
      <c r="S5" s="123">
        <v>0</v>
      </c>
      <c r="T5" s="123">
        <v>0</v>
      </c>
      <c r="U5" s="124">
        <f t="shared" ref="U5" si="0">IF(AND(ISBLANK(R5),ISBLANK(S5),ISBLANK(T5)),"",R5-(S5+T5))</f>
        <v>2250</v>
      </c>
      <c r="V5" s="116" t="s">
        <v>201</v>
      </c>
      <c r="W5" s="121" t="s">
        <v>295</v>
      </c>
    </row>
    <row r="6" spans="1:23" ht="25" customHeight="1" x14ac:dyDescent="0.3">
      <c r="A6" s="64">
        <v>2</v>
      </c>
      <c r="B6" s="60" t="str">
        <f>IF(J6&lt;&gt;"", $B$5, "")</f>
        <v>BH3473</v>
      </c>
      <c r="C6" s="118" t="str">
        <f>IF(J6&lt;&gt;"", $C$5, "")</f>
        <v>Nautan</v>
      </c>
      <c r="D6" s="41" t="str">
        <f>IF(J6&lt;&gt;"", $D$5, "")</f>
        <v>FN25-26-01969</v>
      </c>
      <c r="E6" s="65">
        <v>45889</v>
      </c>
      <c r="F6" s="38" t="s">
        <v>287</v>
      </c>
      <c r="G6" s="49" t="s">
        <v>288</v>
      </c>
      <c r="H6" s="49" t="s">
        <v>289</v>
      </c>
      <c r="I6" s="119" t="s">
        <v>265</v>
      </c>
      <c r="J6" s="119" t="s">
        <v>266</v>
      </c>
      <c r="K6" s="119" t="s">
        <v>267</v>
      </c>
      <c r="L6" s="11">
        <v>350262740</v>
      </c>
      <c r="M6" s="65" t="s">
        <v>268</v>
      </c>
      <c r="N6" s="123">
        <v>41952</v>
      </c>
      <c r="O6" s="123" t="s">
        <v>269</v>
      </c>
      <c r="P6" s="120" t="s">
        <v>139</v>
      </c>
      <c r="Q6" s="79">
        <v>45634</v>
      </c>
      <c r="R6" s="123">
        <v>2250</v>
      </c>
      <c r="S6" s="123">
        <v>0</v>
      </c>
      <c r="T6" s="123">
        <v>0</v>
      </c>
      <c r="U6" s="124">
        <f t="shared" ref="U6:U69" si="1">IF(AND(ISBLANK(R6),ISBLANK(S6),ISBLANK(T6)),"",R6-(S6+T6))</f>
        <v>2250</v>
      </c>
      <c r="V6" s="116" t="s">
        <v>201</v>
      </c>
      <c r="W6" s="121" t="s">
        <v>295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7265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9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214</v>
      </c>
      <c r="B1" s="104" t="s">
        <v>297</v>
      </c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212</v>
      </c>
      <c r="B2" s="104" t="s">
        <v>297</v>
      </c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213</v>
      </c>
      <c r="B3" s="104"/>
      <c r="C3" s="129">
        <v>0.41666666666666669</v>
      </c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239</v>
      </c>
      <c r="BH3" s="97" t="s">
        <v>241</v>
      </c>
      <c r="BI3" s="87"/>
      <c r="BJ3" s="87"/>
      <c r="BK3" s="87"/>
      <c r="BL3" s="88"/>
      <c r="BM3" s="89"/>
      <c r="BN3" s="87"/>
      <c r="BO3" s="87"/>
      <c r="BP3" s="87"/>
      <c r="BQ3" s="97" t="s">
        <v>239</v>
      </c>
      <c r="BR3" s="97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3">
        <v>1</v>
      </c>
      <c r="B5" s="38" t="s">
        <v>270</v>
      </c>
      <c r="C5" s="38" t="s">
        <v>271</v>
      </c>
      <c r="D5" s="38" t="s">
        <v>251</v>
      </c>
      <c r="E5" s="38" t="s">
        <v>250</v>
      </c>
      <c r="F5" s="38" t="s">
        <v>249</v>
      </c>
      <c r="G5" s="83" t="s">
        <v>247</v>
      </c>
      <c r="H5" s="38" t="s">
        <v>248</v>
      </c>
      <c r="I5" s="83">
        <v>21281</v>
      </c>
      <c r="J5" s="38" t="s">
        <v>272</v>
      </c>
      <c r="K5" s="83">
        <v>21281</v>
      </c>
      <c r="L5" s="83" t="s">
        <v>263</v>
      </c>
      <c r="M5" s="38" t="s">
        <v>264</v>
      </c>
      <c r="N5" s="83">
        <v>30791</v>
      </c>
      <c r="O5" s="83" t="s">
        <v>265</v>
      </c>
      <c r="P5" s="83">
        <v>47588</v>
      </c>
      <c r="Q5" s="38" t="s">
        <v>273</v>
      </c>
      <c r="R5" s="38" t="s">
        <v>274</v>
      </c>
      <c r="S5" s="83" t="s">
        <v>266</v>
      </c>
      <c r="T5" s="83" t="s">
        <v>266</v>
      </c>
      <c r="U5" s="83" t="s">
        <v>275</v>
      </c>
      <c r="V5" s="83" t="s">
        <v>276</v>
      </c>
      <c r="W5" s="83">
        <v>541</v>
      </c>
      <c r="X5" s="38" t="s">
        <v>277</v>
      </c>
      <c r="Y5" s="83">
        <v>350262740</v>
      </c>
      <c r="Z5" s="38" t="s">
        <v>267</v>
      </c>
      <c r="AA5" s="107" t="s">
        <v>268</v>
      </c>
      <c r="AB5" s="83">
        <v>41952</v>
      </c>
      <c r="AC5" s="107" t="s">
        <v>278</v>
      </c>
      <c r="AD5" s="83">
        <v>24</v>
      </c>
      <c r="AE5" s="83" t="s">
        <v>279</v>
      </c>
      <c r="AF5" s="83" t="s">
        <v>280</v>
      </c>
      <c r="AG5" s="107" t="s">
        <v>281</v>
      </c>
      <c r="AH5" s="83" t="s">
        <v>282</v>
      </c>
      <c r="AI5" s="107" t="s">
        <v>269</v>
      </c>
      <c r="AJ5" s="83">
        <v>2558</v>
      </c>
      <c r="AK5" s="83">
        <v>2250</v>
      </c>
      <c r="AL5" s="107" t="s">
        <v>283</v>
      </c>
      <c r="AM5" s="83">
        <v>37591.370000000003</v>
      </c>
      <c r="AN5" s="111">
        <v>12216.63</v>
      </c>
      <c r="AO5" s="111">
        <v>49808</v>
      </c>
      <c r="AP5" s="111">
        <v>4360.63</v>
      </c>
      <c r="AQ5" s="111">
        <v>139.37</v>
      </c>
      <c r="AR5" s="111">
        <v>4500</v>
      </c>
      <c r="AS5" s="111">
        <v>4360.63</v>
      </c>
      <c r="AT5" s="111">
        <v>139.37</v>
      </c>
      <c r="AU5" s="111">
        <v>4500</v>
      </c>
      <c r="AV5" s="83">
        <v>30</v>
      </c>
      <c r="AW5" s="83"/>
      <c r="AX5" s="83"/>
      <c r="AY5" s="107"/>
      <c r="AZ5" s="83"/>
      <c r="BA5" s="83"/>
      <c r="BB5" s="83" t="s">
        <v>284</v>
      </c>
      <c r="BC5" s="83"/>
      <c r="BD5" s="107"/>
      <c r="BE5" s="83">
        <v>0</v>
      </c>
      <c r="BF5" s="38" t="s">
        <v>266</v>
      </c>
      <c r="BG5" s="83">
        <v>9934418783</v>
      </c>
      <c r="BH5" s="113" t="s">
        <v>285</v>
      </c>
      <c r="BI5" s="38" t="s">
        <v>110</v>
      </c>
      <c r="BJ5" s="84">
        <v>45889</v>
      </c>
      <c r="BK5" s="83"/>
      <c r="BL5" s="38" t="s">
        <v>114</v>
      </c>
      <c r="BM5" s="114" t="s">
        <v>119</v>
      </c>
      <c r="BN5" s="115" t="s">
        <v>199</v>
      </c>
      <c r="BO5" s="83" t="s">
        <v>244</v>
      </c>
      <c r="BP5" s="83">
        <v>4500</v>
      </c>
      <c r="BQ5" s="116" t="s">
        <v>201</v>
      </c>
      <c r="BR5" s="117" t="s">
        <v>296</v>
      </c>
    </row>
    <row r="6" spans="1:70" s="112" customFormat="1" ht="15" customHeight="1" x14ac:dyDescent="0.35">
      <c r="A6" s="83">
        <v>2</v>
      </c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35">
      <c r="A7" s="83">
        <v>3</v>
      </c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35">
      <c r="A8" s="83">
        <v>4</v>
      </c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35">
      <c r="A9" s="83">
        <v>5</v>
      </c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35">
      <c r="A10" s="83">
        <v>6</v>
      </c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35">
      <c r="A11" s="83">
        <v>7</v>
      </c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35">
      <c r="A12" s="83">
        <v>8</v>
      </c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35">
      <c r="A13" s="83">
        <v>9</v>
      </c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35">
      <c r="A14" s="83">
        <v>10</v>
      </c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35">
      <c r="A15" s="83">
        <v>11</v>
      </c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35">
      <c r="A16" s="83">
        <v>12</v>
      </c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35">
      <c r="A17" s="83">
        <v>13</v>
      </c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35">
      <c r="A18" s="83">
        <v>14</v>
      </c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35">
      <c r="A19" s="83">
        <v>15</v>
      </c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35">
      <c r="A20" s="83">
        <v>16</v>
      </c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35">
      <c r="A21" s="83">
        <v>17</v>
      </c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35">
      <c r="A22" s="83">
        <v>18</v>
      </c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35">
      <c r="A23" s="83">
        <v>19</v>
      </c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35">
      <c r="A24" s="83">
        <v>20</v>
      </c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35">
      <c r="A25" s="83">
        <v>21</v>
      </c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35">
      <c r="A26" s="83">
        <v>22</v>
      </c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35">
      <c r="A27" s="83">
        <v>23</v>
      </c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35">
      <c r="A28" s="83">
        <v>24</v>
      </c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35">
      <c r="A29" s="83">
        <v>25</v>
      </c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35">
      <c r="A30" s="83">
        <v>26</v>
      </c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35">
      <c r="A31" s="83">
        <v>27</v>
      </c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35">
      <c r="A32" s="83">
        <v>28</v>
      </c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35">
      <c r="A33" s="83">
        <v>29</v>
      </c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35">
      <c r="A34" s="83">
        <v>30</v>
      </c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35">
      <c r="A35" s="83">
        <v>31</v>
      </c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35">
      <c r="A36" s="83">
        <v>32</v>
      </c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35">
      <c r="A37" s="83">
        <v>33</v>
      </c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35">
      <c r="A38" s="83">
        <v>34</v>
      </c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35">
      <c r="A39" s="83">
        <v>35</v>
      </c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35">
      <c r="A40" s="83">
        <v>36</v>
      </c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35">
      <c r="A41" s="83">
        <v>37</v>
      </c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35">
      <c r="A42" s="83">
        <v>38</v>
      </c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35">
      <c r="A43" s="83">
        <v>39</v>
      </c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35">
      <c r="A44" s="83">
        <v>40</v>
      </c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35">
      <c r="A45" s="83">
        <v>41</v>
      </c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35">
      <c r="A46" s="83">
        <v>42</v>
      </c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35">
      <c r="A47" s="83">
        <v>43</v>
      </c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35">
      <c r="A48" s="83">
        <v>44</v>
      </c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35">
      <c r="A49" s="83">
        <v>45</v>
      </c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35">
      <c r="A50" s="83">
        <v>46</v>
      </c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35">
      <c r="A51" s="83">
        <v>47</v>
      </c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35">
      <c r="A52" s="83">
        <v>48</v>
      </c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35">
      <c r="A53" s="83">
        <v>49</v>
      </c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35">
      <c r="A54" s="83">
        <v>50</v>
      </c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35">
      <c r="A55" s="83">
        <v>51</v>
      </c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35">
      <c r="A56" s="83">
        <v>52</v>
      </c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35">
      <c r="A57" s="83">
        <v>53</v>
      </c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35">
      <c r="A58" s="83">
        <v>54</v>
      </c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35">
      <c r="A59" s="83">
        <v>55</v>
      </c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35">
      <c r="A60" s="83">
        <v>56</v>
      </c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35">
      <c r="A61" s="83">
        <v>57</v>
      </c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35">
      <c r="A62" s="83">
        <v>58</v>
      </c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35">
      <c r="A63" s="83">
        <v>59</v>
      </c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35">
      <c r="A64" s="83">
        <v>60</v>
      </c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35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35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35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35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35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35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35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35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35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35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35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35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35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35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35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35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35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35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35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35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35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35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35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35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35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35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35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35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35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35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35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35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35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35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35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35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35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35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35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35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35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35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35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35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35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35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35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35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35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35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35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35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35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35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35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35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35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35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35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35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35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35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35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35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35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35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35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35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35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35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35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35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35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35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35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35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35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35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35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35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35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35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35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35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35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35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35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35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35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35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35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35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35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35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35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35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35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35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35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35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35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35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35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35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35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35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35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35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35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35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35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35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35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35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35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35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35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35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35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35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35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35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35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35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35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35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35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35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35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35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35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35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35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35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35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35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35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35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35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35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35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35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35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35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35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35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35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35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35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35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35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35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35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3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3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3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3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3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3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3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3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3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3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3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3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3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3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3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3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3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3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3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3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3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3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3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3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3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3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3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3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3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3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3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3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3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3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3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3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3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3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3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3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3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3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3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3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3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3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3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3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3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3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3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3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3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3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3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3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3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3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3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3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3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3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3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3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3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3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3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3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3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3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3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3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3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3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3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3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3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3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3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3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3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3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3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3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3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3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3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3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3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3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3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3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3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3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3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3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3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3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3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3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3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3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3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3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3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3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3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3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3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3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3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3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3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3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3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3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3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3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3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3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3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3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3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3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3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3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3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3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3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3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3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3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3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3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3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3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3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3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3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3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3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3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3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3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3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3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3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3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3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3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3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3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3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3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3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3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3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3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3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3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3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3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3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3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3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3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3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3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3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3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3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3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3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3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3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3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3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3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3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3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3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3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3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3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3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3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3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3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3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3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3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3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3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3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3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3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3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2025-10-15T15:51:22Z</dcterms:modified>
</cp:coreProperties>
</file>