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Mohla css/"/>
    </mc:Choice>
  </mc:AlternateContent>
  <xr:revisionPtr revIDLastSave="11" documentId="13_ncr:1_{43FE52BF-4182-4172-B42A-4802244A32F8}" xr6:coauthVersionLast="47" xr6:coauthVersionMax="47" xr10:uidLastSave="{39CF92E6-CC1C-4E46-BBE5-62CCC976825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<sst xmlns="http://schemas.openxmlformats.org/spreadsheetml/2006/main" count="387" uniqueCount="308">
  <si>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</si>
  <si>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</si>
  <si>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</si>
  <si>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</si>
  <si>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</si>
  <si>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</si>
  <si>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</si>
  <si>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</si>
  <si>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</si>
  <si>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</si>
  <si>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</si>
  <si>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</si>
  <si>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</si>
  <si>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</si>
  <si>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</si>
  <si>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</si>
  <si>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</si>
  <si>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</si>
  <si>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</si>
  <si>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</si>
  <si>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</si>
  <si>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</si>
  <si>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</si>
  <si>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</si>
  <si>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</si>
  <si>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</si>
  <si>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</si>
  <si>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</si>
  <si>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</si>
  <si>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</si>
  <si>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</si>
  <si>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</si>
  <si>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</si>
  <si>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</si>
  <si>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</si>
  <si>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</si>
  <si>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</si>
  <si>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</si>
  <si>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</si>
  <si>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</si>
  <si>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</si>
  <si>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</si>
  <si>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</si>
  <si>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</si>
  <si>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</si>
  <si>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</si>
  <si>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</si>
  <si>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</si>
  <si>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</si>
  <si>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</si>
  <si>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</si>
  <si>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</si>
  <si>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</si>
  <si>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</si>
  <si>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</si>
  <si>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</si>
  <si>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</si>
  <si>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</si>
  <si>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</si>
  <si>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</si>
  <si>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</si>
  <si>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</si>
  <si>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</si>
  <si>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</si>
  <si>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</si>
  <si>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</si>
  <si>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</si>
  <si>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</si>
  <si>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</si>
  <si>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</si>
  <si>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</si>
  <si>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</si>
  <si>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</si>
  <si>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</si>
  <si>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</si>
  <si>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</si>
  <si>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</si>
  <si>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</si>
  <si>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</si>
  <si>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</si>
  <si>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</si>
  <si>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</si>
  <si>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</si>
  <si>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</si>
  <si>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</si>
  <si>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</si>
  <si>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</si>
  <si>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</si>
  <si>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</si>
  <si>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</si>
  <si>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</si>
  <si>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</si>
  <si>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</si>
  <si>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</si>
  <si>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</si>
  <si>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</si>
  <si>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</si>
  <si>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</si>
  <si>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</si>
  <si>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</si>
  <si>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</si>
  <si>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</si>
  <si>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</si>
  <si>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</si>
  <si>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</si>
  <si>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</si>
  <si>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</si>
  <si>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</si>
  <si>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</si>
  <si>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</si>
  <si>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</si>
  <si>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</si>
  <si>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</si>
  <si>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</si>
  <si>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</si>
  <si>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</si>
  <si>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</si>
  <si>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</si>
  <si>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</si>
  <si>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</si>
  <si>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</si>
  <si>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</si>
  <si>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</si>
  <si>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</si>
  <si>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</si>
  <si>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</si>
  <si>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</si>
  <si>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</si>
  <si>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</si>
  <si>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</si>
  <si>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</si>
  <si>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</si>
  <si>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</si>
  <si>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</si>
  <si>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</si>
  <si>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</si>
  <si>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</si>
  <si>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</si>
  <si>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</si>
  <si>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</si>
  <si>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</si>
  <si>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</si>
  <si>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</si>
  <si>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</si>
  <si>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</si>
  <si>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</si>
  <si>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</si>
  <si>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</si>
  <si>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</si>
  <si>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</si>
  <si>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</si>
  <si>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</si>
  <si>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</si>
  <si>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</si>
  <si>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</si>
  <si>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</si>
  <si>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</si>
  <si>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</si>
  <si>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</si>
  <si>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</si>
  <si>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</si>
  <si>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</si>
  <si>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</si>
  <si>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</si>
  <si>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</si>
  <si>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</si>
  <si>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</si>
  <si>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</si>
  <si>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</si>
  <si>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</si>
  <si>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</si>
  <si>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</si>
  <si>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</si>
  <si>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</si>
  <si>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</si>
  <si>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</si>
  <si>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</si>
  <si>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</si>
  <si>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</si>
  <si>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</si>
  <si>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</si>
  <si>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</si>
  <si>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</si>
  <si>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</si>
  <si>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</si>
  <si>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</si>
  <si>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</si>
  <si>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</si>
  <si>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</si>
  <si>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</si>
  <si>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</si>
  <si>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</si>
  <si>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</si>
  <si>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</si>
  <si>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</si>
  <si>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</si>
  <si>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</si>
  <si>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</si>
  <si>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</si>
  <si>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</si>
  <si>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</si>
  <si>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</si>
  <si>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</si>
  <si>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</si>
  <si>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</si>
  <si>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</si>
  <si>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</si>
  <si>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</si>
  <si>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</si>
  <si>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</si>
  <si>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</si>
  <si>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</si>
  <si>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</si>
  <si>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</si>
  <si>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</si>
  <si>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</si>
  <si>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</si>
  <si>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</si>
  <si>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</si>
  <si>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</si>
  <si>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</si>
  <si>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</si>
  <si>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</si>
  <si>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</si>
  <si>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</si>
  <si>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</si>
  <si>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</si>
  <si>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</si>
  <si>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</si>
  <si>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</si>
  <si>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</si>
  <si>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</si>
  <si>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</si>
  <si>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</si>
  <si>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</si>
  <si>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</si>
  <si>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</si>
  <si>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</si>
  <si>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</si>
  <si>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</si>
  <si>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</si>
  <si>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</si>
  <si>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</si>
  <si>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</si>
  <si>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</si>
  <si>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</si>
  <si>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</si>
  <si>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</si>
  <si>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Charama</t>
  </si>
  <si>
    <t>Rajnandgoan</t>
  </si>
  <si>
    <t>CH2744</t>
  </si>
  <si>
    <t>Mohla</t>
  </si>
  <si>
    <t>Karamtara</t>
  </si>
  <si>
    <t>SF0069285</t>
  </si>
  <si>
    <t>Rasomay Mandal</t>
  </si>
  <si>
    <t>550585</t>
  </si>
  <si>
    <t>KHURSI TIKUL</t>
  </si>
  <si>
    <t>Chetana</t>
  </si>
  <si>
    <t>SSF4891815</t>
  </si>
  <si>
    <t>OBC</t>
  </si>
  <si>
    <t>HINDU</t>
  </si>
  <si>
    <t>Agriculture &amp; Farming</t>
  </si>
  <si>
    <t>BHARTI BAGHEL</t>
  </si>
  <si>
    <t>17-Nov-2023</t>
  </si>
  <si>
    <t>Fri</t>
  </si>
  <si>
    <t>1</t>
  </si>
  <si>
    <t>1 Yrs</t>
  </si>
  <si>
    <t>17 Nov 2023</t>
  </si>
  <si>
    <t>&lt;= 2 Years</t>
  </si>
  <si>
    <t>05-Jan-2024</t>
  </si>
  <si>
    <t>01-Aug-2025</t>
  </si>
  <si>
    <t>Unnati</t>
  </si>
  <si>
    <t>14-May-2024</t>
  </si>
  <si>
    <t>0</t>
  </si>
  <si>
    <t>07-Jun-2024</t>
  </si>
  <si>
    <t>04-Jul-2025</t>
  </si>
  <si>
    <t>Open</t>
  </si>
  <si>
    <t>Omesh kumar sahu/SF0068476</t>
  </si>
  <si>
    <t>No issue</t>
  </si>
  <si>
    <t>Loan officer</t>
  </si>
  <si>
    <t>Sunil Kumar Mandavi</t>
  </si>
  <si>
    <t>SF0065856</t>
  </si>
  <si>
    <t>Dual Staff</t>
  </si>
  <si>
    <t>479539-G2</t>
  </si>
  <si>
    <t>Mukesh sahu</t>
  </si>
  <si>
    <t>SF0040834</t>
  </si>
  <si>
    <t>Branch Manager</t>
  </si>
  <si>
    <t xml:space="preserve">Available &amp; Updated </t>
  </si>
  <si>
    <t>479539-G1</t>
  </si>
  <si>
    <t>Pittan kumar patel</t>
  </si>
  <si>
    <t>Branch quality manager</t>
  </si>
  <si>
    <t>Rakesh Kumar Sahu/SF0056237</t>
  </si>
  <si>
    <t>Deepak Sahu/SF0026677</t>
  </si>
  <si>
    <t>Suresh Kumar Padhan/SF0005800</t>
  </si>
  <si>
    <t>Shrivastava Deepenedra/SF0002115</t>
  </si>
  <si>
    <t>Absconding</t>
  </si>
  <si>
    <t>SF0053232</t>
  </si>
  <si>
    <t>Borrower paid pre closer amount Rs.7735/- by digital payment on Date. 8 Jul 25 to LO Sunil Kumar Mandavi/SF0065856 but collected amount not posted to FIMO by LO.</t>
  </si>
  <si>
    <t>During CSS verification it was observed that one Borrower Bharti baghel paid pre closer amount Rs.7735/- by digital payment on Date. 8 Jul 25 to LO Sunil Kumar Mandavi/SF0065856 but collected amount not posted to FIMO by LO.</t>
  </si>
  <si>
    <t>It was observed that Borrower paid pre closer amount Rs.7735/- by digital payment on 8 Jul 25 to LO Sunil Kumar Mandavi/SF0065856 but collected amount not posted to FIMO.</t>
  </si>
  <si>
    <t>SMA-0</t>
  </si>
  <si>
    <t>Form Date : 22-Aug-2025</t>
  </si>
  <si>
    <t>To Date : 22-Aug-2025</t>
  </si>
  <si>
    <t>FN25-26-01990</t>
  </si>
  <si>
    <t>FIR Not Filled</t>
  </si>
  <si>
    <t>Completed-Report Submitted</t>
  </si>
  <si>
    <t>CSS</t>
  </si>
  <si>
    <t>Reporting Time : Monday, August 22, 2025 11:41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</si>
</sst>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15" borderId="8" xfId="0" applyFont="1" applyFill="1" applyBorder="1" applyAlignment="1" applyProtection="1">
      <alignment horizontal="left" vertical="center" wrapText="1"/>
      <protection locked="0"/>
    </xf>
    <xf numFmtId="0" fontId="11" fillId="15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CH2744</v>
      </c>
      <c r="D5" s="63" t="str">
        <f>IF('Physical Cash at Safe'!D28="Yes", 'Physical Cash at Safe'!B4, 'Borrower Wise Details'!C5)</f>
        <v>Mohla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45861</v>
      </c>
      <c r="H5" s="106" t="s">
        <v>306</v>
      </c>
      <c r="I5" s="61">
        <v>45899</v>
      </c>
      <c r="J5" s="74" t="str">
        <f>IF('Physical Cash at Safe'!D28="Yes",'Physical Cash at Safe'!E28,IF('Borrower Wise Details'!D5&lt;&gt;"",'Borrower Wise Details'!D5,""))</f>
        <v>FN25-26-01990</v>
      </c>
      <c r="K5" s="81">
        <v>1</v>
      </c>
      <c r="L5" s="82">
        <v>7735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Sunil Kumar Mandavi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SF0065856</v>
      </c>
      <c r="U5" s="77" t="s">
        <v>295</v>
      </c>
      <c r="V5" s="61">
        <v>45870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305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7735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7735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298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CH2744</v>
      </c>
      <c r="C5" s="50" t="str">
        <f>IF('Fraud Investigation Report'!D5="", "", 'Fraud Investigation Report'!D5)</f>
        <v>Mohla</v>
      </c>
      <c r="D5" s="68" t="str">
        <f>IF(OR('Fraud Investigation Report'!R5="", 'Fraud Investigation Report'!R5=0), "", 'Fraud Investigation Report'!R5)</f>
        <v>Sunil Kumar Mandavi</v>
      </c>
      <c r="E5" s="68" t="str">
        <f>IF(OR('Fraud Investigation Report'!T5="", 'Fraud Investigation Report'!T5=0), "", 'Fraud Investigation Report'!T5)</f>
        <v>SF0065856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7735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7735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7735</v>
      </c>
      <c r="Q5" s="49"/>
      <c r="R5" s="84" t="s">
        <v>304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8" sqref="D8:E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45891</v>
      </c>
      <c r="C6" s="18">
        <v>45890</v>
      </c>
      <c r="D6" s="18">
        <v>45891</v>
      </c>
      <c r="E6" s="19">
        <v>0.27083333333333331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109</v>
      </c>
      <c r="C11" s="23">
        <f>B11*A11</f>
        <v>54500</v>
      </c>
      <c r="D11" s="25">
        <v>109</v>
      </c>
      <c r="E11" s="23">
        <f t="shared" ref="E11:E17" si="0">D11*A11</f>
        <v>54500</v>
      </c>
    </row>
    <row r="12" spans="1:5" ht="14.5" x14ac:dyDescent="0.35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ht="14.5" x14ac:dyDescent="0.35">
      <c r="A13" s="24">
        <v>100</v>
      </c>
      <c r="B13" s="25">
        <v>59</v>
      </c>
      <c r="C13" s="23">
        <f t="shared" ref="C13:C17" si="1">B13*A13</f>
        <v>5900</v>
      </c>
      <c r="D13" s="25">
        <v>59</v>
      </c>
      <c r="E13" s="23">
        <f t="shared" si="0"/>
        <v>5900</v>
      </c>
    </row>
    <row r="14" spans="1:5" ht="14.5" x14ac:dyDescent="0.35">
      <c r="A14" s="24">
        <v>50</v>
      </c>
      <c r="B14" s="25">
        <v>21</v>
      </c>
      <c r="C14" s="23">
        <f t="shared" si="1"/>
        <v>1050</v>
      </c>
      <c r="D14" s="25">
        <v>21</v>
      </c>
      <c r="E14" s="23">
        <f t="shared" si="0"/>
        <v>1050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63858</v>
      </c>
      <c r="D19" s="30" t="s">
        <v>76</v>
      </c>
      <c r="E19" s="31">
        <f>SUM(E10:E18)</f>
        <v>63858</v>
      </c>
    </row>
    <row r="20" spans="1:5" ht="30" customHeight="1" x14ac:dyDescent="0.35">
      <c r="A20" s="163" t="s">
        <v>97</v>
      </c>
      <c r="B20" s="164"/>
      <c r="C20" s="32">
        <v>63858</v>
      </c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190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" customHeight="1" x14ac:dyDescent="0.35">
      <c r="A30" s="127"/>
      <c r="B30" s="127"/>
      <c r="C30" s="128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217</v>
      </c>
      <c r="B32" s="129" t="s">
        <v>282</v>
      </c>
      <c r="C32" s="37" t="s">
        <v>82</v>
      </c>
      <c r="D32" s="140" t="s">
        <v>287</v>
      </c>
      <c r="E32" s="141"/>
    </row>
    <row r="33" spans="1:5" ht="18" customHeight="1" x14ac:dyDescent="0.35">
      <c r="A33" s="37" t="s">
        <v>83</v>
      </c>
      <c r="B33" s="130" t="s">
        <v>283</v>
      </c>
      <c r="C33" s="39" t="s">
        <v>84</v>
      </c>
      <c r="D33" s="133" t="s">
        <v>288</v>
      </c>
      <c r="E33" s="134"/>
    </row>
    <row r="34" spans="1:5" ht="26" x14ac:dyDescent="0.35">
      <c r="A34" s="39" t="s">
        <v>218</v>
      </c>
      <c r="B34" s="129" t="s">
        <v>284</v>
      </c>
      <c r="C34" s="39" t="s">
        <v>219</v>
      </c>
      <c r="D34" s="135" t="s">
        <v>289</v>
      </c>
      <c r="E34" s="136"/>
    </row>
    <row r="35" spans="1:5" ht="26" x14ac:dyDescent="0.35">
      <c r="A35" s="39" t="s">
        <v>220</v>
      </c>
      <c r="B35" s="129" t="s">
        <v>285</v>
      </c>
      <c r="C35" s="39" t="s">
        <v>222</v>
      </c>
      <c r="D35" s="135" t="s">
        <v>296</v>
      </c>
      <c r="E35" s="136"/>
    </row>
    <row r="36" spans="1:5" ht="25.5" customHeight="1" x14ac:dyDescent="0.35">
      <c r="A36" s="39" t="s">
        <v>221</v>
      </c>
      <c r="B36" s="131" t="s">
        <v>286</v>
      </c>
      <c r="C36" s="39" t="s">
        <v>223</v>
      </c>
      <c r="D36" s="137" t="s">
        <v>290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5"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CH2744</v>
      </c>
      <c r="C5" s="118" t="str">
        <f>IF('Loan Outstanding Report'!$H$5="", "", 'Loan Outstanding Report'!$H$5)</f>
        <v>Mohla</v>
      </c>
      <c r="D5" s="41" t="s">
        <v>303</v>
      </c>
      <c r="E5" s="65">
        <v>45891</v>
      </c>
      <c r="F5" s="38" t="s">
        <v>280</v>
      </c>
      <c r="G5" s="49" t="s">
        <v>281</v>
      </c>
      <c r="H5" s="49" t="s">
        <v>279</v>
      </c>
      <c r="I5" s="119" t="s">
        <v>255</v>
      </c>
      <c r="J5" s="119" t="s">
        <v>258</v>
      </c>
      <c r="K5" s="119" t="s">
        <v>262</v>
      </c>
      <c r="L5" s="11">
        <v>356787968</v>
      </c>
      <c r="M5" s="65" t="s">
        <v>272</v>
      </c>
      <c r="N5" s="123">
        <v>30000</v>
      </c>
      <c r="O5" s="123">
        <v>2020</v>
      </c>
      <c r="P5" s="120" t="s">
        <v>140</v>
      </c>
      <c r="Q5" s="80">
        <v>45846</v>
      </c>
      <c r="R5" s="123">
        <v>7735</v>
      </c>
      <c r="S5" s="123">
        <v>0</v>
      </c>
      <c r="T5" s="123">
        <v>0</v>
      </c>
      <c r="U5" s="124">
        <f t="shared" ref="U5" si="0">IF(AND(ISBLANK(R5),ISBLANK(S5),ISBLANK(T5)),"",R5-(S5+T5))</f>
        <v>7735</v>
      </c>
      <c r="V5" s="116" t="s">
        <v>203</v>
      </c>
      <c r="W5" s="121" t="s">
        <v>299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1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301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302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307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26549</v>
      </c>
      <c r="J5" s="38" t="s">
        <v>252</v>
      </c>
      <c r="K5" s="84">
        <v>26549</v>
      </c>
      <c r="L5" s="84" t="s">
        <v>253</v>
      </c>
      <c r="M5" s="38" t="s">
        <v>254</v>
      </c>
      <c r="N5" s="84">
        <v>39236</v>
      </c>
      <c r="O5" s="84" t="s">
        <v>255</v>
      </c>
      <c r="P5" s="84">
        <v>412027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353721295</v>
      </c>
      <c r="Z5" s="38" t="s">
        <v>262</v>
      </c>
      <c r="AA5" s="107" t="s">
        <v>263</v>
      </c>
      <c r="AB5" s="84">
        <v>42000</v>
      </c>
      <c r="AC5" s="107" t="s">
        <v>264</v>
      </c>
      <c r="AD5" s="84">
        <v>24</v>
      </c>
      <c r="AE5" s="84" t="s">
        <v>265</v>
      </c>
      <c r="AF5" s="84" t="s">
        <v>266</v>
      </c>
      <c r="AG5" s="107" t="s">
        <v>267</v>
      </c>
      <c r="AH5" s="84" t="s">
        <v>268</v>
      </c>
      <c r="AI5" s="107" t="s">
        <v>269</v>
      </c>
      <c r="AJ5" s="84">
        <v>2240</v>
      </c>
      <c r="AK5" s="84">
        <v>2240</v>
      </c>
      <c r="AL5" s="107" t="s">
        <v>270</v>
      </c>
      <c r="AM5" s="84">
        <v>32711.77</v>
      </c>
      <c r="AN5" s="111">
        <v>12088.23</v>
      </c>
      <c r="AO5" s="111">
        <v>44800</v>
      </c>
      <c r="AP5" s="111">
        <v>9288.23</v>
      </c>
      <c r="AQ5" s="111">
        <v>544.77</v>
      </c>
      <c r="AR5" s="111">
        <v>9833</v>
      </c>
      <c r="AS5" s="111">
        <v>0</v>
      </c>
      <c r="AT5" s="111">
        <v>0</v>
      </c>
      <c r="AU5" s="111">
        <v>0</v>
      </c>
      <c r="AV5" s="84">
        <v>20</v>
      </c>
      <c r="AW5" s="84">
        <v>0</v>
      </c>
      <c r="AX5" s="84">
        <v>0</v>
      </c>
      <c r="AY5" s="107"/>
      <c r="AZ5" s="84"/>
      <c r="BA5" s="84"/>
      <c r="BB5" s="84" t="s">
        <v>276</v>
      </c>
      <c r="BC5" s="84" t="s">
        <v>145</v>
      </c>
      <c r="BD5" s="107"/>
      <c r="BE5" s="84">
        <v>0</v>
      </c>
      <c r="BF5" s="38" t="s">
        <v>258</v>
      </c>
      <c r="BG5" s="84">
        <v>7489211200</v>
      </c>
      <c r="BH5" s="113" t="s">
        <v>277</v>
      </c>
      <c r="BI5" s="38" t="s">
        <v>110</v>
      </c>
      <c r="BJ5" s="85">
        <v>45891</v>
      </c>
      <c r="BK5" s="84"/>
      <c r="BL5" s="38" t="s">
        <v>114</v>
      </c>
      <c r="BM5" s="114" t="s">
        <v>119</v>
      </c>
      <c r="BN5" s="115" t="s">
        <v>200</v>
      </c>
      <c r="BO5" s="84" t="s">
        <v>243</v>
      </c>
      <c r="BP5" s="84">
        <v>0</v>
      </c>
      <c r="BQ5" s="116"/>
      <c r="BR5" s="117" t="s">
        <v>278</v>
      </c>
    </row>
    <row r="6" spans="1:70" s="112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26549</v>
      </c>
      <c r="J6" s="38" t="s">
        <v>252</v>
      </c>
      <c r="K6" s="84">
        <v>26549</v>
      </c>
      <c r="L6" s="84" t="s">
        <v>253</v>
      </c>
      <c r="M6" s="38" t="s">
        <v>254</v>
      </c>
      <c r="N6" s="84">
        <v>39236</v>
      </c>
      <c r="O6" s="84" t="s">
        <v>255</v>
      </c>
      <c r="P6" s="84">
        <v>412027</v>
      </c>
      <c r="Q6" s="38" t="s">
        <v>256</v>
      </c>
      <c r="R6" s="38" t="s">
        <v>271</v>
      </c>
      <c r="S6" s="84" t="s">
        <v>258</v>
      </c>
      <c r="T6" s="84" t="s">
        <v>258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356787968</v>
      </c>
      <c r="Z6" s="38" t="s">
        <v>262</v>
      </c>
      <c r="AA6" s="107" t="s">
        <v>272</v>
      </c>
      <c r="AB6" s="84">
        <v>30000</v>
      </c>
      <c r="AC6" s="107" t="s">
        <v>264</v>
      </c>
      <c r="AD6" s="84">
        <v>18</v>
      </c>
      <c r="AE6" s="84" t="s">
        <v>273</v>
      </c>
      <c r="AF6" s="84" t="s">
        <v>266</v>
      </c>
      <c r="AG6" s="107" t="s">
        <v>267</v>
      </c>
      <c r="AH6" s="84" t="s">
        <v>268</v>
      </c>
      <c r="AI6" s="107" t="s">
        <v>274</v>
      </c>
      <c r="AJ6" s="84">
        <v>2020</v>
      </c>
      <c r="AK6" s="84">
        <v>2020</v>
      </c>
      <c r="AL6" s="107" t="s">
        <v>275</v>
      </c>
      <c r="AM6" s="84">
        <v>22645.89</v>
      </c>
      <c r="AN6" s="111">
        <v>5634.11</v>
      </c>
      <c r="AO6" s="111">
        <v>28280</v>
      </c>
      <c r="AP6" s="111">
        <v>7354.11</v>
      </c>
      <c r="AQ6" s="111">
        <v>380.89</v>
      </c>
      <c r="AR6" s="111">
        <v>7735</v>
      </c>
      <c r="AS6" s="111">
        <v>1878.96</v>
      </c>
      <c r="AT6" s="111">
        <v>141.04</v>
      </c>
      <c r="AU6" s="111">
        <v>2020</v>
      </c>
      <c r="AV6" s="84">
        <v>15</v>
      </c>
      <c r="AW6" s="84">
        <v>24</v>
      </c>
      <c r="AX6" s="84" t="s">
        <v>300</v>
      </c>
      <c r="AY6" s="107"/>
      <c r="AZ6" s="84"/>
      <c r="BA6" s="84"/>
      <c r="BB6" s="84" t="s">
        <v>276</v>
      </c>
      <c r="BC6" s="84" t="s">
        <v>145</v>
      </c>
      <c r="BD6" s="107"/>
      <c r="BE6" s="84">
        <v>0</v>
      </c>
      <c r="BF6" s="38" t="s">
        <v>258</v>
      </c>
      <c r="BG6" s="84">
        <v>7489211200</v>
      </c>
      <c r="BH6" s="113" t="s">
        <v>277</v>
      </c>
      <c r="BI6" s="38" t="s">
        <v>110</v>
      </c>
      <c r="BJ6" s="85">
        <v>45891</v>
      </c>
      <c r="BK6" s="84"/>
      <c r="BL6" s="38" t="s">
        <v>114</v>
      </c>
      <c r="BM6" s="114" t="s">
        <v>119</v>
      </c>
      <c r="BN6" s="115" t="s">
        <v>200</v>
      </c>
      <c r="BO6" s="84" t="s">
        <v>242</v>
      </c>
      <c r="BP6" s="84">
        <v>7735</v>
      </c>
      <c r="BQ6" s="116" t="s">
        <v>203</v>
      </c>
      <c r="BR6" s="117" t="s">
        <v>297</v>
      </c>
    </row>
    <row r="7" spans="1:70" s="112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2025-10-14T09:16:01Z</dcterms:modified>
</cp:coreProperties>
</file>