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Ranjendra Pilei/"/>
    </mc:Choice>
  </mc:AlternateContent>
  <xr:revisionPtr revIDLastSave="0" documentId="8_{8E7C1F5B-3957-4575-A896-6803C4A26C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<sst xmlns="http://schemas.openxmlformats.org/spreadsheetml/2006/main" count="900" uniqueCount="413">
  <si>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</si>
  <si>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</si>
  <si>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</si>
  <si>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</si>
  <si>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</si>
  <si>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</si>
  <si>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</si>
  <si>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</si>
  <si>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</si>
  <si>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</si>
  <si>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</si>
  <si>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</si>
  <si>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</si>
  <si>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</si>
  <si>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</si>
  <si>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</si>
  <si>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</si>
  <si>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</si>
  <si>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</si>
  <si>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</si>
  <si>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</si>
  <si>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</si>
  <si>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</si>
  <si>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</si>
  <si>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</si>
  <si>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</si>
  <si>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</si>
  <si>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</si>
  <si>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</si>
  <si>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</si>
  <si>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</si>
  <si>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</si>
  <si>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</si>
  <si>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</si>
  <si>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</si>
  <si>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</si>
  <si>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</si>
  <si>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</si>
  <si>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</si>
  <si>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</si>
  <si>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</si>
  <si>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</si>
  <si>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</si>
  <si>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</si>
  <si>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</si>
  <si>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</si>
  <si>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</si>
  <si>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</si>
  <si>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</si>
  <si>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</si>
  <si>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</si>
  <si>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</si>
  <si>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</si>
  <si>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</si>
  <si>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</si>
  <si>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</si>
  <si>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</si>
  <si>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</si>
  <si>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</si>
  <si>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</si>
  <si>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</si>
  <si>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</si>
  <si>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</si>
  <si>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</si>
  <si>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</si>
  <si>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</si>
  <si>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</si>
  <si>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</si>
  <si>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</si>
  <si>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</si>
  <si>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</si>
  <si>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</si>
  <si>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</si>
  <si>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</si>
  <si>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</si>
  <si>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</si>
  <si>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</si>
  <si>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</si>
  <si>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</si>
  <si>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</si>
  <si>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</si>
  <si>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</si>
  <si>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</si>
  <si>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</si>
  <si>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</si>
  <si>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</si>
  <si>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</si>
  <si>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</si>
  <si>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</si>
  <si>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</si>
  <si>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</si>
  <si>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</si>
  <si>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</si>
  <si>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</si>
  <si>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</si>
  <si>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</si>
  <si>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</si>
  <si>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</si>
  <si>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</si>
  <si>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</si>
  <si>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</si>
  <si>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</si>
  <si>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</si>
  <si>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</si>
  <si>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</si>
  <si>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</si>
  <si>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</si>
  <si>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</si>
  <si>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</si>
  <si>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</si>
  <si>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</si>
  <si>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</si>
  <si>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</si>
  <si>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</si>
  <si>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</si>
  <si>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</si>
  <si>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</si>
  <si>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</si>
  <si>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</si>
  <si>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</si>
  <si>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</si>
  <si>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</si>
  <si>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</si>
  <si>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</si>
  <si>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</si>
  <si>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</si>
  <si>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</si>
  <si>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</si>
  <si>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</si>
  <si>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</si>
  <si>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</si>
  <si>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</si>
  <si>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</si>
  <si>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</si>
  <si>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</si>
  <si>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</si>
  <si>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</si>
  <si>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</si>
  <si>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</si>
  <si>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</si>
  <si>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</si>
  <si>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</si>
  <si>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</si>
  <si>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</si>
  <si>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</si>
  <si>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</si>
  <si>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</si>
  <si>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</si>
  <si>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</si>
  <si>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</si>
  <si>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</si>
  <si>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</si>
  <si>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</si>
  <si>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</si>
  <si>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</si>
  <si>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</si>
  <si>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</si>
  <si>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</si>
  <si>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</si>
  <si>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</si>
  <si>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</si>
  <si>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</si>
  <si>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</si>
  <si>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</si>
  <si>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</si>
  <si>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</si>
  <si>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</si>
  <si>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</si>
  <si>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</si>
  <si>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</si>
  <si>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</si>
  <si>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</si>
  <si>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</si>
  <si>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</si>
  <si>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</si>
  <si>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</si>
  <si>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</si>
  <si>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</si>
  <si>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</si>
  <si>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</si>
  <si>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</si>
  <si>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</si>
  <si>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</si>
  <si>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</si>
  <si>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</si>
  <si>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</si>
  <si>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</si>
  <si>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</si>
  <si>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</si>
  <si>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</si>
  <si>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</si>
  <si>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</si>
  <si>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</si>
  <si>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</si>
  <si>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</si>
  <si>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</si>
  <si>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</si>
  <si>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</si>
  <si>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</si>
  <si>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</si>
  <si>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</si>
  <si>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</si>
  <si>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</si>
  <si>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</si>
  <si>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</si>
  <si>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</si>
  <si>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</si>
  <si>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</si>
  <si>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</si>
  <si>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</si>
  <si>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</si>
  <si>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</si>
  <si>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</si>
  <si>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</si>
  <si>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</si>
  <si>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</si>
  <si>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</si>
  <si>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</si>
  <si>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</si>
  <si>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</si>
  <si>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</si>
  <si>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</si>
  <si>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</si>
  <si>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</si>
  <si>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</si>
  <si>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</si>
  <si>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</si>
  <si>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</si>
  <si>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</si>
  <si>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</si>
  <si>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</si>
  <si>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</si>
  <si>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</si>
  <si>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</si>
  <si>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</si>
  <si>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</si>
  <si>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</si>
  <si>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</si>
  <si>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</si>
  <si>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</si>
  <si>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</si>
  <si>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</si>
  <si>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</si>
  <si>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</si>
  <si>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</si>
  <si>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</si>
  <si>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</si>
  <si>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</si>
  <si>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</si>
  <si>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</si>
  <si>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</si>
  <si>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</si>
  <si>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BC</t>
  </si>
  <si>
    <t>HINDU</t>
  </si>
  <si>
    <t>Agriculture &amp; Farming</t>
  </si>
  <si>
    <t>Chetana</t>
  </si>
  <si>
    <t>GENERAL</t>
  </si>
  <si>
    <t>Open</t>
  </si>
  <si>
    <t/>
  </si>
  <si>
    <t>2</t>
  </si>
  <si>
    <t>6 Yrs</t>
  </si>
  <si>
    <t>&gt; 6 to 10 Years</t>
  </si>
  <si>
    <t>1 Yrs</t>
  </si>
  <si>
    <t>&lt;= 2 Years</t>
  </si>
  <si>
    <t>1</t>
  </si>
  <si>
    <t>2 Yrs</t>
  </si>
  <si>
    <t>5</t>
  </si>
  <si>
    <t>GL-5</t>
  </si>
  <si>
    <t>10</t>
  </si>
  <si>
    <t>7 Yrs</t>
  </si>
  <si>
    <t>Abhijit Rout/SF0075084</t>
  </si>
  <si>
    <t>10-Oct-2024</t>
  </si>
  <si>
    <t>Bhadrak</t>
  </si>
  <si>
    <t>CSS</t>
  </si>
  <si>
    <t>BQM</t>
  </si>
  <si>
    <t>10-Aug-2025</t>
  </si>
  <si>
    <t>Verify Only Borrowers Statement No Fraud Identified.</t>
  </si>
  <si>
    <t>Unable to Verify due to both Borrower and loan card not available.</t>
  </si>
  <si>
    <t>Krushna Chandra Sahoo/SF0083225</t>
  </si>
  <si>
    <t>Alok Kumar Maharana/SF0083414</t>
  </si>
  <si>
    <t>Jajpur Town</t>
  </si>
  <si>
    <t>OR2758</t>
  </si>
  <si>
    <t>Singhpur</t>
  </si>
  <si>
    <t>Kalyanpur</t>
  </si>
  <si>
    <t>SF0096248</t>
  </si>
  <si>
    <t>Tapas Rout</t>
  </si>
  <si>
    <t>Kalyanpur450013</t>
  </si>
  <si>
    <t>sita</t>
  </si>
  <si>
    <t>SID951373627695</t>
  </si>
  <si>
    <t>SC</t>
  </si>
  <si>
    <t>MINAKSHI SETHI</t>
  </si>
  <si>
    <t>Kalyanpur 450013 G10</t>
  </si>
  <si>
    <t>SSF4054942</t>
  </si>
  <si>
    <t>SUSHAMA MALIK</t>
  </si>
  <si>
    <t>SID951373627083</t>
  </si>
  <si>
    <t>NIRUPAMA MALIK</t>
  </si>
  <si>
    <t>SSF3475893</t>
  </si>
  <si>
    <t>URMILA MALIK</t>
  </si>
  <si>
    <t>SSF3086034</t>
  </si>
  <si>
    <t>SUREKHA MALLIK</t>
  </si>
  <si>
    <t>SSF3189398</t>
  </si>
  <si>
    <t xml:space="preserve">ROJALIN  MALIK </t>
  </si>
  <si>
    <t>SID951373627696</t>
  </si>
  <si>
    <t>RENU BALA MALIK</t>
  </si>
  <si>
    <t>SSF2956206</t>
  </si>
  <si>
    <t>ANASWAYA MALLIK</t>
  </si>
  <si>
    <t>SID951373642676</t>
  </si>
  <si>
    <t>GAURI MALIK</t>
  </si>
  <si>
    <t>SSF2956330</t>
  </si>
  <si>
    <t>SASMITA MALIK</t>
  </si>
  <si>
    <t>SID951373677411</t>
  </si>
  <si>
    <t>PRATIMA MALIK</t>
  </si>
  <si>
    <t>16-Nov-2023</t>
  </si>
  <si>
    <t>15 Sep 2020</t>
  </si>
  <si>
    <t>10-Jan-2024</t>
  </si>
  <si>
    <t>28-Mar-2024</t>
  </si>
  <si>
    <t>28 Jun 2023</t>
  </si>
  <si>
    <t>10-May-2024</t>
  </si>
  <si>
    <t>15-Aug-2025</t>
  </si>
  <si>
    <t>12-Feb-2024</t>
  </si>
  <si>
    <t>10-Mar-2024</t>
  </si>
  <si>
    <t>22-Mar-2024</t>
  </si>
  <si>
    <t>27 Feb 2023</t>
  </si>
  <si>
    <t>16-Jun-2024</t>
  </si>
  <si>
    <t>GL-2</t>
  </si>
  <si>
    <t>20 Dec 2022</t>
  </si>
  <si>
    <t>10-Aug-2024</t>
  </si>
  <si>
    <t>11-Aug-2025</t>
  </si>
  <si>
    <t>05-Jul-2024</t>
  </si>
  <si>
    <t>13 Jan 2023</t>
  </si>
  <si>
    <t>28-Aug-2024</t>
  </si>
  <si>
    <t>21-Mar-2025</t>
  </si>
  <si>
    <t>01-Nov-2024</t>
  </si>
  <si>
    <t>21 Nov 2022</t>
  </si>
  <si>
    <t>10-Dec-2024</t>
  </si>
  <si>
    <t>18-Jan-2025</t>
  </si>
  <si>
    <t>10-Mar-2025</t>
  </si>
  <si>
    <t>GL-6</t>
  </si>
  <si>
    <t>10-Jul-2025</t>
  </si>
  <si>
    <t>21-Nov-2022</t>
  </si>
  <si>
    <t>10-Jan-2023</t>
  </si>
  <si>
    <t>Close</t>
  </si>
  <si>
    <t>10-Aug-2023</t>
  </si>
  <si>
    <t>7978306419</t>
  </si>
  <si>
    <t>6380765711</t>
  </si>
  <si>
    <t>9938534376</t>
  </si>
  <si>
    <t>7077391275</t>
  </si>
  <si>
    <t>7846824583</t>
  </si>
  <si>
    <t>9178972328</t>
  </si>
  <si>
    <t>8260026037</t>
  </si>
  <si>
    <t>9658628081</t>
  </si>
  <si>
    <t>8895946551</t>
  </si>
  <si>
    <t>9668265020</t>
  </si>
  <si>
    <t>9178303438</t>
  </si>
  <si>
    <t>8018159439</t>
  </si>
  <si>
    <t>Loan card verified no Fraud Identified.</t>
  </si>
  <si>
    <t>Biranchinarayan Swain/SF0003954</t>
  </si>
  <si>
    <t>Sagar Kumar Behera</t>
  </si>
  <si>
    <t>SF0051555</t>
  </si>
  <si>
    <t>Mukesh Sahoo</t>
  </si>
  <si>
    <t>LO</t>
  </si>
  <si>
    <t>SF0099015</t>
  </si>
  <si>
    <t>Rajendra Palei</t>
  </si>
  <si>
    <t>Branch Manager</t>
  </si>
  <si>
    <t>SF0028669</t>
  </si>
  <si>
    <t>As per Loan card and Borrowers Statement Borrower Paid  Rs-2250/- on Dt.10-11-2024 to BM Rajendra Palei but BM Rajendra Palei not Posted in FIMO.</t>
  </si>
  <si>
    <t>As per Loan card and Borrowers Statement Borrower Paid  Rs-2020/- on Dt.10-11-2024 to BM Rajendra Palei but BM Rajendra Palei not Posted in FIMO.</t>
  </si>
  <si>
    <t>SF0069803</t>
  </si>
  <si>
    <t>Subrat kumar Barik</t>
  </si>
  <si>
    <t>Unnati</t>
  </si>
  <si>
    <t>22-Jun-2023</t>
  </si>
  <si>
    <t>0</t>
  </si>
  <si>
    <t>This Loan was Dishbursed without Borrowers Knowledge As Per Borrowers Statement and Previous Loan card Borrower have two Loan, Borrower Paid  Rs-2250/- on Dt.10-11-2024 for Loan Id-349519124 and Paid Rs-2020/- on Dt.10-11-2024 for Loan ID-351889261, Borrower Total Paid Rs-4270/- to BM Rajendra Palei but BM Rajendra Palei not Posted in FIMO.Fraud Book on Previous Loan ID.</t>
  </si>
  <si>
    <t>Terminated</t>
  </si>
  <si>
    <t>Palimi</t>
  </si>
  <si>
    <t>SF0081543</t>
  </si>
  <si>
    <t>Biraja Sankar Nayak</t>
  </si>
  <si>
    <t>Eradanga c1-547467</t>
  </si>
  <si>
    <t>Mani</t>
  </si>
  <si>
    <t>SSF3298697</t>
  </si>
  <si>
    <t>OBC</t>
  </si>
  <si>
    <t>Agarbathi Making</t>
  </si>
  <si>
    <t>SUJATA JENA</t>
  </si>
  <si>
    <t>30-Jan-2023</t>
  </si>
  <si>
    <t>2.58 Yrs</t>
  </si>
  <si>
    <t>30 Jan 2023</t>
  </si>
  <si>
    <t>&gt; 2 to 4 Years</t>
  </si>
  <si>
    <t>10-Mar-2023</t>
  </si>
  <si>
    <t>10-Feb-2025</t>
  </si>
  <si>
    <t>8260074050</t>
  </si>
  <si>
    <t>As per Loan card and Borrowers Statement Borrower Paid  Rs-2250/- on Dt.10-12-2024 to BM Rajendra Palei but BM Rajendra Palei not Posted in FIMO.</t>
  </si>
  <si>
    <t>Namatara</t>
  </si>
  <si>
    <t>SF0077843</t>
  </si>
  <si>
    <t>Biswajit  Das</t>
  </si>
  <si>
    <t>Namatara 607065</t>
  </si>
  <si>
    <t>Namatara 607065 G1</t>
  </si>
  <si>
    <t>SID951375504343</t>
  </si>
  <si>
    <t>Saree Business</t>
  </si>
  <si>
    <t>DIPTIMAYEE DAS</t>
  </si>
  <si>
    <t>22-Feb-2024</t>
  </si>
  <si>
    <t>02</t>
  </si>
  <si>
    <t>3</t>
  </si>
  <si>
    <t>5 Yrs</t>
  </si>
  <si>
    <t>15 Jan 2020</t>
  </si>
  <si>
    <t>&gt; 4 to 6 Years</t>
  </si>
  <si>
    <t>02-Apr-2024</t>
  </si>
  <si>
    <t>8658013604</t>
  </si>
  <si>
    <t>As per Loan card and Borrowers Statement Borrower Paid  Rs-3470/- on Dt.02-12-2024 to BM Rajendra Palei but BM Rajendra Palei not Posted in FIMO.</t>
  </si>
  <si>
    <t>FN25-26-01993</t>
  </si>
  <si>
    <t>FIR Not Filled</t>
  </si>
  <si>
    <t>18-08-2025</t>
  </si>
  <si>
    <t>As per Loan card and Borrowers Statement Borrower Paid  Rs-2250/- on Dt.10-11-2024 to BM Rajendra Palei but BM Rajendra Palei not Posted in FIMO.
As per Loan card and Borrowers Statement Borrower Paid  Rs-2020/- on Dt.10-11-2024 to BM Rajendra Palei but BM Rajendra Palei not Posted in FIMO.
As per Loan card and Borrowers Statement Borrower Paid  Rs-2250/- on Dt.10-12-2024 to BM Rajendra Palei but BM Rajendra Palei not Posted in FIMO.
As per Loan card and Borrowers Statement Borrower Paid  Rs-3470/- on Dt.02-12-2024 to BM Rajendra Palei but BM Rajendra Palei not Posted in FIMO.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</si>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</sst>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O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45871</v>
      </c>
      <c r="H5" s="107" t="s">
        <v>273</v>
      </c>
      <c r="I5" s="61">
        <v>45899</v>
      </c>
      <c r="J5" s="74" t="str">
        <f>IF('Physical Cash at Safe'!D28="Yes",'Physical Cash at Safe'!E28,IF('Borrower Wise Details'!D5&lt;&gt;"",'Borrower Wise Details'!D5,""))</f>
        <v>FN25-26-01993</v>
      </c>
      <c r="K5" s="81">
        <v>1</v>
      </c>
      <c r="L5" s="82">
        <v>4270</v>
      </c>
      <c r="M5" s="82">
        <v>0</v>
      </c>
      <c r="N5" s="82" t="s">
        <v>356</v>
      </c>
      <c r="O5" s="82" t="s">
        <v>278</v>
      </c>
      <c r="P5" s="82" t="s">
        <v>279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Rajendra Palei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SF0028669</v>
      </c>
      <c r="U5" s="77" t="s">
        <v>373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412</v>
      </c>
      <c r="Z5" s="61">
        <v>45887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45901</v>
      </c>
      <c r="AH5" s="70" t="s">
        <v>411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Rajendra Palei</v>
      </c>
      <c r="E5" s="68" t="str">
        <f>IF(OR('Fraud Investigation Report'!T5="", 'Fraud Investigation Report'!T5=0), "", 'Fraud Investigation Report'!T5)</f>
        <v>SF0028669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FN25-26-01993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9990</v>
      </c>
      <c r="Q5" s="49"/>
      <c r="R5" s="84" t="s">
        <v>409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281</v>
      </c>
      <c r="B4" s="41" t="s">
        <v>282</v>
      </c>
      <c r="C4" s="41" t="s">
        <v>280</v>
      </c>
      <c r="D4" s="41" t="s">
        <v>272</v>
      </c>
      <c r="E4" s="41" t="s">
        <v>272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45887</v>
      </c>
      <c r="C6" s="18">
        <v>45886</v>
      </c>
      <c r="D6" s="18">
        <v>45887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50</v>
      </c>
      <c r="C11" s="23">
        <f>B11*A11</f>
        <v>25000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</v>
      </c>
      <c r="C18" s="23">
        <f>B18</f>
        <v>16</v>
      </c>
      <c r="D18" s="27">
        <v>16</v>
      </c>
      <c r="E18" s="28">
        <f>D18</f>
        <v>16</v>
      </c>
    </row>
    <row r="19" spans="1:5" ht="14.5" x14ac:dyDescent="0.35">
      <c r="A19" s="29"/>
      <c r="B19" s="30" t="s">
        <v>76</v>
      </c>
      <c r="C19" s="31">
        <f>SUM(C10:C18)</f>
        <v>27716</v>
      </c>
      <c r="D19" s="30" t="s">
        <v>76</v>
      </c>
      <c r="E19" s="31">
        <f>SUM(E10:E18)</f>
        <v>27716</v>
      </c>
    </row>
    <row r="20" spans="1:5" ht="30" customHeight="1" x14ac:dyDescent="0.35">
      <c r="A20" s="160" t="s">
        <v>97</v>
      </c>
      <c r="B20" s="161"/>
      <c r="C20" s="32">
        <v>27716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32">
        <v>255</v>
      </c>
      <c r="E33" s="133"/>
    </row>
    <row r="34" spans="1:5" ht="26" x14ac:dyDescent="0.35">
      <c r="A34" s="39" t="s">
        <v>220</v>
      </c>
      <c r="B34" s="38" t="s">
        <v>357</v>
      </c>
      <c r="C34" s="39" t="s">
        <v>221</v>
      </c>
      <c r="D34" s="134" t="s">
        <v>359</v>
      </c>
      <c r="E34" s="135"/>
    </row>
    <row r="35" spans="1:5" ht="26" x14ac:dyDescent="0.35">
      <c r="A35" s="39" t="s">
        <v>222</v>
      </c>
      <c r="B35" s="38" t="s">
        <v>358</v>
      </c>
      <c r="C35" s="39" t="s">
        <v>224</v>
      </c>
      <c r="D35" s="134" t="s">
        <v>361</v>
      </c>
      <c r="E35" s="135"/>
    </row>
    <row r="36" spans="1:5" ht="25.5" customHeight="1" x14ac:dyDescent="0.35">
      <c r="A36" s="39" t="s">
        <v>223</v>
      </c>
      <c r="B36" s="38" t="s">
        <v>274</v>
      </c>
      <c r="C36" s="39" t="s">
        <v>225</v>
      </c>
      <c r="D36" s="134" t="s">
        <v>360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selection activeCell="K8" sqref="K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408</v>
      </c>
      <c r="E5" s="65">
        <v>45522</v>
      </c>
      <c r="F5" s="38" t="s">
        <v>362</v>
      </c>
      <c r="G5" s="49" t="s">
        <v>364</v>
      </c>
      <c r="H5" s="49" t="s">
        <v>363</v>
      </c>
      <c r="I5" s="120" t="s">
        <v>286</v>
      </c>
      <c r="J5" s="120" t="s">
        <v>304</v>
      </c>
      <c r="K5" s="120" t="s">
        <v>305</v>
      </c>
      <c r="L5" s="11">
        <v>349519124</v>
      </c>
      <c r="M5" s="65" t="s">
        <v>339</v>
      </c>
      <c r="N5" s="124">
        <v>41952</v>
      </c>
      <c r="O5" s="124">
        <v>2250</v>
      </c>
      <c r="P5" s="121" t="s">
        <v>139</v>
      </c>
      <c r="Q5" s="80">
        <v>45606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365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FN25-26-01993</v>
      </c>
      <c r="E6" s="65">
        <v>45522</v>
      </c>
      <c r="F6" s="38" t="str">
        <f t="shared" ref="F6:F70" si="1">IF(J6&lt;&gt;"", $F$5, "")</f>
        <v>Rajendra Palei</v>
      </c>
      <c r="G6" s="49" t="str">
        <f>IF(J6&lt;&gt;"", $G$5, "")</f>
        <v>SF0028669</v>
      </c>
      <c r="H6" s="49" t="str">
        <f>IF(J6&lt;&gt;"", $H$5, "")</f>
        <v>Branch Manager</v>
      </c>
      <c r="I6" s="120" t="s">
        <v>286</v>
      </c>
      <c r="J6" s="120" t="s">
        <v>304</v>
      </c>
      <c r="K6" s="120" t="s">
        <v>305</v>
      </c>
      <c r="L6" s="11">
        <v>351889261</v>
      </c>
      <c r="M6" s="65" t="s">
        <v>370</v>
      </c>
      <c r="N6" s="124">
        <v>30000</v>
      </c>
      <c r="O6" s="124">
        <v>2020</v>
      </c>
      <c r="P6" s="121" t="s">
        <v>139</v>
      </c>
      <c r="Q6" s="80">
        <v>45606</v>
      </c>
      <c r="R6" s="124">
        <v>2020</v>
      </c>
      <c r="S6" s="124">
        <v>0</v>
      </c>
      <c r="T6" s="124">
        <v>0</v>
      </c>
      <c r="U6" s="125">
        <f t="shared" ref="U6:U69" si="2">IF(AND(ISBLANK(R6),ISBLANK(S6),ISBLANK(T6)),"",R6-(S6+T6))</f>
        <v>2020</v>
      </c>
      <c r="V6" s="117" t="s">
        <v>201</v>
      </c>
      <c r="W6" s="122" t="s">
        <v>366</v>
      </c>
    </row>
    <row r="7" spans="1:23" ht="25" customHeight="1" x14ac:dyDescent="0.3">
      <c r="A7" s="64">
        <v>3</v>
      </c>
      <c r="B7" s="60" t="str">
        <f t="shared" ref="B7:B70" si="3">IF(J7&lt;&gt;"", $B$5, "")</f>
        <v>OR2758</v>
      </c>
      <c r="C7" s="119" t="str">
        <f t="shared" ref="C7:C70" si="4">IF(J7&lt;&gt;"", $C$5, "")</f>
        <v>Singhpur</v>
      </c>
      <c r="D7" s="41" t="str">
        <f t="shared" ref="D7:D70" si="5">IF(J7&lt;&gt;"", $D$5, "")</f>
        <v>FN25-26-01993</v>
      </c>
      <c r="E7" s="65">
        <v>45533</v>
      </c>
      <c r="F7" s="38" t="str">
        <f t="shared" si="1"/>
        <v>Rajendra Palei</v>
      </c>
      <c r="G7" s="49" t="str">
        <f t="shared" ref="G7:G70" si="6">IF(J7&lt;&gt;"", $G$5, "")</f>
        <v>SF0028669</v>
      </c>
      <c r="H7" s="49" t="str">
        <f t="shared" ref="H7:H70" si="7">IF(J7&lt;&gt;"", $H$5, "")</f>
        <v>Branch Manager</v>
      </c>
      <c r="I7" s="120" t="s">
        <v>377</v>
      </c>
      <c r="J7" s="120" t="s">
        <v>379</v>
      </c>
      <c r="K7" s="120" t="s">
        <v>382</v>
      </c>
      <c r="L7" s="11">
        <v>350444943</v>
      </c>
      <c r="M7" s="65" t="s">
        <v>383</v>
      </c>
      <c r="N7" s="124">
        <v>41952</v>
      </c>
      <c r="O7" s="124">
        <v>2250</v>
      </c>
      <c r="P7" s="121" t="s">
        <v>139</v>
      </c>
      <c r="Q7" s="80">
        <v>45636</v>
      </c>
      <c r="R7" s="124">
        <v>2250</v>
      </c>
      <c r="S7" s="124">
        <v>0</v>
      </c>
      <c r="T7" s="124">
        <v>0</v>
      </c>
      <c r="U7" s="125">
        <f t="shared" si="2"/>
        <v>2250</v>
      </c>
      <c r="V7" s="117" t="s">
        <v>201</v>
      </c>
      <c r="W7" s="122" t="s">
        <v>390</v>
      </c>
    </row>
    <row r="8" spans="1:23" ht="25" customHeight="1" x14ac:dyDescent="0.3">
      <c r="A8" s="64">
        <v>4</v>
      </c>
      <c r="B8" s="60" t="str">
        <f t="shared" si="3"/>
        <v>OR2758</v>
      </c>
      <c r="C8" s="119" t="str">
        <f t="shared" si="4"/>
        <v>Singhpur</v>
      </c>
      <c r="D8" s="41" t="str">
        <f t="shared" si="5"/>
        <v>FN25-26-01993</v>
      </c>
      <c r="E8" s="65">
        <v>45533</v>
      </c>
      <c r="F8" s="38" t="str">
        <f t="shared" si="1"/>
        <v>Rajendra Palei</v>
      </c>
      <c r="G8" s="49" t="str">
        <f t="shared" si="6"/>
        <v>SF0028669</v>
      </c>
      <c r="H8" s="49" t="str">
        <f t="shared" si="7"/>
        <v>Branch Manager</v>
      </c>
      <c r="I8" s="120" t="s">
        <v>394</v>
      </c>
      <c r="J8" s="120" t="s">
        <v>396</v>
      </c>
      <c r="K8" s="120" t="s">
        <v>398</v>
      </c>
      <c r="L8" s="11">
        <v>355407356</v>
      </c>
      <c r="M8" s="65" t="s">
        <v>399</v>
      </c>
      <c r="N8" s="124">
        <v>65000</v>
      </c>
      <c r="O8" s="124">
        <v>3470</v>
      </c>
      <c r="P8" s="121" t="s">
        <v>139</v>
      </c>
      <c r="Q8" s="80">
        <v>45628</v>
      </c>
      <c r="R8" s="124">
        <v>3470</v>
      </c>
      <c r="S8" s="124">
        <v>0</v>
      </c>
      <c r="T8" s="124">
        <v>0</v>
      </c>
      <c r="U8" s="125">
        <f t="shared" si="2"/>
        <v>3470</v>
      </c>
      <c r="V8" s="117" t="s">
        <v>201</v>
      </c>
      <c r="W8" s="122" t="s">
        <v>407</v>
      </c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1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1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1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1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1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1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1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1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1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L1" zoomScale="80" zoomScaleNormal="80" workbookViewId="0">
      <selection activeCell="BR19" sqref="BR19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410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410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30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272</v>
      </c>
      <c r="E5" s="38" t="s">
        <v>272</v>
      </c>
      <c r="F5" s="38" t="s">
        <v>280</v>
      </c>
      <c r="G5" s="84" t="s">
        <v>281</v>
      </c>
      <c r="H5" s="38" t="s">
        <v>282</v>
      </c>
      <c r="I5" s="84">
        <v>187396</v>
      </c>
      <c r="J5" s="38" t="s">
        <v>283</v>
      </c>
      <c r="K5" s="84">
        <v>187396</v>
      </c>
      <c r="L5" s="84" t="s">
        <v>284</v>
      </c>
      <c r="M5" s="38" t="s">
        <v>285</v>
      </c>
      <c r="N5" s="84">
        <v>171376</v>
      </c>
      <c r="O5" s="84" t="s">
        <v>286</v>
      </c>
      <c r="P5" s="84">
        <v>230260</v>
      </c>
      <c r="Q5" s="38" t="s">
        <v>287</v>
      </c>
      <c r="R5" s="38" t="s">
        <v>255</v>
      </c>
      <c r="S5" s="84" t="s">
        <v>288</v>
      </c>
      <c r="T5" s="84" t="s">
        <v>288</v>
      </c>
      <c r="U5" s="84" t="s">
        <v>289</v>
      </c>
      <c r="V5" s="84" t="s">
        <v>253</v>
      </c>
      <c r="W5" s="84">
        <v>541</v>
      </c>
      <c r="X5" s="38" t="s">
        <v>254</v>
      </c>
      <c r="Y5" s="84">
        <v>353700596</v>
      </c>
      <c r="Z5" s="38" t="s">
        <v>290</v>
      </c>
      <c r="AA5" s="108" t="s">
        <v>312</v>
      </c>
      <c r="AB5" s="84">
        <v>57000</v>
      </c>
      <c r="AC5" s="108" t="s">
        <v>268</v>
      </c>
      <c r="AD5" s="84">
        <v>24</v>
      </c>
      <c r="AE5" s="84" t="s">
        <v>266</v>
      </c>
      <c r="AF5" s="84" t="s">
        <v>260</v>
      </c>
      <c r="AG5" s="108" t="s">
        <v>313</v>
      </c>
      <c r="AH5" s="84" t="s">
        <v>261</v>
      </c>
      <c r="AI5" s="108" t="s">
        <v>314</v>
      </c>
      <c r="AJ5" s="84">
        <v>3040</v>
      </c>
      <c r="AK5" s="84">
        <v>3040</v>
      </c>
      <c r="AL5" s="108" t="s">
        <v>275</v>
      </c>
      <c r="AM5" s="84">
        <v>43963.76</v>
      </c>
      <c r="AN5" s="112">
        <v>16836.240000000002</v>
      </c>
      <c r="AO5" s="112">
        <v>60800</v>
      </c>
      <c r="AP5" s="112">
        <v>13036.24</v>
      </c>
      <c r="AQ5" s="112">
        <v>739.76</v>
      </c>
      <c r="AR5" s="112">
        <v>13776</v>
      </c>
      <c r="AS5" s="112">
        <v>0</v>
      </c>
      <c r="AT5" s="112">
        <v>0</v>
      </c>
      <c r="AU5" s="112">
        <v>0</v>
      </c>
      <c r="AV5" s="84">
        <v>20</v>
      </c>
      <c r="AW5" s="84"/>
      <c r="AX5" s="84"/>
      <c r="AY5" s="108"/>
      <c r="AZ5" s="84"/>
      <c r="BA5" s="84"/>
      <c r="BB5" s="84" t="s">
        <v>257</v>
      </c>
      <c r="BC5" s="84" t="s">
        <v>258</v>
      </c>
      <c r="BD5" s="108"/>
      <c r="BE5" s="84">
        <v>0</v>
      </c>
      <c r="BF5" s="38" t="s">
        <v>288</v>
      </c>
      <c r="BG5" s="84" t="s">
        <v>345</v>
      </c>
      <c r="BH5" s="114" t="s">
        <v>270</v>
      </c>
      <c r="BI5" s="38" t="s">
        <v>110</v>
      </c>
      <c r="BJ5" s="85">
        <v>45887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0</v>
      </c>
      <c r="BQ5" s="117"/>
      <c r="BR5" s="118" t="s">
        <v>276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272</v>
      </c>
      <c r="E6" s="38" t="s">
        <v>272</v>
      </c>
      <c r="F6" s="38" t="s">
        <v>280</v>
      </c>
      <c r="G6" s="84" t="s">
        <v>281</v>
      </c>
      <c r="H6" s="38" t="s">
        <v>282</v>
      </c>
      <c r="I6" s="84">
        <v>187396</v>
      </c>
      <c r="J6" s="38" t="s">
        <v>283</v>
      </c>
      <c r="K6" s="84">
        <v>187396</v>
      </c>
      <c r="L6" s="84" t="s">
        <v>284</v>
      </c>
      <c r="M6" s="38" t="s">
        <v>285</v>
      </c>
      <c r="N6" s="84">
        <v>171376</v>
      </c>
      <c r="O6" s="84" t="s">
        <v>286</v>
      </c>
      <c r="P6" s="84">
        <v>828400</v>
      </c>
      <c r="Q6" s="38" t="s">
        <v>291</v>
      </c>
      <c r="R6" s="38" t="s">
        <v>255</v>
      </c>
      <c r="S6" s="84" t="s">
        <v>292</v>
      </c>
      <c r="T6" s="84" t="s">
        <v>292</v>
      </c>
      <c r="U6" s="84" t="s">
        <v>289</v>
      </c>
      <c r="V6" s="84" t="s">
        <v>253</v>
      </c>
      <c r="W6" s="84">
        <v>0</v>
      </c>
      <c r="X6" s="38" t="s">
        <v>254</v>
      </c>
      <c r="Y6" s="84">
        <v>354762496</v>
      </c>
      <c r="Z6" s="38" t="s">
        <v>293</v>
      </c>
      <c r="AA6" s="108" t="s">
        <v>315</v>
      </c>
      <c r="AB6" s="84">
        <v>38000</v>
      </c>
      <c r="AC6" s="108" t="s">
        <v>268</v>
      </c>
      <c r="AD6" s="84">
        <v>24</v>
      </c>
      <c r="AE6" s="84" t="s">
        <v>259</v>
      </c>
      <c r="AF6" s="84" t="s">
        <v>262</v>
      </c>
      <c r="AG6" s="108" t="s">
        <v>316</v>
      </c>
      <c r="AH6" s="84" t="s">
        <v>263</v>
      </c>
      <c r="AI6" s="108" t="s">
        <v>317</v>
      </c>
      <c r="AJ6" s="84">
        <v>2030</v>
      </c>
      <c r="AK6" s="84">
        <v>2030</v>
      </c>
      <c r="AL6" s="108" t="s">
        <v>318</v>
      </c>
      <c r="AM6" s="84">
        <v>22758.53</v>
      </c>
      <c r="AN6" s="112">
        <v>9721.4699999999993</v>
      </c>
      <c r="AO6" s="112">
        <v>32480</v>
      </c>
      <c r="AP6" s="112">
        <v>15241.47</v>
      </c>
      <c r="AQ6" s="112">
        <v>1503.53</v>
      </c>
      <c r="AR6" s="112">
        <v>16745</v>
      </c>
      <c r="AS6" s="112">
        <v>0</v>
      </c>
      <c r="AT6" s="112">
        <v>0</v>
      </c>
      <c r="AU6" s="112">
        <v>0</v>
      </c>
      <c r="AV6" s="84">
        <v>16</v>
      </c>
      <c r="AW6" s="84"/>
      <c r="AX6" s="84"/>
      <c r="AY6" s="108"/>
      <c r="AZ6" s="84"/>
      <c r="BA6" s="84"/>
      <c r="BB6" s="84" t="s">
        <v>257</v>
      </c>
      <c r="BC6" s="84" t="s">
        <v>258</v>
      </c>
      <c r="BD6" s="108"/>
      <c r="BE6" s="84">
        <v>0</v>
      </c>
      <c r="BF6" s="38" t="s">
        <v>292</v>
      </c>
      <c r="BG6" s="84" t="s">
        <v>344</v>
      </c>
      <c r="BH6" s="114" t="s">
        <v>270</v>
      </c>
      <c r="BI6" s="38" t="s">
        <v>110</v>
      </c>
      <c r="BJ6" s="85">
        <v>45887</v>
      </c>
      <c r="BK6" s="84"/>
      <c r="BL6" s="38" t="s">
        <v>115</v>
      </c>
      <c r="BM6" s="115"/>
      <c r="BN6" s="116"/>
      <c r="BO6" s="84" t="s">
        <v>246</v>
      </c>
      <c r="BP6" s="84">
        <v>0</v>
      </c>
      <c r="BQ6" s="117"/>
      <c r="BR6" s="118" t="s">
        <v>277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272</v>
      </c>
      <c r="E7" s="38" t="s">
        <v>272</v>
      </c>
      <c r="F7" s="38" t="s">
        <v>280</v>
      </c>
      <c r="G7" s="84" t="s">
        <v>281</v>
      </c>
      <c r="H7" s="38" t="s">
        <v>282</v>
      </c>
      <c r="I7" s="84">
        <v>187396</v>
      </c>
      <c r="J7" s="38" t="s">
        <v>283</v>
      </c>
      <c r="K7" s="84">
        <v>187396</v>
      </c>
      <c r="L7" s="84" t="s">
        <v>284</v>
      </c>
      <c r="M7" s="38" t="s">
        <v>285</v>
      </c>
      <c r="N7" s="84">
        <v>171376</v>
      </c>
      <c r="O7" s="84" t="s">
        <v>286</v>
      </c>
      <c r="P7" s="84">
        <v>230260</v>
      </c>
      <c r="Q7" s="38" t="s">
        <v>287</v>
      </c>
      <c r="R7" s="38" t="s">
        <v>255</v>
      </c>
      <c r="S7" s="84" t="s">
        <v>294</v>
      </c>
      <c r="T7" s="84" t="s">
        <v>294</v>
      </c>
      <c r="U7" s="84" t="s">
        <v>289</v>
      </c>
      <c r="V7" s="84" t="s">
        <v>253</v>
      </c>
      <c r="W7" s="84">
        <v>0</v>
      </c>
      <c r="X7" s="38" t="s">
        <v>254</v>
      </c>
      <c r="Y7" s="84">
        <v>355195262</v>
      </c>
      <c r="Z7" s="38" t="s">
        <v>295</v>
      </c>
      <c r="AA7" s="108" t="s">
        <v>319</v>
      </c>
      <c r="AB7" s="84">
        <v>80000</v>
      </c>
      <c r="AC7" s="108" t="s">
        <v>268</v>
      </c>
      <c r="AD7" s="84">
        <v>30</v>
      </c>
      <c r="AE7" s="84" t="s">
        <v>266</v>
      </c>
      <c r="AF7" s="84" t="s">
        <v>260</v>
      </c>
      <c r="AG7" s="108" t="s">
        <v>313</v>
      </c>
      <c r="AH7" s="84" t="s">
        <v>261</v>
      </c>
      <c r="AI7" s="108" t="s">
        <v>320</v>
      </c>
      <c r="AJ7" s="84">
        <v>3610</v>
      </c>
      <c r="AK7" s="84">
        <v>3610</v>
      </c>
      <c r="AL7" s="108" t="s">
        <v>275</v>
      </c>
      <c r="AM7" s="84">
        <v>42118.69</v>
      </c>
      <c r="AN7" s="112">
        <v>22861.31</v>
      </c>
      <c r="AO7" s="112">
        <v>64980</v>
      </c>
      <c r="AP7" s="112">
        <v>37881.31</v>
      </c>
      <c r="AQ7" s="112">
        <v>5314.69</v>
      </c>
      <c r="AR7" s="112">
        <v>43196</v>
      </c>
      <c r="AS7" s="112">
        <v>0</v>
      </c>
      <c r="AT7" s="112">
        <v>0</v>
      </c>
      <c r="AU7" s="112">
        <v>0</v>
      </c>
      <c r="AV7" s="84">
        <v>18</v>
      </c>
      <c r="AW7" s="84"/>
      <c r="AX7" s="84"/>
      <c r="AY7" s="108"/>
      <c r="AZ7" s="84"/>
      <c r="BA7" s="84"/>
      <c r="BB7" s="84" t="s">
        <v>257</v>
      </c>
      <c r="BC7" s="84" t="s">
        <v>258</v>
      </c>
      <c r="BD7" s="108"/>
      <c r="BE7" s="84">
        <v>0</v>
      </c>
      <c r="BF7" s="38" t="s">
        <v>294</v>
      </c>
      <c r="BG7" s="84" t="s">
        <v>346</v>
      </c>
      <c r="BH7" s="114" t="s">
        <v>270</v>
      </c>
      <c r="BI7" s="38" t="s">
        <v>110</v>
      </c>
      <c r="BJ7" s="85">
        <v>45887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>
        <v>0</v>
      </c>
      <c r="BQ7" s="117"/>
      <c r="BR7" s="118" t="s">
        <v>355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272</v>
      </c>
      <c r="E8" s="38" t="s">
        <v>272</v>
      </c>
      <c r="F8" s="38" t="s">
        <v>280</v>
      </c>
      <c r="G8" s="84" t="s">
        <v>281</v>
      </c>
      <c r="H8" s="38" t="s">
        <v>282</v>
      </c>
      <c r="I8" s="84">
        <v>187396</v>
      </c>
      <c r="J8" s="38" t="s">
        <v>283</v>
      </c>
      <c r="K8" s="84">
        <v>187396</v>
      </c>
      <c r="L8" s="84" t="s">
        <v>284</v>
      </c>
      <c r="M8" s="38" t="s">
        <v>285</v>
      </c>
      <c r="N8" s="84">
        <v>171376</v>
      </c>
      <c r="O8" s="84" t="s">
        <v>286</v>
      </c>
      <c r="P8" s="84">
        <v>230260</v>
      </c>
      <c r="Q8" s="38" t="s">
        <v>287</v>
      </c>
      <c r="R8" s="38" t="s">
        <v>255</v>
      </c>
      <c r="S8" s="84" t="s">
        <v>296</v>
      </c>
      <c r="T8" s="84" t="s">
        <v>296</v>
      </c>
      <c r="U8" s="84" t="s">
        <v>252</v>
      </c>
      <c r="V8" s="84" t="s">
        <v>253</v>
      </c>
      <c r="W8" s="84">
        <v>0</v>
      </c>
      <c r="X8" s="38" t="s">
        <v>254</v>
      </c>
      <c r="Y8" s="84">
        <v>356089314</v>
      </c>
      <c r="Z8" s="38" t="s">
        <v>297</v>
      </c>
      <c r="AA8" s="108" t="s">
        <v>321</v>
      </c>
      <c r="AB8" s="84">
        <v>65000</v>
      </c>
      <c r="AC8" s="108" t="s">
        <v>268</v>
      </c>
      <c r="AD8" s="84">
        <v>24</v>
      </c>
      <c r="AE8" s="84" t="s">
        <v>259</v>
      </c>
      <c r="AF8" s="84" t="s">
        <v>265</v>
      </c>
      <c r="AG8" s="108" t="s">
        <v>322</v>
      </c>
      <c r="AH8" s="84" t="s">
        <v>263</v>
      </c>
      <c r="AI8" s="108" t="s">
        <v>317</v>
      </c>
      <c r="AJ8" s="84">
        <v>3470</v>
      </c>
      <c r="AK8" s="84">
        <v>3470</v>
      </c>
      <c r="AL8" s="108" t="s">
        <v>271</v>
      </c>
      <c r="AM8" s="84">
        <v>12416.33</v>
      </c>
      <c r="AN8" s="112">
        <v>8403.67</v>
      </c>
      <c r="AO8" s="112">
        <v>20820</v>
      </c>
      <c r="AP8" s="112">
        <v>52583.67</v>
      </c>
      <c r="AQ8" s="112">
        <v>11241.33</v>
      </c>
      <c r="AR8" s="112">
        <v>63825</v>
      </c>
      <c r="AS8" s="112">
        <v>26104.2</v>
      </c>
      <c r="AT8" s="112">
        <v>8595.7999999999993</v>
      </c>
      <c r="AU8" s="112">
        <v>34700</v>
      </c>
      <c r="AV8" s="84">
        <v>16</v>
      </c>
      <c r="AW8" s="84"/>
      <c r="AX8" s="84"/>
      <c r="AY8" s="108"/>
      <c r="AZ8" s="84"/>
      <c r="BA8" s="84"/>
      <c r="BB8" s="84" t="s">
        <v>257</v>
      </c>
      <c r="BC8" s="84" t="s">
        <v>258</v>
      </c>
      <c r="BD8" s="108"/>
      <c r="BE8" s="84">
        <v>0</v>
      </c>
      <c r="BF8" s="38" t="s">
        <v>296</v>
      </c>
      <c r="BG8" s="84" t="s">
        <v>347</v>
      </c>
      <c r="BH8" s="114" t="s">
        <v>270</v>
      </c>
      <c r="BI8" s="38" t="s">
        <v>110</v>
      </c>
      <c r="BJ8" s="85">
        <v>45887</v>
      </c>
      <c r="BK8" s="84"/>
      <c r="BL8" s="38" t="s">
        <v>115</v>
      </c>
      <c r="BM8" s="115" t="s">
        <v>130</v>
      </c>
      <c r="BN8" s="116"/>
      <c r="BO8" s="84" t="s">
        <v>246</v>
      </c>
      <c r="BP8" s="84">
        <v>0</v>
      </c>
      <c r="BQ8" s="117"/>
      <c r="BR8" s="118" t="s">
        <v>277</v>
      </c>
    </row>
    <row r="9" spans="1:70" s="113" customFormat="1" ht="15" customHeight="1" x14ac:dyDescent="0.35">
      <c r="A9" s="84">
        <v>5</v>
      </c>
      <c r="B9" s="38" t="s">
        <v>251</v>
      </c>
      <c r="C9" s="38" t="s">
        <v>247</v>
      </c>
      <c r="D9" s="38" t="s">
        <v>272</v>
      </c>
      <c r="E9" s="38" t="s">
        <v>272</v>
      </c>
      <c r="F9" s="38" t="s">
        <v>280</v>
      </c>
      <c r="G9" s="84" t="s">
        <v>281</v>
      </c>
      <c r="H9" s="38" t="s">
        <v>282</v>
      </c>
      <c r="I9" s="84">
        <v>187396</v>
      </c>
      <c r="J9" s="38" t="s">
        <v>283</v>
      </c>
      <c r="K9" s="84">
        <v>187396</v>
      </c>
      <c r="L9" s="84" t="s">
        <v>284</v>
      </c>
      <c r="M9" s="38" t="s">
        <v>285</v>
      </c>
      <c r="N9" s="84">
        <v>171376</v>
      </c>
      <c r="O9" s="84" t="s">
        <v>286</v>
      </c>
      <c r="P9" s="84">
        <v>230260</v>
      </c>
      <c r="Q9" s="38" t="s">
        <v>287</v>
      </c>
      <c r="R9" s="38" t="s">
        <v>255</v>
      </c>
      <c r="S9" s="84" t="s">
        <v>298</v>
      </c>
      <c r="T9" s="84" t="s">
        <v>298</v>
      </c>
      <c r="U9" s="84" t="s">
        <v>256</v>
      </c>
      <c r="V9" s="84" t="s">
        <v>253</v>
      </c>
      <c r="W9" s="84">
        <v>0</v>
      </c>
      <c r="X9" s="38" t="s">
        <v>254</v>
      </c>
      <c r="Y9" s="84">
        <v>357229245</v>
      </c>
      <c r="Z9" s="38" t="s">
        <v>299</v>
      </c>
      <c r="AA9" s="108" t="s">
        <v>323</v>
      </c>
      <c r="AB9" s="84">
        <v>65000</v>
      </c>
      <c r="AC9" s="108" t="s">
        <v>268</v>
      </c>
      <c r="AD9" s="84">
        <v>24</v>
      </c>
      <c r="AE9" s="84" t="s">
        <v>324</v>
      </c>
      <c r="AF9" s="84" t="s">
        <v>265</v>
      </c>
      <c r="AG9" s="108" t="s">
        <v>325</v>
      </c>
      <c r="AH9" s="84" t="s">
        <v>263</v>
      </c>
      <c r="AI9" s="108" t="s">
        <v>326</v>
      </c>
      <c r="AJ9" s="84">
        <v>3470</v>
      </c>
      <c r="AK9" s="84">
        <v>3470</v>
      </c>
      <c r="AL9" s="108" t="s">
        <v>327</v>
      </c>
      <c r="AM9" s="84">
        <v>29814.57</v>
      </c>
      <c r="AN9" s="112">
        <v>15295.43</v>
      </c>
      <c r="AO9" s="112">
        <v>45110</v>
      </c>
      <c r="AP9" s="112">
        <v>35185.43</v>
      </c>
      <c r="AQ9" s="112">
        <v>4727.57</v>
      </c>
      <c r="AR9" s="112">
        <v>39913</v>
      </c>
      <c r="AS9" s="112">
        <v>0</v>
      </c>
      <c r="AT9" s="112">
        <v>0</v>
      </c>
      <c r="AU9" s="112">
        <v>0</v>
      </c>
      <c r="AV9" s="84">
        <v>13</v>
      </c>
      <c r="AW9" s="84"/>
      <c r="AX9" s="84"/>
      <c r="AY9" s="108"/>
      <c r="AZ9" s="84"/>
      <c r="BA9" s="84"/>
      <c r="BB9" s="84" t="s">
        <v>257</v>
      </c>
      <c r="BC9" s="84" t="s">
        <v>258</v>
      </c>
      <c r="BD9" s="108"/>
      <c r="BE9" s="84">
        <v>0</v>
      </c>
      <c r="BF9" s="38" t="s">
        <v>298</v>
      </c>
      <c r="BG9" s="84" t="s">
        <v>348</v>
      </c>
      <c r="BH9" s="114" t="s">
        <v>270</v>
      </c>
      <c r="BI9" s="38" t="s">
        <v>110</v>
      </c>
      <c r="BJ9" s="85">
        <v>45887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355</v>
      </c>
    </row>
    <row r="10" spans="1:70" s="113" customFormat="1" ht="15" customHeight="1" x14ac:dyDescent="0.35">
      <c r="A10" s="84">
        <v>6</v>
      </c>
      <c r="B10" s="38" t="s">
        <v>251</v>
      </c>
      <c r="C10" s="38" t="s">
        <v>247</v>
      </c>
      <c r="D10" s="38" t="s">
        <v>272</v>
      </c>
      <c r="E10" s="38" t="s">
        <v>272</v>
      </c>
      <c r="F10" s="38" t="s">
        <v>280</v>
      </c>
      <c r="G10" s="84" t="s">
        <v>281</v>
      </c>
      <c r="H10" s="38" t="s">
        <v>282</v>
      </c>
      <c r="I10" s="84">
        <v>187396</v>
      </c>
      <c r="J10" s="38" t="s">
        <v>283</v>
      </c>
      <c r="K10" s="84">
        <v>187396</v>
      </c>
      <c r="L10" s="84" t="s">
        <v>284</v>
      </c>
      <c r="M10" s="38" t="s">
        <v>285</v>
      </c>
      <c r="N10" s="84">
        <v>171376</v>
      </c>
      <c r="O10" s="84" t="s">
        <v>286</v>
      </c>
      <c r="P10" s="84">
        <v>230260</v>
      </c>
      <c r="Q10" s="38" t="s">
        <v>287</v>
      </c>
      <c r="R10" s="38" t="s">
        <v>255</v>
      </c>
      <c r="S10" s="84" t="s">
        <v>300</v>
      </c>
      <c r="T10" s="84" t="s">
        <v>300</v>
      </c>
      <c r="U10" s="84" t="s">
        <v>256</v>
      </c>
      <c r="V10" s="84" t="s">
        <v>253</v>
      </c>
      <c r="W10" s="84">
        <v>0</v>
      </c>
      <c r="X10" s="38" t="s">
        <v>254</v>
      </c>
      <c r="Y10" s="84">
        <v>357446518</v>
      </c>
      <c r="Z10" s="38" t="s">
        <v>301</v>
      </c>
      <c r="AA10" s="108" t="s">
        <v>328</v>
      </c>
      <c r="AB10" s="84">
        <v>56000</v>
      </c>
      <c r="AC10" s="108" t="s">
        <v>268</v>
      </c>
      <c r="AD10" s="84">
        <v>24</v>
      </c>
      <c r="AE10" s="84" t="s">
        <v>324</v>
      </c>
      <c r="AF10" s="84" t="s">
        <v>265</v>
      </c>
      <c r="AG10" s="108" t="s">
        <v>329</v>
      </c>
      <c r="AH10" s="84" t="s">
        <v>263</v>
      </c>
      <c r="AI10" s="108" t="s">
        <v>326</v>
      </c>
      <c r="AJ10" s="84">
        <v>2990</v>
      </c>
      <c r="AK10" s="84">
        <v>2990</v>
      </c>
      <c r="AL10" s="108" t="s">
        <v>275</v>
      </c>
      <c r="AM10" s="84">
        <v>26626.560000000001</v>
      </c>
      <c r="AN10" s="112">
        <v>12243.44</v>
      </c>
      <c r="AO10" s="112">
        <v>38870</v>
      </c>
      <c r="AP10" s="112">
        <v>29373.439999999999</v>
      </c>
      <c r="AQ10" s="112">
        <v>3833.56</v>
      </c>
      <c r="AR10" s="112">
        <v>33207</v>
      </c>
      <c r="AS10" s="112">
        <v>0</v>
      </c>
      <c r="AT10" s="112">
        <v>0</v>
      </c>
      <c r="AU10" s="112">
        <v>0</v>
      </c>
      <c r="AV10" s="84">
        <v>13</v>
      </c>
      <c r="AW10" s="84"/>
      <c r="AX10" s="84"/>
      <c r="AY10" s="108"/>
      <c r="AZ10" s="84"/>
      <c r="BA10" s="84"/>
      <c r="BB10" s="84" t="s">
        <v>257</v>
      </c>
      <c r="BC10" s="84" t="s">
        <v>258</v>
      </c>
      <c r="BD10" s="108"/>
      <c r="BE10" s="84">
        <v>0</v>
      </c>
      <c r="BF10" s="38" t="s">
        <v>300</v>
      </c>
      <c r="BG10" s="84" t="s">
        <v>349</v>
      </c>
      <c r="BH10" s="114" t="s">
        <v>270</v>
      </c>
      <c r="BI10" s="38" t="s">
        <v>110</v>
      </c>
      <c r="BJ10" s="85">
        <v>45887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0</v>
      </c>
      <c r="BQ10" s="117"/>
      <c r="BR10" s="118" t="s">
        <v>276</v>
      </c>
    </row>
    <row r="11" spans="1:70" s="113" customFormat="1" ht="15" customHeight="1" x14ac:dyDescent="0.35">
      <c r="A11" s="84">
        <v>7</v>
      </c>
      <c r="B11" s="38" t="s">
        <v>251</v>
      </c>
      <c r="C11" s="38" t="s">
        <v>247</v>
      </c>
      <c r="D11" s="38" t="s">
        <v>272</v>
      </c>
      <c r="E11" s="38" t="s">
        <v>272</v>
      </c>
      <c r="F11" s="38" t="s">
        <v>280</v>
      </c>
      <c r="G11" s="84" t="s">
        <v>281</v>
      </c>
      <c r="H11" s="38" t="s">
        <v>282</v>
      </c>
      <c r="I11" s="84">
        <v>187396</v>
      </c>
      <c r="J11" s="38" t="s">
        <v>283</v>
      </c>
      <c r="K11" s="84">
        <v>187396</v>
      </c>
      <c r="L11" s="84" t="s">
        <v>284</v>
      </c>
      <c r="M11" s="38" t="s">
        <v>285</v>
      </c>
      <c r="N11" s="84">
        <v>171376</v>
      </c>
      <c r="O11" s="84" t="s">
        <v>286</v>
      </c>
      <c r="P11" s="84">
        <v>230260</v>
      </c>
      <c r="Q11" s="38" t="s">
        <v>287</v>
      </c>
      <c r="R11" s="38" t="s">
        <v>255</v>
      </c>
      <c r="S11" s="84" t="s">
        <v>302</v>
      </c>
      <c r="T11" s="84" t="s">
        <v>302</v>
      </c>
      <c r="U11" s="84" t="s">
        <v>289</v>
      </c>
      <c r="V11" s="84" t="s">
        <v>253</v>
      </c>
      <c r="W11" s="84">
        <v>0</v>
      </c>
      <c r="X11" s="38" t="s">
        <v>254</v>
      </c>
      <c r="Y11" s="84">
        <v>357921647</v>
      </c>
      <c r="Z11" s="38" t="s">
        <v>303</v>
      </c>
      <c r="AA11" s="108" t="s">
        <v>330</v>
      </c>
      <c r="AB11" s="84">
        <v>80000</v>
      </c>
      <c r="AC11" s="108" t="s">
        <v>268</v>
      </c>
      <c r="AD11" s="84">
        <v>24</v>
      </c>
      <c r="AE11" s="84" t="s">
        <v>267</v>
      </c>
      <c r="AF11" s="84" t="s">
        <v>262</v>
      </c>
      <c r="AG11" s="108" t="s">
        <v>313</v>
      </c>
      <c r="AH11" s="84" t="s">
        <v>263</v>
      </c>
      <c r="AI11" s="108" t="s">
        <v>271</v>
      </c>
      <c r="AJ11" s="84">
        <v>4270</v>
      </c>
      <c r="AK11" s="84">
        <v>4270</v>
      </c>
      <c r="AL11" s="108" t="s">
        <v>331</v>
      </c>
      <c r="AM11" s="84">
        <v>15733.62</v>
      </c>
      <c r="AN11" s="112">
        <v>9886.3799999999992</v>
      </c>
      <c r="AO11" s="112">
        <v>25620</v>
      </c>
      <c r="AP11" s="112">
        <v>64266.38</v>
      </c>
      <c r="AQ11" s="112">
        <v>13691.62</v>
      </c>
      <c r="AR11" s="112">
        <v>77958</v>
      </c>
      <c r="AS11" s="112">
        <v>15240.8</v>
      </c>
      <c r="AT11" s="112">
        <v>6109.2</v>
      </c>
      <c r="AU11" s="112">
        <v>21350</v>
      </c>
      <c r="AV11" s="84">
        <v>11</v>
      </c>
      <c r="AW11" s="84"/>
      <c r="AX11" s="84"/>
      <c r="AY11" s="108"/>
      <c r="AZ11" s="84"/>
      <c r="BA11" s="84"/>
      <c r="BB11" s="84" t="s">
        <v>257</v>
      </c>
      <c r="BC11" s="84" t="s">
        <v>258</v>
      </c>
      <c r="BD11" s="108"/>
      <c r="BE11" s="84">
        <v>0</v>
      </c>
      <c r="BF11" s="38" t="s">
        <v>302</v>
      </c>
      <c r="BG11" s="84" t="s">
        <v>350</v>
      </c>
      <c r="BH11" s="114" t="s">
        <v>270</v>
      </c>
      <c r="BI11" s="38" t="s">
        <v>110</v>
      </c>
      <c r="BJ11" s="85">
        <v>45887</v>
      </c>
      <c r="BK11" s="84"/>
      <c r="BL11" s="38" t="s">
        <v>115</v>
      </c>
      <c r="BM11" s="115" t="s">
        <v>130</v>
      </c>
      <c r="BN11" s="116"/>
      <c r="BO11" s="84" t="s">
        <v>246</v>
      </c>
      <c r="BP11" s="84">
        <v>0</v>
      </c>
      <c r="BQ11" s="117"/>
      <c r="BR11" s="118" t="s">
        <v>277</v>
      </c>
    </row>
    <row r="12" spans="1:70" s="113" customFormat="1" ht="15" customHeight="1" x14ac:dyDescent="0.35">
      <c r="A12" s="84">
        <v>8</v>
      </c>
      <c r="B12" s="38" t="s">
        <v>251</v>
      </c>
      <c r="C12" s="38" t="s">
        <v>247</v>
      </c>
      <c r="D12" s="38" t="s">
        <v>272</v>
      </c>
      <c r="E12" s="38" t="s">
        <v>272</v>
      </c>
      <c r="F12" s="38" t="s">
        <v>280</v>
      </c>
      <c r="G12" s="84" t="s">
        <v>281</v>
      </c>
      <c r="H12" s="38" t="s">
        <v>282</v>
      </c>
      <c r="I12" s="84">
        <v>187396</v>
      </c>
      <c r="J12" s="38" t="s">
        <v>283</v>
      </c>
      <c r="K12" s="84">
        <v>187396</v>
      </c>
      <c r="L12" s="84" t="s">
        <v>284</v>
      </c>
      <c r="M12" s="38" t="s">
        <v>285</v>
      </c>
      <c r="N12" s="84">
        <v>171376</v>
      </c>
      <c r="O12" s="84" t="s">
        <v>286</v>
      </c>
      <c r="P12" s="84">
        <v>230260</v>
      </c>
      <c r="Q12" s="38" t="s">
        <v>287</v>
      </c>
      <c r="R12" s="38" t="s">
        <v>255</v>
      </c>
      <c r="S12" s="84" t="s">
        <v>304</v>
      </c>
      <c r="T12" s="84" t="s">
        <v>304</v>
      </c>
      <c r="U12" s="84" t="s">
        <v>289</v>
      </c>
      <c r="V12" s="84" t="s">
        <v>253</v>
      </c>
      <c r="W12" s="84">
        <v>0</v>
      </c>
      <c r="X12" s="38" t="s">
        <v>254</v>
      </c>
      <c r="Y12" s="84">
        <v>358520418</v>
      </c>
      <c r="Z12" s="38" t="s">
        <v>305</v>
      </c>
      <c r="AA12" s="108" t="s">
        <v>332</v>
      </c>
      <c r="AB12" s="84">
        <v>19000</v>
      </c>
      <c r="AC12" s="108" t="s">
        <v>268</v>
      </c>
      <c r="AD12" s="84">
        <v>18</v>
      </c>
      <c r="AE12" s="84" t="s">
        <v>259</v>
      </c>
      <c r="AF12" s="84" t="s">
        <v>265</v>
      </c>
      <c r="AG12" s="108" t="s">
        <v>333</v>
      </c>
      <c r="AH12" s="84" t="s">
        <v>263</v>
      </c>
      <c r="AI12" s="108" t="s">
        <v>334</v>
      </c>
      <c r="AJ12" s="84">
        <v>1270</v>
      </c>
      <c r="AK12" s="84">
        <v>1270</v>
      </c>
      <c r="AL12" s="108" t="s">
        <v>275</v>
      </c>
      <c r="AM12" s="84">
        <v>8462.23</v>
      </c>
      <c r="AN12" s="112">
        <v>2967.77</v>
      </c>
      <c r="AO12" s="112">
        <v>11430</v>
      </c>
      <c r="AP12" s="112">
        <v>10537.77</v>
      </c>
      <c r="AQ12" s="112">
        <v>1138.23</v>
      </c>
      <c r="AR12" s="112">
        <v>11676</v>
      </c>
      <c r="AS12" s="112">
        <v>0</v>
      </c>
      <c r="AT12" s="112">
        <v>0</v>
      </c>
      <c r="AU12" s="112">
        <v>0</v>
      </c>
      <c r="AV12" s="84">
        <v>9</v>
      </c>
      <c r="AW12" s="84"/>
      <c r="AX12" s="84"/>
      <c r="AY12" s="108"/>
      <c r="AZ12" s="84"/>
      <c r="BA12" s="84"/>
      <c r="BB12" s="84" t="s">
        <v>257</v>
      </c>
      <c r="BC12" s="84" t="s">
        <v>258</v>
      </c>
      <c r="BD12" s="108"/>
      <c r="BE12" s="84">
        <v>0</v>
      </c>
      <c r="BF12" s="38" t="s">
        <v>304</v>
      </c>
      <c r="BG12" s="84" t="s">
        <v>351</v>
      </c>
      <c r="BH12" s="114" t="s">
        <v>270</v>
      </c>
      <c r="BI12" s="38" t="s">
        <v>110</v>
      </c>
      <c r="BJ12" s="85">
        <v>45887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0</v>
      </c>
      <c r="BQ12" s="117"/>
      <c r="BR12" s="118" t="s">
        <v>372</v>
      </c>
    </row>
    <row r="13" spans="1:70" s="113" customFormat="1" ht="15" customHeight="1" x14ac:dyDescent="0.35">
      <c r="A13" s="84">
        <v>9</v>
      </c>
      <c r="B13" s="38" t="s">
        <v>251</v>
      </c>
      <c r="C13" s="38" t="s">
        <v>247</v>
      </c>
      <c r="D13" s="38" t="s">
        <v>272</v>
      </c>
      <c r="E13" s="38" t="s">
        <v>272</v>
      </c>
      <c r="F13" s="38" t="s">
        <v>280</v>
      </c>
      <c r="G13" s="84" t="s">
        <v>281</v>
      </c>
      <c r="H13" s="38" t="s">
        <v>282</v>
      </c>
      <c r="I13" s="84">
        <v>187396</v>
      </c>
      <c r="J13" s="38" t="s">
        <v>283</v>
      </c>
      <c r="K13" s="84">
        <v>187396</v>
      </c>
      <c r="L13" s="84" t="s">
        <v>284</v>
      </c>
      <c r="M13" s="38" t="s">
        <v>285</v>
      </c>
      <c r="N13" s="84">
        <v>171376</v>
      </c>
      <c r="O13" s="84" t="s">
        <v>286</v>
      </c>
      <c r="P13" s="84">
        <v>230260</v>
      </c>
      <c r="Q13" s="38" t="s">
        <v>287</v>
      </c>
      <c r="R13" s="38" t="s">
        <v>255</v>
      </c>
      <c r="S13" s="84" t="s">
        <v>306</v>
      </c>
      <c r="T13" s="84" t="s">
        <v>306</v>
      </c>
      <c r="U13" s="84" t="s">
        <v>289</v>
      </c>
      <c r="V13" s="84" t="s">
        <v>253</v>
      </c>
      <c r="W13" s="84">
        <v>0</v>
      </c>
      <c r="X13" s="38" t="s">
        <v>254</v>
      </c>
      <c r="Y13" s="84">
        <v>358684565</v>
      </c>
      <c r="Z13" s="38" t="s">
        <v>307</v>
      </c>
      <c r="AA13" s="108" t="s">
        <v>332</v>
      </c>
      <c r="AB13" s="84">
        <v>68000</v>
      </c>
      <c r="AC13" s="108" t="s">
        <v>268</v>
      </c>
      <c r="AD13" s="84">
        <v>30</v>
      </c>
      <c r="AE13" s="84" t="s">
        <v>267</v>
      </c>
      <c r="AF13" s="84" t="s">
        <v>260</v>
      </c>
      <c r="AG13" s="108" t="s">
        <v>313</v>
      </c>
      <c r="AH13" s="84" t="s">
        <v>261</v>
      </c>
      <c r="AI13" s="108" t="s">
        <v>334</v>
      </c>
      <c r="AJ13" s="84">
        <v>3010</v>
      </c>
      <c r="AK13" s="84">
        <v>3010</v>
      </c>
      <c r="AL13" s="108" t="s">
        <v>275</v>
      </c>
      <c r="AM13" s="84">
        <v>16051.16</v>
      </c>
      <c r="AN13" s="112">
        <v>11038.84</v>
      </c>
      <c r="AO13" s="112">
        <v>27090</v>
      </c>
      <c r="AP13" s="112">
        <v>51948.84</v>
      </c>
      <c r="AQ13" s="112">
        <v>11901.16</v>
      </c>
      <c r="AR13" s="112">
        <v>63850</v>
      </c>
      <c r="AS13" s="112">
        <v>0</v>
      </c>
      <c r="AT13" s="112">
        <v>0</v>
      </c>
      <c r="AU13" s="112">
        <v>0</v>
      </c>
      <c r="AV13" s="84">
        <v>9</v>
      </c>
      <c r="AW13" s="84"/>
      <c r="AX13" s="84"/>
      <c r="AY13" s="108"/>
      <c r="AZ13" s="84"/>
      <c r="BA13" s="84"/>
      <c r="BB13" s="84" t="s">
        <v>257</v>
      </c>
      <c r="BC13" s="84" t="s">
        <v>258</v>
      </c>
      <c r="BD13" s="108"/>
      <c r="BE13" s="84">
        <v>0</v>
      </c>
      <c r="BF13" s="38" t="s">
        <v>306</v>
      </c>
      <c r="BG13" s="84" t="s">
        <v>352</v>
      </c>
      <c r="BH13" s="114" t="s">
        <v>270</v>
      </c>
      <c r="BI13" s="38" t="s">
        <v>110</v>
      </c>
      <c r="BJ13" s="85">
        <v>45887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355</v>
      </c>
    </row>
    <row r="14" spans="1:70" s="113" customFormat="1" ht="15" customHeight="1" x14ac:dyDescent="0.35">
      <c r="A14" s="84">
        <v>10</v>
      </c>
      <c r="B14" s="38" t="s">
        <v>251</v>
      </c>
      <c r="C14" s="38" t="s">
        <v>247</v>
      </c>
      <c r="D14" s="38" t="s">
        <v>272</v>
      </c>
      <c r="E14" s="38" t="s">
        <v>272</v>
      </c>
      <c r="F14" s="38" t="s">
        <v>280</v>
      </c>
      <c r="G14" s="84" t="s">
        <v>281</v>
      </c>
      <c r="H14" s="38" t="s">
        <v>282</v>
      </c>
      <c r="I14" s="84">
        <v>187396</v>
      </c>
      <c r="J14" s="38" t="s">
        <v>283</v>
      </c>
      <c r="K14" s="84">
        <v>187396</v>
      </c>
      <c r="L14" s="84" t="s">
        <v>284</v>
      </c>
      <c r="M14" s="38" t="s">
        <v>285</v>
      </c>
      <c r="N14" s="84">
        <v>171376</v>
      </c>
      <c r="O14" s="84" t="s">
        <v>286</v>
      </c>
      <c r="P14" s="84">
        <v>230260</v>
      </c>
      <c r="Q14" s="38" t="s">
        <v>287</v>
      </c>
      <c r="R14" s="38" t="s">
        <v>255</v>
      </c>
      <c r="S14" s="84" t="s">
        <v>308</v>
      </c>
      <c r="T14" s="84" t="s">
        <v>308</v>
      </c>
      <c r="U14" s="84" t="s">
        <v>289</v>
      </c>
      <c r="V14" s="84" t="s">
        <v>253</v>
      </c>
      <c r="W14" s="84">
        <v>0</v>
      </c>
      <c r="X14" s="38" t="s">
        <v>254</v>
      </c>
      <c r="Y14" s="84">
        <v>359165343</v>
      </c>
      <c r="Z14" s="38" t="s">
        <v>309</v>
      </c>
      <c r="AA14" s="108" t="s">
        <v>335</v>
      </c>
      <c r="AB14" s="84">
        <v>60000</v>
      </c>
      <c r="AC14" s="108" t="s">
        <v>268</v>
      </c>
      <c r="AD14" s="84">
        <v>24</v>
      </c>
      <c r="AE14" s="84" t="s">
        <v>324</v>
      </c>
      <c r="AF14" s="84" t="s">
        <v>265</v>
      </c>
      <c r="AG14" s="108" t="s">
        <v>333</v>
      </c>
      <c r="AH14" s="84" t="s">
        <v>263</v>
      </c>
      <c r="AI14" s="108" t="s">
        <v>336</v>
      </c>
      <c r="AJ14" s="84">
        <v>3190</v>
      </c>
      <c r="AK14" s="84">
        <v>3190</v>
      </c>
      <c r="AL14" s="108" t="s">
        <v>275</v>
      </c>
      <c r="AM14" s="84">
        <v>11372.88</v>
      </c>
      <c r="AN14" s="112">
        <v>7767.12</v>
      </c>
      <c r="AO14" s="112">
        <v>19140</v>
      </c>
      <c r="AP14" s="112">
        <v>48627.12</v>
      </c>
      <c r="AQ14" s="112">
        <v>10345.879999999999</v>
      </c>
      <c r="AR14" s="112">
        <v>58973</v>
      </c>
      <c r="AS14" s="112">
        <v>0</v>
      </c>
      <c r="AT14" s="112">
        <v>0</v>
      </c>
      <c r="AU14" s="112">
        <v>0</v>
      </c>
      <c r="AV14" s="84">
        <v>6</v>
      </c>
      <c r="AW14" s="84"/>
      <c r="AX14" s="84"/>
      <c r="AY14" s="108"/>
      <c r="AZ14" s="84"/>
      <c r="BA14" s="84"/>
      <c r="BB14" s="84" t="s">
        <v>257</v>
      </c>
      <c r="BC14" s="84" t="s">
        <v>258</v>
      </c>
      <c r="BD14" s="108"/>
      <c r="BE14" s="84">
        <v>0</v>
      </c>
      <c r="BF14" s="38" t="s">
        <v>308</v>
      </c>
      <c r="BG14" s="84" t="s">
        <v>353</v>
      </c>
      <c r="BH14" s="114" t="s">
        <v>270</v>
      </c>
      <c r="BI14" s="38" t="s">
        <v>110</v>
      </c>
      <c r="BJ14" s="85">
        <v>45887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355</v>
      </c>
    </row>
    <row r="15" spans="1:70" s="113" customFormat="1" ht="15" customHeight="1" x14ac:dyDescent="0.35">
      <c r="A15" s="84">
        <v>11</v>
      </c>
      <c r="B15" s="38" t="s">
        <v>251</v>
      </c>
      <c r="C15" s="38" t="s">
        <v>247</v>
      </c>
      <c r="D15" s="38" t="s">
        <v>272</v>
      </c>
      <c r="E15" s="38" t="s">
        <v>272</v>
      </c>
      <c r="F15" s="38" t="s">
        <v>280</v>
      </c>
      <c r="G15" s="84" t="s">
        <v>281</v>
      </c>
      <c r="H15" s="38" t="s">
        <v>282</v>
      </c>
      <c r="I15" s="84">
        <v>187396</v>
      </c>
      <c r="J15" s="38" t="s">
        <v>283</v>
      </c>
      <c r="K15" s="84">
        <v>187396</v>
      </c>
      <c r="L15" s="84" t="s">
        <v>284</v>
      </c>
      <c r="M15" s="38" t="s">
        <v>285</v>
      </c>
      <c r="N15" s="84">
        <v>171376</v>
      </c>
      <c r="O15" s="84" t="s">
        <v>286</v>
      </c>
      <c r="P15" s="84">
        <v>230260</v>
      </c>
      <c r="Q15" s="38" t="s">
        <v>287</v>
      </c>
      <c r="R15" s="38" t="s">
        <v>255</v>
      </c>
      <c r="S15" s="84" t="s">
        <v>310</v>
      </c>
      <c r="T15" s="84" t="s">
        <v>310</v>
      </c>
      <c r="U15" s="84" t="s">
        <v>289</v>
      </c>
      <c r="V15" s="84" t="s">
        <v>253</v>
      </c>
      <c r="W15" s="84">
        <v>0</v>
      </c>
      <c r="X15" s="38" t="s">
        <v>254</v>
      </c>
      <c r="Y15" s="84">
        <v>359185349</v>
      </c>
      <c r="Z15" s="38" t="s">
        <v>311</v>
      </c>
      <c r="AA15" s="108" t="s">
        <v>335</v>
      </c>
      <c r="AB15" s="84">
        <v>80000</v>
      </c>
      <c r="AC15" s="108" t="s">
        <v>268</v>
      </c>
      <c r="AD15" s="84">
        <v>24</v>
      </c>
      <c r="AE15" s="84" t="s">
        <v>337</v>
      </c>
      <c r="AF15" s="84" t="s">
        <v>269</v>
      </c>
      <c r="AG15" s="108" t="s">
        <v>313</v>
      </c>
      <c r="AH15" s="84" t="s">
        <v>261</v>
      </c>
      <c r="AI15" s="108" t="s">
        <v>336</v>
      </c>
      <c r="AJ15" s="84">
        <v>4200</v>
      </c>
      <c r="AK15" s="84">
        <v>4200</v>
      </c>
      <c r="AL15" s="108" t="s">
        <v>338</v>
      </c>
      <c r="AM15" s="84">
        <v>12621.93</v>
      </c>
      <c r="AN15" s="112">
        <v>8378.07</v>
      </c>
      <c r="AO15" s="112">
        <v>21000</v>
      </c>
      <c r="AP15" s="112">
        <v>67378.070000000007</v>
      </c>
      <c r="AQ15" s="112">
        <v>14128.93</v>
      </c>
      <c r="AR15" s="112">
        <v>81507</v>
      </c>
      <c r="AS15" s="112">
        <v>2869.51</v>
      </c>
      <c r="AT15" s="112">
        <v>1330.49</v>
      </c>
      <c r="AU15" s="112">
        <v>4200</v>
      </c>
      <c r="AV15" s="84">
        <v>6</v>
      </c>
      <c r="AW15" s="84"/>
      <c r="AX15" s="84"/>
      <c r="AY15" s="108"/>
      <c r="AZ15" s="84"/>
      <c r="BA15" s="84"/>
      <c r="BB15" s="84" t="s">
        <v>257</v>
      </c>
      <c r="BC15" s="84" t="s">
        <v>258</v>
      </c>
      <c r="BD15" s="108"/>
      <c r="BE15" s="84">
        <v>0</v>
      </c>
      <c r="BF15" s="38" t="s">
        <v>310</v>
      </c>
      <c r="BG15" s="84" t="s">
        <v>354</v>
      </c>
      <c r="BH15" s="114" t="s">
        <v>270</v>
      </c>
      <c r="BI15" s="38" t="s">
        <v>110</v>
      </c>
      <c r="BJ15" s="85">
        <v>45887</v>
      </c>
      <c r="BK15" s="84"/>
      <c r="BL15" s="38" t="s">
        <v>118</v>
      </c>
      <c r="BM15" s="115" t="s">
        <v>130</v>
      </c>
      <c r="BN15" s="116"/>
      <c r="BO15" s="84" t="s">
        <v>246</v>
      </c>
      <c r="BP15" s="84">
        <v>0</v>
      </c>
      <c r="BQ15" s="117"/>
      <c r="BR15" s="118" t="s">
        <v>277</v>
      </c>
    </row>
    <row r="16" spans="1:70" s="113" customFormat="1" ht="15" customHeight="1" x14ac:dyDescent="0.35">
      <c r="A16" s="84">
        <v>12</v>
      </c>
      <c r="B16" s="38" t="s">
        <v>251</v>
      </c>
      <c r="C16" s="38" t="s">
        <v>247</v>
      </c>
      <c r="D16" s="38" t="s">
        <v>272</v>
      </c>
      <c r="E16" s="38" t="s">
        <v>272</v>
      </c>
      <c r="F16" s="38" t="s">
        <v>280</v>
      </c>
      <c r="G16" s="84" t="s">
        <v>281</v>
      </c>
      <c r="H16" s="38" t="s">
        <v>282</v>
      </c>
      <c r="I16" s="84">
        <v>187396</v>
      </c>
      <c r="J16" s="38" t="s">
        <v>283</v>
      </c>
      <c r="K16" s="84">
        <v>187396</v>
      </c>
      <c r="L16" s="84" t="s">
        <v>284</v>
      </c>
      <c r="M16" s="38" t="s">
        <v>285</v>
      </c>
      <c r="N16" s="84">
        <v>171376</v>
      </c>
      <c r="O16" s="84" t="s">
        <v>286</v>
      </c>
      <c r="P16" s="84">
        <v>230260</v>
      </c>
      <c r="Q16" s="38" t="s">
        <v>287</v>
      </c>
      <c r="R16" s="38" t="s">
        <v>255</v>
      </c>
      <c r="S16" s="84" t="s">
        <v>304</v>
      </c>
      <c r="T16" s="84" t="s">
        <v>304</v>
      </c>
      <c r="U16" s="84" t="s">
        <v>256</v>
      </c>
      <c r="V16" s="84" t="s">
        <v>253</v>
      </c>
      <c r="W16" s="84">
        <v>541</v>
      </c>
      <c r="X16" s="38" t="s">
        <v>254</v>
      </c>
      <c r="Y16" s="84">
        <v>349519124</v>
      </c>
      <c r="Z16" s="38" t="s">
        <v>305</v>
      </c>
      <c r="AA16" s="108" t="s">
        <v>339</v>
      </c>
      <c r="AB16" s="84">
        <v>41952</v>
      </c>
      <c r="AC16" s="108" t="s">
        <v>268</v>
      </c>
      <c r="AD16" s="84">
        <v>24</v>
      </c>
      <c r="AE16" s="84" t="s">
        <v>264</v>
      </c>
      <c r="AF16" s="84" t="s">
        <v>265</v>
      </c>
      <c r="AG16" s="108" t="s">
        <v>333</v>
      </c>
      <c r="AH16" s="84" t="s">
        <v>263</v>
      </c>
      <c r="AI16" s="108" t="s">
        <v>340</v>
      </c>
      <c r="AJ16" s="84">
        <v>2590</v>
      </c>
      <c r="AK16" s="84">
        <v>2250</v>
      </c>
      <c r="AL16" s="108" t="s">
        <v>332</v>
      </c>
      <c r="AM16" s="84">
        <v>41952</v>
      </c>
      <c r="AN16" s="112">
        <v>12316.08</v>
      </c>
      <c r="AO16" s="112">
        <v>54268.08</v>
      </c>
      <c r="AP16" s="112">
        <v>0</v>
      </c>
      <c r="AQ16" s="112">
        <v>71.92</v>
      </c>
      <c r="AR16" s="112">
        <v>71.92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341</v>
      </c>
      <c r="BC16" s="84"/>
      <c r="BD16" s="108"/>
      <c r="BE16" s="84">
        <v>0</v>
      </c>
      <c r="BF16" s="38" t="s">
        <v>304</v>
      </c>
      <c r="BG16" s="84" t="s">
        <v>343</v>
      </c>
      <c r="BH16" s="114" t="s">
        <v>270</v>
      </c>
      <c r="BI16" s="38" t="s">
        <v>110</v>
      </c>
      <c r="BJ16" s="85">
        <v>45887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2250</v>
      </c>
      <c r="BQ16" s="117" t="s">
        <v>201</v>
      </c>
      <c r="BR16" s="118" t="s">
        <v>365</v>
      </c>
    </row>
    <row r="17" spans="1:70" s="113" customFormat="1" ht="15" customHeight="1" x14ac:dyDescent="0.35">
      <c r="A17" s="84">
        <v>13</v>
      </c>
      <c r="B17" s="38" t="s">
        <v>251</v>
      </c>
      <c r="C17" s="38" t="s">
        <v>247</v>
      </c>
      <c r="D17" s="38" t="s">
        <v>272</v>
      </c>
      <c r="E17" s="38" t="s">
        <v>272</v>
      </c>
      <c r="F17" s="38" t="s">
        <v>280</v>
      </c>
      <c r="G17" s="84" t="s">
        <v>281</v>
      </c>
      <c r="H17" s="38" t="s">
        <v>282</v>
      </c>
      <c r="I17" s="84">
        <v>57137</v>
      </c>
      <c r="J17" s="38" t="s">
        <v>283</v>
      </c>
      <c r="K17" s="84">
        <v>57137</v>
      </c>
      <c r="L17" s="84" t="s">
        <v>367</v>
      </c>
      <c r="M17" s="38" t="s">
        <v>368</v>
      </c>
      <c r="N17" s="84">
        <v>171376</v>
      </c>
      <c r="O17" s="84" t="s">
        <v>286</v>
      </c>
      <c r="P17" s="84">
        <v>230260</v>
      </c>
      <c r="Q17" s="38" t="s">
        <v>287</v>
      </c>
      <c r="R17" s="38" t="s">
        <v>369</v>
      </c>
      <c r="S17" s="84" t="s">
        <v>304</v>
      </c>
      <c r="T17" s="84" t="s">
        <v>304</v>
      </c>
      <c r="U17" s="84" t="s">
        <v>289</v>
      </c>
      <c r="V17" s="84" t="s">
        <v>253</v>
      </c>
      <c r="W17" s="84">
        <v>541</v>
      </c>
      <c r="X17" s="38" t="s">
        <v>254</v>
      </c>
      <c r="Y17" s="84">
        <v>351889261</v>
      </c>
      <c r="Z17" s="38" t="s">
        <v>305</v>
      </c>
      <c r="AA17" s="108" t="s">
        <v>370</v>
      </c>
      <c r="AB17" s="84">
        <v>30000</v>
      </c>
      <c r="AC17" s="108" t="s">
        <v>268</v>
      </c>
      <c r="AD17" s="84">
        <v>18</v>
      </c>
      <c r="AE17" s="84" t="s">
        <v>371</v>
      </c>
      <c r="AF17" s="84" t="s">
        <v>265</v>
      </c>
      <c r="AG17" s="108" t="s">
        <v>333</v>
      </c>
      <c r="AH17" s="84" t="s">
        <v>263</v>
      </c>
      <c r="AI17" s="108" t="s">
        <v>342</v>
      </c>
      <c r="AJ17" s="84">
        <v>2020</v>
      </c>
      <c r="AK17" s="84">
        <v>2020</v>
      </c>
      <c r="AL17" s="108" t="s">
        <v>332</v>
      </c>
      <c r="AM17" s="84">
        <v>30000</v>
      </c>
      <c r="AN17" s="112">
        <v>6654.34</v>
      </c>
      <c r="AO17" s="112">
        <v>36654.339999999997</v>
      </c>
      <c r="AP17" s="112">
        <v>0</v>
      </c>
      <c r="AQ17" s="112">
        <v>180.66</v>
      </c>
      <c r="AR17" s="112">
        <v>180.66</v>
      </c>
      <c r="AS17" s="112">
        <v>0</v>
      </c>
      <c r="AT17" s="112">
        <v>0</v>
      </c>
      <c r="AU17" s="112">
        <v>0</v>
      </c>
      <c r="AV17" s="84">
        <v>15</v>
      </c>
      <c r="AW17" s="84"/>
      <c r="AX17" s="84"/>
      <c r="AY17" s="108"/>
      <c r="AZ17" s="84"/>
      <c r="BA17" s="84"/>
      <c r="BB17" s="84" t="s">
        <v>341</v>
      </c>
      <c r="BC17" s="84" t="s">
        <v>258</v>
      </c>
      <c r="BD17" s="108"/>
      <c r="BE17" s="84">
        <v>0</v>
      </c>
      <c r="BF17" s="38" t="s">
        <v>304</v>
      </c>
      <c r="BG17" s="84" t="s">
        <v>343</v>
      </c>
      <c r="BH17" s="114" t="s">
        <v>270</v>
      </c>
      <c r="BI17" s="38" t="s">
        <v>110</v>
      </c>
      <c r="BJ17" s="85">
        <v>45887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2020</v>
      </c>
      <c r="BQ17" s="117" t="s">
        <v>201</v>
      </c>
      <c r="BR17" s="118" t="s">
        <v>366</v>
      </c>
    </row>
    <row r="18" spans="1:70" s="113" customFormat="1" ht="15" customHeight="1" x14ac:dyDescent="0.35">
      <c r="A18" s="84">
        <v>14</v>
      </c>
      <c r="B18" s="38" t="s">
        <v>251</v>
      </c>
      <c r="C18" s="38" t="s">
        <v>247</v>
      </c>
      <c r="D18" s="38" t="s">
        <v>272</v>
      </c>
      <c r="E18" s="38" t="s">
        <v>272</v>
      </c>
      <c r="F18" s="38" t="s">
        <v>280</v>
      </c>
      <c r="G18" s="84" t="s">
        <v>281</v>
      </c>
      <c r="H18" s="38" t="s">
        <v>282</v>
      </c>
      <c r="I18" s="84">
        <v>57309</v>
      </c>
      <c r="J18" s="38" t="s">
        <v>374</v>
      </c>
      <c r="K18" s="84">
        <v>57309</v>
      </c>
      <c r="L18" s="84" t="s">
        <v>375</v>
      </c>
      <c r="M18" s="38" t="s">
        <v>376</v>
      </c>
      <c r="N18" s="84">
        <v>93551</v>
      </c>
      <c r="O18" s="84" t="s">
        <v>377</v>
      </c>
      <c r="P18" s="84">
        <v>130391</v>
      </c>
      <c r="Q18" s="38" t="s">
        <v>378</v>
      </c>
      <c r="R18" s="38" t="s">
        <v>255</v>
      </c>
      <c r="S18" s="84" t="s">
        <v>379</v>
      </c>
      <c r="T18" s="84" t="s">
        <v>379</v>
      </c>
      <c r="U18" s="84" t="s">
        <v>380</v>
      </c>
      <c r="V18" s="84" t="s">
        <v>253</v>
      </c>
      <c r="W18" s="84">
        <v>541</v>
      </c>
      <c r="X18" s="38" t="s">
        <v>381</v>
      </c>
      <c r="Y18" s="84">
        <v>350444943</v>
      </c>
      <c r="Z18" s="38" t="s">
        <v>382</v>
      </c>
      <c r="AA18" s="108" t="s">
        <v>383</v>
      </c>
      <c r="AB18" s="84">
        <v>41952</v>
      </c>
      <c r="AC18" s="108" t="s">
        <v>268</v>
      </c>
      <c r="AD18" s="84">
        <v>24</v>
      </c>
      <c r="AE18" s="84" t="s">
        <v>264</v>
      </c>
      <c r="AF18" s="84" t="s">
        <v>384</v>
      </c>
      <c r="AG18" s="108" t="s">
        <v>385</v>
      </c>
      <c r="AH18" s="84" t="s">
        <v>386</v>
      </c>
      <c r="AI18" s="108" t="s">
        <v>387</v>
      </c>
      <c r="AJ18" s="84">
        <v>2328</v>
      </c>
      <c r="AK18" s="84">
        <v>2250</v>
      </c>
      <c r="AL18" s="108" t="s">
        <v>388</v>
      </c>
      <c r="AM18" s="84">
        <v>39748.78</v>
      </c>
      <c r="AN18" s="112">
        <v>12079.22</v>
      </c>
      <c r="AO18" s="112">
        <v>51828</v>
      </c>
      <c r="AP18" s="112">
        <v>2203.2199999999998</v>
      </c>
      <c r="AQ18" s="112">
        <v>46.78</v>
      </c>
      <c r="AR18" s="112">
        <v>2250</v>
      </c>
      <c r="AS18" s="112">
        <v>2203.2199999999998</v>
      </c>
      <c r="AT18" s="112">
        <v>46.78</v>
      </c>
      <c r="AU18" s="112">
        <v>2250</v>
      </c>
      <c r="AV18" s="84">
        <v>30</v>
      </c>
      <c r="AW18" s="84"/>
      <c r="AX18" s="84"/>
      <c r="AY18" s="108"/>
      <c r="AZ18" s="84"/>
      <c r="BA18" s="84"/>
      <c r="BB18" s="84" t="s">
        <v>257</v>
      </c>
      <c r="BC18" s="84" t="s">
        <v>258</v>
      </c>
      <c r="BD18" s="108"/>
      <c r="BE18" s="84">
        <v>0</v>
      </c>
      <c r="BF18" s="38" t="s">
        <v>379</v>
      </c>
      <c r="BG18" s="84" t="s">
        <v>389</v>
      </c>
      <c r="BH18" s="114" t="s">
        <v>270</v>
      </c>
      <c r="BI18" s="38" t="s">
        <v>110</v>
      </c>
      <c r="BJ18" s="85">
        <v>45887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2250</v>
      </c>
      <c r="BQ18" s="117" t="s">
        <v>201</v>
      </c>
      <c r="BR18" s="118" t="s">
        <v>390</v>
      </c>
    </row>
    <row r="19" spans="1:70" s="113" customFormat="1" ht="15" customHeight="1" x14ac:dyDescent="0.35">
      <c r="A19" s="84">
        <v>15</v>
      </c>
      <c r="B19" s="38" t="s">
        <v>251</v>
      </c>
      <c r="C19" s="38" t="s">
        <v>247</v>
      </c>
      <c r="D19" s="38" t="s">
        <v>272</v>
      </c>
      <c r="E19" s="38" t="s">
        <v>272</v>
      </c>
      <c r="F19" s="38" t="s">
        <v>280</v>
      </c>
      <c r="G19" s="84" t="s">
        <v>281</v>
      </c>
      <c r="H19" s="38" t="s">
        <v>282</v>
      </c>
      <c r="I19" s="84">
        <v>58062</v>
      </c>
      <c r="J19" s="38" t="s">
        <v>391</v>
      </c>
      <c r="K19" s="84">
        <v>58062</v>
      </c>
      <c r="L19" s="84" t="s">
        <v>392</v>
      </c>
      <c r="M19" s="38" t="s">
        <v>393</v>
      </c>
      <c r="N19" s="84">
        <v>96436</v>
      </c>
      <c r="O19" s="84" t="s">
        <v>394</v>
      </c>
      <c r="P19" s="84">
        <v>791932</v>
      </c>
      <c r="Q19" s="38" t="s">
        <v>395</v>
      </c>
      <c r="R19" s="38" t="s">
        <v>255</v>
      </c>
      <c r="S19" s="84" t="s">
        <v>396</v>
      </c>
      <c r="T19" s="84" t="s">
        <v>396</v>
      </c>
      <c r="U19" s="84" t="s">
        <v>256</v>
      </c>
      <c r="V19" s="84" t="s">
        <v>253</v>
      </c>
      <c r="W19" s="84">
        <v>0</v>
      </c>
      <c r="X19" s="38" t="s">
        <v>397</v>
      </c>
      <c r="Y19" s="84">
        <v>355407356</v>
      </c>
      <c r="Z19" s="38" t="s">
        <v>398</v>
      </c>
      <c r="AA19" s="108" t="s">
        <v>399</v>
      </c>
      <c r="AB19" s="84">
        <v>65000</v>
      </c>
      <c r="AC19" s="108" t="s">
        <v>400</v>
      </c>
      <c r="AD19" s="84">
        <v>24</v>
      </c>
      <c r="AE19" s="84" t="s">
        <v>401</v>
      </c>
      <c r="AF19" s="84" t="s">
        <v>402</v>
      </c>
      <c r="AG19" s="108" t="s">
        <v>403</v>
      </c>
      <c r="AH19" s="84" t="s">
        <v>404</v>
      </c>
      <c r="AI19" s="108" t="s">
        <v>405</v>
      </c>
      <c r="AJ19" s="84">
        <v>3470</v>
      </c>
      <c r="AK19" s="84">
        <v>3470</v>
      </c>
      <c r="AL19" s="108" t="s">
        <v>318</v>
      </c>
      <c r="AM19" s="84">
        <v>29190.69</v>
      </c>
      <c r="AN19" s="112">
        <v>14449.31</v>
      </c>
      <c r="AO19" s="112">
        <v>43640</v>
      </c>
      <c r="AP19" s="112">
        <v>35809.31</v>
      </c>
      <c r="AQ19" s="112">
        <v>4520.6899999999996</v>
      </c>
      <c r="AR19" s="112">
        <v>40330</v>
      </c>
      <c r="AS19" s="112">
        <v>12832.84</v>
      </c>
      <c r="AT19" s="112">
        <v>2517.16</v>
      </c>
      <c r="AU19" s="112">
        <v>15350</v>
      </c>
      <c r="AV19" s="84">
        <v>17</v>
      </c>
      <c r="AW19" s="84"/>
      <c r="AX19" s="84"/>
      <c r="AY19" s="108"/>
      <c r="AZ19" s="84"/>
      <c r="BA19" s="84"/>
      <c r="BB19" s="84" t="s">
        <v>257</v>
      </c>
      <c r="BC19" s="84" t="s">
        <v>258</v>
      </c>
      <c r="BD19" s="108"/>
      <c r="BE19" s="84">
        <v>0</v>
      </c>
      <c r="BF19" s="38" t="s">
        <v>396</v>
      </c>
      <c r="BG19" s="84" t="s">
        <v>406</v>
      </c>
      <c r="BH19" s="114" t="s">
        <v>270</v>
      </c>
      <c r="BI19" s="38" t="s">
        <v>110</v>
      </c>
      <c r="BJ19" s="85">
        <v>45887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3470</v>
      </c>
      <c r="BQ19" s="117" t="s">
        <v>201</v>
      </c>
      <c r="BR19" s="118" t="s">
        <v>407</v>
      </c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2025-09-01T13:04:05Z</dcterms:modified>
</cp:coreProperties>
</file>