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Singhpur\"/>
    </mc:Choice>
  </mc:AlternateContent>
  <xr:revisionPtr revIDLastSave="0" documentId="13_ncr:1_{2EAE9360-D2BD-4801-8DCC-8D29E9A75183}" xr6:coauthVersionLast="47" xr6:coauthVersionMax="47" xr10:uidLastSave="{00000000-0000-0000-0000-000000000000}"/>
  <bookViews>
    <workbookView xWindow="-110" yWindow="-110" windowWidth="19420" windowHeight="10300" activeTab="1" xr2:uid="{6F36E27B-5B2D-4427-B400-FA76BB7660FB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T12" i="1"/>
  <c r="Y5" i="1"/>
  <c r="U11" i="1"/>
  <c r="U14" i="1" s="1"/>
  <c r="T11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<sst xmlns="http://schemas.openxmlformats.org/spreadsheetml/2006/main" count="76" uniqueCount="57">
  <si>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</si>
  <si>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</si>
  <si>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</si>
  <si>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</si>
  <si>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</si>
  <si>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</si>
  <si>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</si>
  <si>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</si>
  <si>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</si>
  <si>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</si>
  <si>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</si>
  <si>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</si>
  <si>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</si>
  <si>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</si>
  <si>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</si>
  <si>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</si>
  <si>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</si>
  <si>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</si>
  <si>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</si>
  <si>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</si>
  <si>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</si>
  <si>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</si>
  <si>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</si>
  <si>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</si>
  <si>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</si>
  <si>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</si>
  <si>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</si>
  <si>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</si>
  <si>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OR2758</t>
  </si>
  <si>
    <t>Singhpur</t>
  </si>
  <si>
    <t>Rajendra Palei</t>
  </si>
  <si>
    <t>SF0028669</t>
  </si>
  <si>
    <t>Branch Manager</t>
  </si>
  <si>
    <t>Kalyanpur450013</t>
  </si>
  <si>
    <t>SSF2956206</t>
  </si>
  <si>
    <t>ANASWAYA MALLIK</t>
  </si>
  <si>
    <t>21-Nov-2022</t>
  </si>
  <si>
    <t>Collection Amount Misappropriated</t>
  </si>
  <si>
    <t>Loan Card</t>
  </si>
  <si>
    <t>As per Loan card and Borrowers Statement Borrower Paid  Rs-2250/- on Dt.10-11-2024 to BM Rajendra Palei but BM Rajendra Palei not Posted in FIMO.</t>
  </si>
  <si>
    <t>22-Jun-2023</t>
  </si>
  <si>
    <t>As per Loan card and Borrowers Statement Borrower Paid  Rs-2020/- on Dt.10-11-2024 to BM Rajendra Palei but BM Rajendra Palei not Posted in FIMO.</t>
  </si>
  <si>
    <t>Eradanga c1-547467</t>
  </si>
  <si>
    <t>SSF3298697</t>
  </si>
  <si>
    <t>SUJATA JENA</t>
  </si>
  <si>
    <t>30-Jan-2023</t>
  </si>
  <si>
    <t>As per Loan card and Borrowers Statement Borrower Paid  Rs-2250/- on Dt.10-12-2024 to BM Rajendra Palei but BM Rajendra Palei not Posted in FIMO.</t>
  </si>
  <si>
    <t>Namatara 607065</t>
  </si>
  <si>
    <t>SID951375504343</t>
  </si>
  <si>
    <t>DIPTIMAYEE DAS</t>
  </si>
  <si>
    <t>22-Feb-2024</t>
  </si>
  <si>
    <t>As per Loan card and Borrowers Statement Borrower Paid  Rs-3470/- on Dt.02-12-2024 to BM Rajendra Palei but BM Rajendra Palei not Posted in FIMO.</t>
  </si>
  <si>
    <t>CSS Fraud</t>
  </si>
  <si>
    <t>Done</t>
  </si>
  <si>
    <t>Remarks</t>
  </si>
  <si>
    <t>TotalCollection</t>
  </si>
  <si>
    <t>FN25-26-01993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</si>
</sst>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/>
    </xf>
    <xf numFmtId="0" fontId="9" fillId="6" borderId="2" xfId="3" applyFont="1" applyFill="1" applyBorder="1" applyAlignment="1">
      <alignment horizontal="center" vertical="center" wrapText="1"/>
    </xf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1F7A1F59-FDF2-4A19-9D58-30BCF8396033}"/>
    <cellStyle name="Normal 2 2" xfId="4" xr:uid="{785B0180-530D-49BE-8E45-9C487719AD69}"/>
    <cellStyle name="Normal 3 19 2" xfId="3" xr:uid="{0887E348-F4FE-4951-AF32-E6892CF0C33A}"/>
    <cellStyle name="Normal 3 2" xfId="5" xr:uid="{F14D045C-FF3B-4C03-891C-D6799256198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29</xdr:row>
      <xdr:rowOff>6350</xdr:rowOff>
    </xdr:from>
    <xdr:to>
      <xdr:col>14</xdr:col>
      <xdr:colOff>369800</xdr:colOff>
      <xdr:row>54</xdr:row>
      <xdr:rowOff>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A51FF5-317D-6931-AF40-E214E872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53467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395200</xdr:colOff>
      <xdr:row>26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872A0-F9D8-DBF6-84C0-E82EE60C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841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14</xdr:col>
      <xdr:colOff>395200</xdr:colOff>
      <xdr:row>82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108ADE-702F-9149-D1A6-235112A5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4965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Singhpur\Copy%20of%20SSFL%20Fraud%20Investigation%20Report_Singhpur%20OR2758---01993.xlsx" TargetMode="External"/><Relationship Id="rId1" Type="http://schemas.openxmlformats.org/officeDocument/2006/relationships/externalLinkPath" Target="Copy%20of%20SSFL%20Fraud%20Investigation%20Report_Singhpur%20OR2758---019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DAC1-0D9C-4BEA-8014-D6DCB1CAD8FB}">
  <dimension ref="A1:AA14"/>
  <sheetViews>
    <sheetView topLeftCell="Q1" workbookViewId="0">
      <selection activeCell="T13" sqref="T13"/>
    </sheetView>
  </sheetViews>
  <sheetFormatPr defaultRowHeight="14.5" x14ac:dyDescent="0.35"/>
  <cols>
    <col min="1" max="1" width="10.179687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5.90625" bestFit="1" customWidth="1"/>
    <col min="10" max="10" width="14.36328125" bestFit="1" customWidth="1"/>
    <col min="11" max="11" width="1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3.81640625" customWidth="1"/>
    <col min="21" max="21" width="13.6328125" customWidth="1"/>
    <col min="22" max="22" width="15.1796875" bestFit="1" customWidth="1"/>
    <col min="23" max="25" width="15.1796875" customWidth="1"/>
    <col min="26" max="26" width="18.36328125" bestFit="1" customWidth="1"/>
    <col min="27" max="27" width="111.26953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 t="s">
        <v>54</v>
      </c>
      <c r="X4" s="26"/>
      <c r="Y4" s="26"/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/>
      <c r="E5" s="15">
        <v>45522</v>
      </c>
      <c r="F5" s="8" t="s">
        <v>30</v>
      </c>
      <c r="G5" s="16" t="s">
        <v>31</v>
      </c>
      <c r="H5" s="16" t="s">
        <v>32</v>
      </c>
      <c r="I5" s="17" t="s">
        <v>33</v>
      </c>
      <c r="J5" s="17" t="s">
        <v>34</v>
      </c>
      <c r="K5" s="17" t="s">
        <v>35</v>
      </c>
      <c r="L5" s="18">
        <v>349519124</v>
      </c>
      <c r="M5" s="25">
        <v>358520418</v>
      </c>
      <c r="N5" s="15" t="s">
        <v>36</v>
      </c>
      <c r="O5" s="19">
        <v>41952</v>
      </c>
      <c r="P5" s="19">
        <v>2250</v>
      </c>
      <c r="Q5" s="20" t="s">
        <v>37</v>
      </c>
      <c r="R5" s="21">
        <v>45606</v>
      </c>
      <c r="S5" s="19">
        <v>2250</v>
      </c>
      <c r="T5" s="19">
        <v>0</v>
      </c>
      <c r="U5" s="19">
        <v>0</v>
      </c>
      <c r="V5" s="24">
        <v>2250</v>
      </c>
      <c r="W5" s="27" t="s">
        <v>52</v>
      </c>
      <c r="X5" s="27">
        <v>4260</v>
      </c>
      <c r="Y5" s="27">
        <f>V5+V6-X5</f>
        <v>10</v>
      </c>
      <c r="Z5" s="8" t="s">
        <v>38</v>
      </c>
      <c r="AA5" s="22" t="s">
        <v>39</v>
      </c>
    </row>
    <row r="6" spans="1:27" x14ac:dyDescent="0.35">
      <c r="A6" s="7">
        <v>2</v>
      </c>
      <c r="B6" s="12" t="s">
        <v>28</v>
      </c>
      <c r="C6" s="13" t="s">
        <v>29</v>
      </c>
      <c r="D6" s="14">
        <f>IF(J6&lt;&gt;"", $D$5, "")</f>
        <v>0</v>
      </c>
      <c r="E6" s="15">
        <v>45522</v>
      </c>
      <c r="F6" s="8" t="str">
        <f t="shared" ref="F6:F8" si="0">IF(J6&lt;&gt;"", $F$5, "")</f>
        <v>Rajendra Palei</v>
      </c>
      <c r="G6" s="16" t="str">
        <f>IF(J6&lt;&gt;"", $G$5, "")</f>
        <v>SF0028669</v>
      </c>
      <c r="H6" s="16" t="str">
        <f>IF(J6&lt;&gt;"", $H$5, "")</f>
        <v>Branch Manager</v>
      </c>
      <c r="I6" s="17" t="s">
        <v>33</v>
      </c>
      <c r="J6" s="17" t="s">
        <v>34</v>
      </c>
      <c r="K6" s="17" t="s">
        <v>35</v>
      </c>
      <c r="L6" s="18">
        <v>351889261</v>
      </c>
      <c r="M6" s="25">
        <v>358520418</v>
      </c>
      <c r="N6" s="15" t="s">
        <v>40</v>
      </c>
      <c r="O6" s="19">
        <v>30000</v>
      </c>
      <c r="P6" s="19">
        <v>2020</v>
      </c>
      <c r="Q6" s="20" t="s">
        <v>37</v>
      </c>
      <c r="R6" s="21">
        <v>45606</v>
      </c>
      <c r="S6" s="19">
        <v>2020</v>
      </c>
      <c r="T6" s="19">
        <v>0</v>
      </c>
      <c r="U6" s="19">
        <v>0</v>
      </c>
      <c r="V6" s="24">
        <v>2020</v>
      </c>
      <c r="W6" s="27" t="s">
        <v>52</v>
      </c>
      <c r="X6" s="27"/>
      <c r="Y6" s="27"/>
      <c r="Z6" s="8" t="s">
        <v>38</v>
      </c>
      <c r="AA6" s="22" t="s">
        <v>41</v>
      </c>
    </row>
    <row r="7" spans="1:27" x14ac:dyDescent="0.35">
      <c r="A7" s="7">
        <v>3</v>
      </c>
      <c r="B7" s="12" t="s">
        <v>28</v>
      </c>
      <c r="C7" s="13" t="s">
        <v>29</v>
      </c>
      <c r="D7" s="14">
        <f t="shared" ref="D7:D8" si="1">IF(J7&lt;&gt;"", $D$5, "")</f>
        <v>0</v>
      </c>
      <c r="E7" s="15">
        <v>45533</v>
      </c>
      <c r="F7" s="8" t="str">
        <f t="shared" si="0"/>
        <v>Rajendra Palei</v>
      </c>
      <c r="G7" s="16" t="str">
        <f t="shared" ref="G7:G8" si="2">IF(J7&lt;&gt;"", $G$5, "")</f>
        <v>SF0028669</v>
      </c>
      <c r="H7" s="16" t="str">
        <f t="shared" ref="H7:H8" si="3">IF(J7&lt;&gt;"", $H$5, "")</f>
        <v>Branch Manager</v>
      </c>
      <c r="I7" s="17" t="s">
        <v>42</v>
      </c>
      <c r="J7" s="17" t="s">
        <v>43</v>
      </c>
      <c r="K7" s="17" t="s">
        <v>44</v>
      </c>
      <c r="L7" s="18">
        <v>350444943</v>
      </c>
      <c r="M7" s="18"/>
      <c r="N7" s="15" t="s">
        <v>45</v>
      </c>
      <c r="O7" s="19">
        <v>41952</v>
      </c>
      <c r="P7" s="19">
        <v>2250</v>
      </c>
      <c r="Q7" s="20" t="s">
        <v>37</v>
      </c>
      <c r="R7" s="21">
        <v>45636</v>
      </c>
      <c r="S7" s="19">
        <v>2250</v>
      </c>
      <c r="T7" s="19">
        <v>0</v>
      </c>
      <c r="U7" s="19">
        <v>0</v>
      </c>
      <c r="V7" s="24">
        <v>2250</v>
      </c>
      <c r="W7" s="24" t="s">
        <v>53</v>
      </c>
      <c r="X7" s="24"/>
      <c r="Y7" s="24"/>
      <c r="Z7" s="8" t="s">
        <v>38</v>
      </c>
      <c r="AA7" s="22" t="s">
        <v>46</v>
      </c>
    </row>
    <row r="8" spans="1:27" x14ac:dyDescent="0.35">
      <c r="A8" s="7">
        <v>4</v>
      </c>
      <c r="B8" s="12" t="s">
        <v>28</v>
      </c>
      <c r="C8" s="13" t="s">
        <v>29</v>
      </c>
      <c r="D8" s="14">
        <f t="shared" si="1"/>
        <v>0</v>
      </c>
      <c r="E8" s="15">
        <v>45533</v>
      </c>
      <c r="F8" s="8" t="str">
        <f t="shared" si="0"/>
        <v>Rajendra Palei</v>
      </c>
      <c r="G8" s="16" t="str">
        <f t="shared" si="2"/>
        <v>SF0028669</v>
      </c>
      <c r="H8" s="16" t="str">
        <f t="shared" si="3"/>
        <v>Branch Manager</v>
      </c>
      <c r="I8" s="17" t="s">
        <v>47</v>
      </c>
      <c r="J8" s="17" t="s">
        <v>48</v>
      </c>
      <c r="K8" s="17" t="s">
        <v>49</v>
      </c>
      <c r="L8" s="18">
        <v>355407356</v>
      </c>
      <c r="M8" s="18"/>
      <c r="N8" s="15" t="s">
        <v>50</v>
      </c>
      <c r="O8" s="19">
        <v>65000</v>
      </c>
      <c r="P8" s="19">
        <v>3470</v>
      </c>
      <c r="Q8" s="20" t="s">
        <v>37</v>
      </c>
      <c r="R8" s="21">
        <v>45628</v>
      </c>
      <c r="S8" s="19">
        <v>3470</v>
      </c>
      <c r="T8" s="19">
        <v>0</v>
      </c>
      <c r="U8" s="19">
        <v>0</v>
      </c>
      <c r="V8" s="24">
        <v>3470</v>
      </c>
      <c r="W8" s="24" t="s">
        <v>53</v>
      </c>
      <c r="X8" s="24"/>
      <c r="Y8" s="24"/>
      <c r="Z8" s="8" t="s">
        <v>38</v>
      </c>
      <c r="AA8" s="22" t="s">
        <v>51</v>
      </c>
    </row>
    <row r="11" spans="1:27" x14ac:dyDescent="0.35">
      <c r="D11" t="s">
        <v>56</v>
      </c>
      <c r="S11" s="28" t="s">
        <v>55</v>
      </c>
      <c r="T11" s="28">
        <f>SUM(S11:S13)</f>
        <v>5720</v>
      </c>
      <c r="U11" s="28">
        <f>SUM(S4:S8)</f>
        <v>9990</v>
      </c>
    </row>
    <row r="12" spans="1:27" x14ac:dyDescent="0.35">
      <c r="S12">
        <v>2250</v>
      </c>
      <c r="T12" s="29">
        <f>X5</f>
        <v>4260</v>
      </c>
      <c r="U12" s="28"/>
    </row>
    <row r="13" spans="1:27" x14ac:dyDescent="0.35">
      <c r="S13">
        <v>3470</v>
      </c>
      <c r="T13" s="28">
        <v>10</v>
      </c>
      <c r="U13" s="28"/>
    </row>
    <row r="14" spans="1:27" x14ac:dyDescent="0.35">
      <c r="T14" s="28">
        <f>SUM(T11:T13)</f>
        <v>9990</v>
      </c>
      <c r="U14" s="28">
        <f>SUM(U11:U12)</f>
        <v>9990</v>
      </c>
    </row>
  </sheetData>
  <conditionalFormatting sqref="L7:M8 L5:L6">
    <cfRule type="duplicateValues" dxfId="0" priority="2" stopIfTrue="1"/>
  </conditionalFormatting>
  <dataValidations count="9">
    <dataValidation type="custom" allowBlank="1" showInputMessage="1" showErrorMessage="1" error="Enter Valid date_x000a_" sqref="E6" xr:uid="{A32E4B1B-C560-4B5B-A41F-79B181E14155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8" xr:uid="{6BE8F145-01F3-4F38-B182-42AEDFED2A9F}">
      <formula1>42370</formula1>
      <formula2>47848</formula2>
    </dataValidation>
    <dataValidation type="custom" allowBlank="1" showInputMessage="1" showErrorMessage="1" error="Enter Valid Date_x000a_" sqref="E5" xr:uid="{64048998-70A0-46CB-AB59-66C749058CCD}">
      <formula1>ISNUMBER(E5) * (E5&gt;=DATE(2023,10,1)) * (E5&lt;=DATE(2031,12,31)) * (INT(E5)=E5)</formula1>
    </dataValidation>
    <dataValidation type="custom" allowBlank="1" showInputMessage="1" showErrorMessage="1" sqref="E7:E8" xr:uid="{BED3645C-06CA-4970-ADA2-9B51A7ED1505}">
      <formula1>ISNUMBER(E7) * (E7&gt;=DATE(2023,10,1)) * (E7&lt;=DATE(2031,12,31)) * (INT(E7)=E7)</formula1>
    </dataValidation>
    <dataValidation type="date" allowBlank="1" showInputMessage="1" showErrorMessage="1" sqref="N4" xr:uid="{E0B2B356-E66E-474A-9A5E-2C82E8C88E55}">
      <formula1>36526</formula1>
      <formula2>47848</formula2>
    </dataValidation>
    <dataValidation type="list" allowBlank="1" showInputMessage="1" showErrorMessage="1" sqref="Q5:Q8" xr:uid="{5716F837-EDA5-44F5-99EB-CF5F770C46B7}">
      <formula1>Type</formula1>
    </dataValidation>
    <dataValidation type="list" allowBlank="1" showInputMessage="1" showErrorMessage="1" sqref="Z5:Z8" xr:uid="{DFE7209D-2D2B-49C3-B6F9-2048AAC9527F}">
      <formula1>"Loan Card,Digital Payment,Cash Receipt,Borrower Written Statement,Deliquent Staff Written Statement,Center Meeting Register,Hand Written Receipt"</formula1>
    </dataValidation>
    <dataValidation allowBlank="1" showErrorMessage="1" sqref="C5 B5:B8" xr:uid="{65DC4911-0570-4395-BB9F-E76E56A37997}"/>
    <dataValidation type="date" operator="lessThanOrEqual" allowBlank="1" showInputMessage="1" showErrorMessage="1" errorTitle="Incorrect date Entered" error="Enter in Valid Date Format_x000a_ " promptTitle="Enter Valid Date" sqref="R5:R8" xr:uid="{4FAD8A12-7760-4942-9413-2C3ED6561C56}">
      <formula1>IF(ISNUMBER(DATE(RIGHT(E5,4),MONTH(LEFT(MID(E5,4,3),2)&amp;"1"),LEFT(E5,2))),E5,9^9)</formula1>
    </dataValidation>
  </dataValidations>
  <hyperlinks>
    <hyperlink ref="E3" location="'Fraud Investigation Report'!G5" display="Home" xr:uid="{93878077-22C1-4741-9A25-C2CD9044B202}"/>
    <hyperlink ref="V3" location="'Fraud Investigation Report'!G5" display="Home" xr:uid="{8D0510EC-C4A0-4FE1-B38A-56EF2651A13A}"/>
    <hyperlink ref="F3" location="'Loan Outstanding Report'!BG5" display="Loan O/s Report" xr:uid="{44FBE105-0958-45D4-9057-B90313EE738C}"/>
    <hyperlink ref="Z3" location="'Loan Outstanding Report'!BG5" display="Loan O/s Report" xr:uid="{0FC5FC3E-55B0-4EF3-9B86-F0F0B17540B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6B89-642B-4793-A0CB-8E8CD13F5779}">
  <dimension ref="A1"/>
  <sheetViews>
    <sheetView tabSelected="1" topLeftCell="A46" workbookViewId="0">
      <selection activeCell="B58" sqref="B5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2025-12-08T10:33:24Z</dcterms:created>
  <dcterms:modified xsi:type="dcterms:W3CDTF">2025-12-08T11:25:10Z</dcterms:modified>
</cp:coreProperties>
</file>