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Jajpur Css 106075/"/>
    </mc:Choice>
  </mc:AlternateContent>
  <xr:revisionPtr revIDLastSave="12" documentId="13_ncr:1_{11747E2A-40B1-431C-8D4B-4F9BFD16989A}" xr6:coauthVersionLast="47" xr6:coauthVersionMax="47" xr10:uidLastSave="{81E8AE19-BFBD-475B-ABC0-14D93FA837A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<sst xmlns="http://schemas.openxmlformats.org/spreadsheetml/2006/main" count="640" uniqueCount="355">
  <si>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</si>
  <si>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</si>
  <si>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</si>
  <si>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</si>
  <si>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</si>
  <si>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</si>
  <si>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</si>
  <si>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</si>
  <si>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</si>
  <si>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</si>
  <si>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</si>
  <si>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</si>
  <si>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</si>
  <si>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</si>
  <si>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</si>
  <si>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</si>
  <si>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</si>
  <si>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</si>
  <si>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</si>
  <si>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</si>
  <si>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</si>
  <si>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</si>
  <si>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</si>
  <si>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</si>
  <si>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</si>
  <si>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</si>
  <si>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</si>
  <si>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</si>
  <si>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</si>
  <si>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</si>
  <si>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</si>
  <si>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</si>
  <si>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</si>
  <si>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</si>
  <si>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</si>
  <si>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</si>
  <si>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</si>
  <si>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</si>
  <si>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</si>
  <si>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</si>
  <si>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</si>
  <si>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</si>
  <si>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</si>
  <si>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</si>
  <si>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</si>
  <si>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</si>
  <si>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</si>
  <si>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</si>
  <si>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</si>
  <si>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</si>
  <si>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</si>
  <si>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</si>
  <si>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</si>
  <si>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</si>
  <si>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</si>
  <si>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</si>
  <si>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</si>
  <si>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</si>
  <si>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</si>
  <si>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</si>
  <si>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</si>
  <si>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</si>
  <si>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</si>
  <si>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</si>
  <si>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</si>
  <si>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</si>
  <si>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</si>
  <si>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</si>
  <si>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</si>
  <si>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</si>
  <si>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</si>
  <si>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</si>
  <si>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</si>
  <si>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</si>
  <si>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</si>
  <si>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</si>
  <si>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</si>
  <si>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</si>
  <si>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</si>
  <si>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</si>
  <si>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</si>
  <si>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</si>
  <si>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</si>
  <si>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</si>
  <si>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</si>
  <si>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</si>
  <si>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</si>
  <si>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</si>
  <si>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</si>
  <si>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</si>
  <si>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</si>
  <si>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</si>
  <si>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</si>
  <si>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</si>
  <si>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</si>
  <si>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</si>
  <si>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</si>
  <si>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</si>
  <si>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</si>
  <si>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</si>
  <si>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</si>
  <si>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</si>
  <si>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</si>
  <si>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</si>
  <si>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</si>
  <si>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</si>
  <si>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</si>
  <si>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</si>
  <si>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</si>
  <si>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</si>
  <si>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</si>
  <si>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</si>
  <si>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</si>
  <si>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</si>
  <si>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</si>
  <si>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</si>
  <si>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</si>
  <si>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</si>
  <si>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</si>
  <si>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</si>
  <si>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</si>
  <si>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</si>
  <si>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</si>
  <si>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</si>
  <si>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</si>
  <si>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</si>
  <si>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</si>
  <si>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</si>
  <si>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</si>
  <si>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</si>
  <si>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</si>
  <si>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</si>
  <si>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</si>
  <si>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</si>
  <si>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</si>
  <si>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</si>
  <si>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</si>
  <si>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</si>
  <si>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</si>
  <si>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</si>
  <si>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</si>
  <si>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</si>
  <si>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</si>
  <si>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</si>
  <si>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</si>
  <si>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</si>
  <si>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</si>
  <si>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</si>
  <si>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</si>
  <si>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</si>
  <si>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</si>
  <si>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</si>
  <si>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</si>
  <si>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</si>
  <si>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</si>
  <si>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</si>
  <si>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</si>
  <si>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</si>
  <si>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</si>
  <si>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</si>
  <si>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</si>
  <si>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</si>
  <si>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</si>
  <si>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</si>
  <si>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</si>
  <si>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</si>
  <si>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</si>
  <si>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</si>
  <si>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</si>
  <si>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</si>
  <si>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</si>
  <si>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</si>
  <si>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</si>
  <si>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</si>
  <si>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</si>
  <si>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</si>
  <si>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</si>
  <si>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</si>
  <si>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</si>
  <si>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</si>
  <si>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</si>
  <si>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</si>
  <si>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</si>
  <si>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</si>
  <si>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</si>
  <si>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</si>
  <si>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</si>
  <si>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</si>
  <si>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</si>
  <si>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</si>
  <si>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</si>
  <si>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</si>
  <si>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</si>
  <si>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</si>
  <si>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</si>
  <si>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</si>
  <si>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</si>
  <si>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</si>
  <si>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</si>
  <si>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</si>
  <si>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</si>
  <si>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</si>
  <si>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</si>
  <si>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</si>
  <si>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</si>
  <si>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</si>
  <si>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</si>
  <si>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</si>
  <si>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</si>
  <si>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</si>
  <si>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</si>
  <si>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</si>
  <si>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</si>
  <si>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</si>
  <si>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</si>
  <si>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</si>
  <si>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</si>
  <si>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</si>
  <si>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</si>
  <si>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</si>
  <si>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</si>
  <si>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</si>
  <si>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</si>
  <si>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</si>
  <si>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</si>
  <si>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</si>
  <si>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</si>
  <si>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</si>
  <si>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</si>
  <si>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</si>
  <si>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</si>
  <si>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</si>
  <si>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</si>
  <si>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</si>
  <si>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</si>
  <si>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</si>
  <si>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</si>
  <si>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</si>
  <si>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</si>
  <si>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</si>
  <si>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</si>
  <si>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</si>
  <si>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</si>
  <si>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</si>
  <si>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</si>
  <si>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</si>
  <si>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</si>
  <si>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</si>
  <si>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</si>
  <si>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</si>
  <si>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</si>
  <si>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</si>
  <si>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</si>
  <si>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</si>
  <si>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</si>
  <si>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</si>
  <si>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</si>
  <si>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Jajpur Town</t>
  </si>
  <si>
    <t>OR2758</t>
  </si>
  <si>
    <t>Singhpur</t>
  </si>
  <si>
    <t>Biranchinarayan Swain/SF0003954</t>
  </si>
  <si>
    <t>BM</t>
  </si>
  <si>
    <t>Completed-Report Submitted</t>
  </si>
  <si>
    <t>Uttam Kumar Pradhan</t>
  </si>
  <si>
    <t>Anil Kumar Behera</t>
  </si>
  <si>
    <t>SF0063616</t>
  </si>
  <si>
    <t>SF0037617</t>
  </si>
  <si>
    <t>East</t>
  </si>
  <si>
    <t>ORGL1008</t>
  </si>
  <si>
    <t>palada A</t>
  </si>
  <si>
    <t>SF0095181</t>
  </si>
  <si>
    <t>Minati Barik</t>
  </si>
  <si>
    <t>426421</t>
  </si>
  <si>
    <t>attma</t>
  </si>
  <si>
    <t>Chetana</t>
  </si>
  <si>
    <t>SID951375213165</t>
  </si>
  <si>
    <t>SC</t>
  </si>
  <si>
    <t>HINDU</t>
  </si>
  <si>
    <t>Agriculture &amp; Farming</t>
  </si>
  <si>
    <t>RINALATA DAS</t>
  </si>
  <si>
    <t>SID951373347973</t>
  </si>
  <si>
    <t>URBESHI DAS</t>
  </si>
  <si>
    <t>SID951375213167</t>
  </si>
  <si>
    <t>MANINI MALIK</t>
  </si>
  <si>
    <t>839094</t>
  </si>
  <si>
    <t>SID951373347975</t>
  </si>
  <si>
    <t>OBC</t>
  </si>
  <si>
    <t>BEBINA DAS</t>
  </si>
  <si>
    <t>SID951373112271</t>
  </si>
  <si>
    <t>BELA DEI</t>
  </si>
  <si>
    <t>SSF6147223</t>
  </si>
  <si>
    <t>MANA DAS</t>
  </si>
  <si>
    <t>SSF6147455</t>
  </si>
  <si>
    <t>KUNI DAS</t>
  </si>
  <si>
    <t>SSF6147723</t>
  </si>
  <si>
    <t>SANJULATA DAS</t>
  </si>
  <si>
    <t>SSF3145985</t>
  </si>
  <si>
    <t>KUNJALATA DAS</t>
  </si>
  <si>
    <t>11-Jan-2024</t>
  </si>
  <si>
    <t>Wed</t>
  </si>
  <si>
    <t>3</t>
  </si>
  <si>
    <t>6.05 Yrs</t>
  </si>
  <si>
    <t>23 Sep 2021</t>
  </si>
  <si>
    <t>&gt; 6 to 10 Years</t>
  </si>
  <si>
    <t>14-Feb-2024</t>
  </si>
  <si>
    <t>13-Aug-2025</t>
  </si>
  <si>
    <t>Open</t>
  </si>
  <si>
    <t>03-Mar-2024</t>
  </si>
  <si>
    <t>4</t>
  </si>
  <si>
    <t>7.53 Yrs</t>
  </si>
  <si>
    <t>10-Apr-2024</t>
  </si>
  <si>
    <t>24-Apr-2024</t>
  </si>
  <si>
    <t>6.01 Yrs</t>
  </si>
  <si>
    <t>16 Sep 2021</t>
  </si>
  <si>
    <t>12-Jun-2024</t>
  </si>
  <si>
    <t>06-May-2024</t>
  </si>
  <si>
    <t>13 Aug 2019</t>
  </si>
  <si>
    <t>23-Jun-2025</t>
  </si>
  <si>
    <t>21-May-2024</t>
  </si>
  <si>
    <t>GL-4</t>
  </si>
  <si>
    <t>7.78 Yrs</t>
  </si>
  <si>
    <t>30 Sep 2020</t>
  </si>
  <si>
    <t>10-Jul-2024</t>
  </si>
  <si>
    <t>GL-1</t>
  </si>
  <si>
    <t>1.28 Yrs</t>
  </si>
  <si>
    <t>21 May 2024</t>
  </si>
  <si>
    <t>&lt;= 2 Years</t>
  </si>
  <si>
    <t>14-Aug-2025</t>
  </si>
  <si>
    <t>14-May-2025</t>
  </si>
  <si>
    <t>GL-2</t>
  </si>
  <si>
    <t>2.67 Yrs</t>
  </si>
  <si>
    <t>30 Dec 2022</t>
  </si>
  <si>
    <t>&gt; 2 to 4 Years</t>
  </si>
  <si>
    <t>7854954152</t>
  </si>
  <si>
    <t>9668392991</t>
  </si>
  <si>
    <t>7853952691</t>
  </si>
  <si>
    <t>6370567610</t>
  </si>
  <si>
    <t>7077316341</t>
  </si>
  <si>
    <t>8093991437</t>
  </si>
  <si>
    <t>9777249722</t>
  </si>
  <si>
    <t>8847819920</t>
  </si>
  <si>
    <t>9114629145</t>
  </si>
  <si>
    <t>Loan Card Verified no Fraud Identified.</t>
  </si>
  <si>
    <t>Unable to verified due to both borrower and loan card not available.</t>
  </si>
  <si>
    <t>Loan card not Available Verify only Borrowers Statement.</t>
  </si>
  <si>
    <t>As per Borrower Statement Borrower Paid Rs-11000/- for close her Loan to BM Bharat Kumar Rout But BM Bharat Kumar Rout entry 2 EMI on Dt.10-04-2025 of Rs-1340/- and on Dt.14-05-2025 of Rs-1340/- rest Amount Rs-8320/- not Posted in FIMO.</t>
  </si>
  <si>
    <t>Bharat Kumar Rout</t>
  </si>
  <si>
    <t>FN25-26-02000</t>
  </si>
  <si>
    <t>SF0054486</t>
  </si>
  <si>
    <t>Sanjulata Das</t>
  </si>
  <si>
    <t>Terminated</t>
  </si>
  <si>
    <t>Total Fraud Amount Rs-11000/- and Rs-2680/- recoverd and entry, Net Fraud amount Rs-8320/-</t>
  </si>
  <si>
    <t>30-08-2025</t>
  </si>
  <si>
    <t>07:00AM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</si>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</sst>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45888</v>
      </c>
      <c r="H5" s="107" t="s">
        <v>253</v>
      </c>
      <c r="I5" s="61">
        <v>45899</v>
      </c>
      <c r="J5" s="74" t="str">
        <f>IF('Physical Cash at Safe'!D28="Yes",'Physical Cash at Safe'!E28,IF('Borrower Wise Details'!D5&lt;&gt;"",'Borrower Wise Details'!D5,""))</f>
        <v>FN25-26-02000</v>
      </c>
      <c r="K5" s="81">
        <v>1</v>
      </c>
      <c r="L5" s="82">
        <v>11000</v>
      </c>
      <c r="M5" s="82">
        <v>2680</v>
      </c>
      <c r="N5" s="82" t="s">
        <v>260</v>
      </c>
      <c r="O5" s="82" t="s">
        <v>255</v>
      </c>
      <c r="P5" s="82" t="s">
        <v>256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Bharat Kumar Rout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SF0054486</v>
      </c>
      <c r="U5" s="77" t="s">
        <v>350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262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2680</v>
      </c>
      <c r="AE5" s="126">
        <f>IF(AND(AC5="", AD5=""), "", IF(AD5="", AC5, AC5 - IF(ISNUMBER(AD5), AD5, 0)))</f>
        <v>8320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45910</v>
      </c>
      <c r="AH5" s="70" t="s">
        <v>351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Bharat Kumar Rout</v>
      </c>
      <c r="E5" s="68" t="str">
        <f>IF(OR('Fraud Investigation Report'!T5="", 'Fraud Investigation Report'!T5=0), "", 'Fraud Investigation Report'!T5)</f>
        <v>SF0054486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FN25-26-02000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11000</v>
      </c>
      <c r="O5" s="69">
        <f>IF('Fraud Investigation Report'!AD5="", "", 'Fraud Investigation Report'!AD5)</f>
        <v>2680</v>
      </c>
      <c r="P5" s="126">
        <f>IF(AND(N5="", O5=""), "", IF(O5="", N5, N5 - IF(ISNUMBER(O5), O5, 0)))</f>
        <v>8320</v>
      </c>
      <c r="Q5" s="49"/>
      <c r="R5" s="84" t="s">
        <v>354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8" activePane="bottomLeft" state="frozen"/>
      <selection pane="bottomLeft" activeCell="D18" sqref="D1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257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45898</v>
      </c>
      <c r="C6" s="18">
        <v>45897</v>
      </c>
      <c r="D6" s="18">
        <v>45898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45</v>
      </c>
      <c r="C11" s="23">
        <f>B11*A11</f>
        <v>22500</v>
      </c>
      <c r="D11" s="25">
        <v>45</v>
      </c>
      <c r="E11" s="23">
        <f t="shared" ref="E11:E17" si="0">D11*A11</f>
        <v>22500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117</v>
      </c>
      <c r="C18" s="23">
        <f>B18</f>
        <v>117</v>
      </c>
      <c r="D18" s="27">
        <v>117</v>
      </c>
      <c r="E18" s="28">
        <f>D18</f>
        <v>117</v>
      </c>
    </row>
    <row r="19" spans="1:5" ht="14.5" x14ac:dyDescent="0.35">
      <c r="A19" s="29"/>
      <c r="B19" s="30" t="s">
        <v>76</v>
      </c>
      <c r="C19" s="31">
        <f>SUM(C10:C18)</f>
        <v>23267</v>
      </c>
      <c r="D19" s="30" t="s">
        <v>76</v>
      </c>
      <c r="E19" s="31">
        <f>SUM(E10:E18)</f>
        <v>23267</v>
      </c>
    </row>
    <row r="20" spans="1:5" ht="30" customHeight="1" x14ac:dyDescent="0.35">
      <c r="A20" s="159" t="s">
        <v>97</v>
      </c>
      <c r="B20" s="160"/>
      <c r="C20" s="32">
        <v>23267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233</v>
      </c>
      <c r="C33" s="39" t="s">
        <v>84</v>
      </c>
      <c r="D33" s="131">
        <v>263</v>
      </c>
      <c r="E33" s="132"/>
    </row>
    <row r="34" spans="1:5" ht="26" x14ac:dyDescent="0.35">
      <c r="A34" s="39" t="s">
        <v>220</v>
      </c>
      <c r="B34" s="38" t="s">
        <v>263</v>
      </c>
      <c r="C34" s="39" t="s">
        <v>221</v>
      </c>
      <c r="D34" s="133" t="s">
        <v>264</v>
      </c>
      <c r="E34" s="134"/>
    </row>
    <row r="35" spans="1:5" ht="26" x14ac:dyDescent="0.35">
      <c r="A35" s="39" t="s">
        <v>222</v>
      </c>
      <c r="B35" s="38" t="s">
        <v>266</v>
      </c>
      <c r="C35" s="39" t="s">
        <v>224</v>
      </c>
      <c r="D35" s="133" t="s">
        <v>265</v>
      </c>
      <c r="E35" s="134"/>
    </row>
    <row r="36" spans="1:5" ht="25.5" customHeight="1" x14ac:dyDescent="0.35">
      <c r="A36" s="39" t="s">
        <v>223</v>
      </c>
      <c r="B36" s="38" t="s">
        <v>261</v>
      </c>
      <c r="C36" s="39" t="s">
        <v>225</v>
      </c>
      <c r="D36" s="133" t="s">
        <v>254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F1" zoomScale="80" zoomScaleNormal="80" workbookViewId="0">
      <selection activeCell="F6" sqref="F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347</v>
      </c>
      <c r="E5" s="65">
        <v>45899</v>
      </c>
      <c r="F5" s="38" t="s">
        <v>346</v>
      </c>
      <c r="G5" s="49" t="s">
        <v>348</v>
      </c>
      <c r="H5" s="49" t="s">
        <v>261</v>
      </c>
      <c r="I5" s="120" t="s">
        <v>272</v>
      </c>
      <c r="J5" s="120" t="s">
        <v>294</v>
      </c>
      <c r="K5" s="120" t="s">
        <v>349</v>
      </c>
      <c r="L5" s="11">
        <v>356804897</v>
      </c>
      <c r="M5" s="65" t="s">
        <v>318</v>
      </c>
      <c r="N5" s="124">
        <v>20000</v>
      </c>
      <c r="O5" s="124">
        <v>1340</v>
      </c>
      <c r="P5" s="121" t="s">
        <v>140</v>
      </c>
      <c r="Q5" s="80">
        <v>45745</v>
      </c>
      <c r="R5" s="124">
        <v>11000</v>
      </c>
      <c r="S5" s="124">
        <v>2680</v>
      </c>
      <c r="T5" s="124">
        <v>0</v>
      </c>
      <c r="U5" s="125">
        <f t="shared" ref="U5" si="0">IF(AND(ISBLANK(R5),ISBLANK(S5),ISBLANK(T5)),"",R5-(S5+T5))</f>
        <v>8320</v>
      </c>
      <c r="V5" s="117" t="s">
        <v>203</v>
      </c>
      <c r="W5" s="122" t="s">
        <v>345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:F70" si="2">IF(J6&lt;&gt;"", $F$5, "")</f>
        <v/>
      </c>
      <c r="G6" s="49" t="str">
        <f t="shared" ref="G6:G70" si="3">IF(J6&lt;&gt;"", $G$5, "")</f>
        <v/>
      </c>
      <c r="H6" s="49" t="str">
        <f t="shared" ref="H6:H70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abSelected="1" zoomScale="80" zoomScaleNormal="80" workbookViewId="0">
      <selection activeCell="A14" sqref="A14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352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352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353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267</v>
      </c>
      <c r="C5" s="38" t="s">
        <v>247</v>
      </c>
      <c r="D5" s="38" t="s">
        <v>252</v>
      </c>
      <c r="E5" s="38" t="s">
        <v>252</v>
      </c>
      <c r="F5" s="38" t="s">
        <v>257</v>
      </c>
      <c r="G5" s="84" t="s">
        <v>268</v>
      </c>
      <c r="H5" s="38" t="s">
        <v>257</v>
      </c>
      <c r="I5" s="84">
        <v>51117</v>
      </c>
      <c r="J5" s="38" t="s">
        <v>269</v>
      </c>
      <c r="K5" s="84">
        <v>51117</v>
      </c>
      <c r="L5" s="84" t="s">
        <v>270</v>
      </c>
      <c r="M5" s="38" t="s">
        <v>271</v>
      </c>
      <c r="N5" s="84">
        <v>85905</v>
      </c>
      <c r="O5" s="84" t="s">
        <v>272</v>
      </c>
      <c r="P5" s="84">
        <v>120859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0</v>
      </c>
      <c r="X5" s="38" t="s">
        <v>278</v>
      </c>
      <c r="Y5" s="84">
        <v>354612159</v>
      </c>
      <c r="Z5" s="38" t="s">
        <v>279</v>
      </c>
      <c r="AA5" s="108" t="s">
        <v>298</v>
      </c>
      <c r="AB5" s="84">
        <v>63000</v>
      </c>
      <c r="AC5" s="108" t="s">
        <v>299</v>
      </c>
      <c r="AD5" s="84">
        <v>24</v>
      </c>
      <c r="AE5" s="84" t="s">
        <v>300</v>
      </c>
      <c r="AF5" s="84" t="s">
        <v>301</v>
      </c>
      <c r="AG5" s="108" t="s">
        <v>302</v>
      </c>
      <c r="AH5" s="84" t="s">
        <v>303</v>
      </c>
      <c r="AI5" s="108" t="s">
        <v>304</v>
      </c>
      <c r="AJ5" s="84">
        <v>3360</v>
      </c>
      <c r="AK5" s="84">
        <v>3360</v>
      </c>
      <c r="AL5" s="108" t="s">
        <v>305</v>
      </c>
      <c r="AM5" s="84">
        <v>47100.67</v>
      </c>
      <c r="AN5" s="112">
        <v>16739.330000000002</v>
      </c>
      <c r="AO5" s="112">
        <v>63840</v>
      </c>
      <c r="AP5" s="112">
        <v>15899.33</v>
      </c>
      <c r="AQ5" s="112">
        <v>992.67</v>
      </c>
      <c r="AR5" s="112">
        <v>16892</v>
      </c>
      <c r="AS5" s="112">
        <v>0</v>
      </c>
      <c r="AT5" s="112">
        <v>0</v>
      </c>
      <c r="AU5" s="112">
        <v>0</v>
      </c>
      <c r="AV5" s="84">
        <v>19</v>
      </c>
      <c r="AW5" s="84"/>
      <c r="AX5" s="84"/>
      <c r="AY5" s="108"/>
      <c r="AZ5" s="84"/>
      <c r="BA5" s="84"/>
      <c r="BB5" s="84" t="s">
        <v>306</v>
      </c>
      <c r="BC5" s="84"/>
      <c r="BD5" s="108"/>
      <c r="BE5" s="84">
        <v>0</v>
      </c>
      <c r="BF5" s="38" t="s">
        <v>275</v>
      </c>
      <c r="BG5" s="84" t="s">
        <v>333</v>
      </c>
      <c r="BH5" s="114" t="s">
        <v>251</v>
      </c>
      <c r="BI5" s="38" t="s">
        <v>110</v>
      </c>
      <c r="BJ5" s="85">
        <v>45899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343</v>
      </c>
    </row>
    <row r="6" spans="1:70" s="113" customFormat="1" ht="15" customHeight="1" x14ac:dyDescent="0.35">
      <c r="A6" s="84">
        <v>2</v>
      </c>
      <c r="B6" s="38" t="s">
        <v>267</v>
      </c>
      <c r="C6" s="38" t="s">
        <v>247</v>
      </c>
      <c r="D6" s="38" t="s">
        <v>252</v>
      </c>
      <c r="E6" s="38" t="s">
        <v>252</v>
      </c>
      <c r="F6" s="38" t="s">
        <v>257</v>
      </c>
      <c r="G6" s="84" t="s">
        <v>268</v>
      </c>
      <c r="H6" s="38" t="s">
        <v>257</v>
      </c>
      <c r="I6" s="84">
        <v>51117</v>
      </c>
      <c r="J6" s="38" t="s">
        <v>269</v>
      </c>
      <c r="K6" s="84">
        <v>51117</v>
      </c>
      <c r="L6" s="84" t="s">
        <v>270</v>
      </c>
      <c r="M6" s="38" t="s">
        <v>271</v>
      </c>
      <c r="N6" s="84">
        <v>85905</v>
      </c>
      <c r="O6" s="84" t="s">
        <v>272</v>
      </c>
      <c r="P6" s="84">
        <v>120859</v>
      </c>
      <c r="Q6" s="38" t="s">
        <v>273</v>
      </c>
      <c r="R6" s="38" t="s">
        <v>274</v>
      </c>
      <c r="S6" s="84" t="s">
        <v>280</v>
      </c>
      <c r="T6" s="84" t="s">
        <v>280</v>
      </c>
      <c r="U6" s="84" t="s">
        <v>276</v>
      </c>
      <c r="V6" s="84" t="s">
        <v>277</v>
      </c>
      <c r="W6" s="84">
        <v>0</v>
      </c>
      <c r="X6" s="38" t="s">
        <v>278</v>
      </c>
      <c r="Y6" s="84">
        <v>355596527</v>
      </c>
      <c r="Z6" s="38" t="s">
        <v>281</v>
      </c>
      <c r="AA6" s="108" t="s">
        <v>307</v>
      </c>
      <c r="AB6" s="84">
        <v>62000</v>
      </c>
      <c r="AC6" s="108" t="s">
        <v>299</v>
      </c>
      <c r="AD6" s="84">
        <v>24</v>
      </c>
      <c r="AE6" s="84" t="s">
        <v>308</v>
      </c>
      <c r="AF6" s="84" t="s">
        <v>309</v>
      </c>
      <c r="AG6" s="108" t="s">
        <v>302</v>
      </c>
      <c r="AH6" s="84" t="s">
        <v>303</v>
      </c>
      <c r="AI6" s="108" t="s">
        <v>310</v>
      </c>
      <c r="AJ6" s="84">
        <v>3310</v>
      </c>
      <c r="AK6" s="84">
        <v>3310</v>
      </c>
      <c r="AL6" s="108" t="s">
        <v>305</v>
      </c>
      <c r="AM6" s="84">
        <v>40122.870000000003</v>
      </c>
      <c r="AN6" s="112">
        <v>16147.13</v>
      </c>
      <c r="AO6" s="112">
        <v>56270</v>
      </c>
      <c r="AP6" s="112">
        <v>21877.13</v>
      </c>
      <c r="AQ6" s="112">
        <v>1868.87</v>
      </c>
      <c r="AR6" s="112">
        <v>23746</v>
      </c>
      <c r="AS6" s="112">
        <v>0</v>
      </c>
      <c r="AT6" s="112">
        <v>0</v>
      </c>
      <c r="AU6" s="112">
        <v>0</v>
      </c>
      <c r="AV6" s="84">
        <v>17</v>
      </c>
      <c r="AW6" s="84"/>
      <c r="AX6" s="84"/>
      <c r="AY6" s="108"/>
      <c r="AZ6" s="84"/>
      <c r="BA6" s="84"/>
      <c r="BB6" s="84" t="s">
        <v>306</v>
      </c>
      <c r="BC6" s="84"/>
      <c r="BD6" s="108"/>
      <c r="BE6" s="84">
        <v>0</v>
      </c>
      <c r="BF6" s="38" t="s">
        <v>280</v>
      </c>
      <c r="BG6" s="84" t="s">
        <v>334</v>
      </c>
      <c r="BH6" s="114" t="s">
        <v>251</v>
      </c>
      <c r="BI6" s="38" t="s">
        <v>110</v>
      </c>
      <c r="BJ6" s="85">
        <v>45899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343</v>
      </c>
    </row>
    <row r="7" spans="1:70" s="113" customFormat="1" ht="15" customHeight="1" x14ac:dyDescent="0.35">
      <c r="A7" s="84">
        <v>3</v>
      </c>
      <c r="B7" s="38" t="s">
        <v>267</v>
      </c>
      <c r="C7" s="38" t="s">
        <v>247</v>
      </c>
      <c r="D7" s="38" t="s">
        <v>252</v>
      </c>
      <c r="E7" s="38" t="s">
        <v>252</v>
      </c>
      <c r="F7" s="38" t="s">
        <v>257</v>
      </c>
      <c r="G7" s="84" t="s">
        <v>268</v>
      </c>
      <c r="H7" s="38" t="s">
        <v>257</v>
      </c>
      <c r="I7" s="84">
        <v>51117</v>
      </c>
      <c r="J7" s="38" t="s">
        <v>269</v>
      </c>
      <c r="K7" s="84">
        <v>51117</v>
      </c>
      <c r="L7" s="84" t="s">
        <v>270</v>
      </c>
      <c r="M7" s="38" t="s">
        <v>271</v>
      </c>
      <c r="N7" s="84">
        <v>85905</v>
      </c>
      <c r="O7" s="84" t="s">
        <v>272</v>
      </c>
      <c r="P7" s="84">
        <v>120859</v>
      </c>
      <c r="Q7" s="38" t="s">
        <v>273</v>
      </c>
      <c r="R7" s="38" t="s">
        <v>274</v>
      </c>
      <c r="S7" s="84" t="s">
        <v>282</v>
      </c>
      <c r="T7" s="84" t="s">
        <v>282</v>
      </c>
      <c r="U7" s="84" t="s">
        <v>276</v>
      </c>
      <c r="V7" s="84" t="s">
        <v>277</v>
      </c>
      <c r="W7" s="84">
        <v>0</v>
      </c>
      <c r="X7" s="38" t="s">
        <v>278</v>
      </c>
      <c r="Y7" s="84">
        <v>356551598</v>
      </c>
      <c r="Z7" s="38" t="s">
        <v>283</v>
      </c>
      <c r="AA7" s="108" t="s">
        <v>311</v>
      </c>
      <c r="AB7" s="84">
        <v>72000</v>
      </c>
      <c r="AC7" s="108" t="s">
        <v>299</v>
      </c>
      <c r="AD7" s="84">
        <v>24</v>
      </c>
      <c r="AE7" s="84" t="s">
        <v>300</v>
      </c>
      <c r="AF7" s="84" t="s">
        <v>312</v>
      </c>
      <c r="AG7" s="108" t="s">
        <v>313</v>
      </c>
      <c r="AH7" s="84" t="s">
        <v>303</v>
      </c>
      <c r="AI7" s="108" t="s">
        <v>314</v>
      </c>
      <c r="AJ7" s="84">
        <v>3840</v>
      </c>
      <c r="AK7" s="84">
        <v>3840</v>
      </c>
      <c r="AL7" s="108" t="s">
        <v>305</v>
      </c>
      <c r="AM7" s="84">
        <v>39490.26</v>
      </c>
      <c r="AN7" s="112">
        <v>18109.740000000002</v>
      </c>
      <c r="AO7" s="112">
        <v>57600</v>
      </c>
      <c r="AP7" s="112">
        <v>32509.74</v>
      </c>
      <c r="AQ7" s="112">
        <v>3554.26</v>
      </c>
      <c r="AR7" s="112">
        <v>36064</v>
      </c>
      <c r="AS7" s="112">
        <v>0</v>
      </c>
      <c r="AT7" s="112">
        <v>0</v>
      </c>
      <c r="AU7" s="112">
        <v>0</v>
      </c>
      <c r="AV7" s="84">
        <v>15</v>
      </c>
      <c r="AW7" s="84"/>
      <c r="AX7" s="84"/>
      <c r="AY7" s="108"/>
      <c r="AZ7" s="84"/>
      <c r="BA7" s="84"/>
      <c r="BB7" s="84" t="s">
        <v>306</v>
      </c>
      <c r="BC7" s="84"/>
      <c r="BD7" s="108"/>
      <c r="BE7" s="84">
        <v>0</v>
      </c>
      <c r="BF7" s="38" t="s">
        <v>282</v>
      </c>
      <c r="BG7" s="84" t="s">
        <v>335</v>
      </c>
      <c r="BH7" s="114" t="s">
        <v>251</v>
      </c>
      <c r="BI7" s="38" t="s">
        <v>110</v>
      </c>
      <c r="BJ7" s="85">
        <v>45899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343</v>
      </c>
    </row>
    <row r="8" spans="1:70" s="113" customFormat="1" ht="15" customHeight="1" x14ac:dyDescent="0.35">
      <c r="A8" s="84">
        <v>4</v>
      </c>
      <c r="B8" s="38" t="s">
        <v>267</v>
      </c>
      <c r="C8" s="38" t="s">
        <v>247</v>
      </c>
      <c r="D8" s="38" t="s">
        <v>252</v>
      </c>
      <c r="E8" s="38" t="s">
        <v>252</v>
      </c>
      <c r="F8" s="38" t="s">
        <v>257</v>
      </c>
      <c r="G8" s="84" t="s">
        <v>268</v>
      </c>
      <c r="H8" s="38" t="s">
        <v>257</v>
      </c>
      <c r="I8" s="84">
        <v>51117</v>
      </c>
      <c r="J8" s="38" t="s">
        <v>269</v>
      </c>
      <c r="K8" s="84">
        <v>51117</v>
      </c>
      <c r="L8" s="84" t="s">
        <v>270</v>
      </c>
      <c r="M8" s="38" t="s">
        <v>271</v>
      </c>
      <c r="N8" s="84">
        <v>83958</v>
      </c>
      <c r="O8" s="84" t="s">
        <v>272</v>
      </c>
      <c r="P8" s="84">
        <v>118508</v>
      </c>
      <c r="Q8" s="38" t="s">
        <v>284</v>
      </c>
      <c r="R8" s="38" t="s">
        <v>274</v>
      </c>
      <c r="S8" s="84" t="s">
        <v>285</v>
      </c>
      <c r="T8" s="84" t="s">
        <v>285</v>
      </c>
      <c r="U8" s="84" t="s">
        <v>286</v>
      </c>
      <c r="V8" s="84" t="s">
        <v>277</v>
      </c>
      <c r="W8" s="84">
        <v>0</v>
      </c>
      <c r="X8" s="38" t="s">
        <v>278</v>
      </c>
      <c r="Y8" s="84">
        <v>356771459</v>
      </c>
      <c r="Z8" s="38" t="s">
        <v>287</v>
      </c>
      <c r="AA8" s="108" t="s">
        <v>315</v>
      </c>
      <c r="AB8" s="84">
        <v>80000</v>
      </c>
      <c r="AC8" s="108" t="s">
        <v>299</v>
      </c>
      <c r="AD8" s="84">
        <v>24</v>
      </c>
      <c r="AE8" s="84" t="s">
        <v>308</v>
      </c>
      <c r="AF8" s="84" t="s">
        <v>309</v>
      </c>
      <c r="AG8" s="108" t="s">
        <v>316</v>
      </c>
      <c r="AH8" s="84" t="s">
        <v>303</v>
      </c>
      <c r="AI8" s="108" t="s">
        <v>314</v>
      </c>
      <c r="AJ8" s="84">
        <v>4270</v>
      </c>
      <c r="AK8" s="84">
        <v>4270</v>
      </c>
      <c r="AL8" s="108" t="s">
        <v>317</v>
      </c>
      <c r="AM8" s="84">
        <v>28546.85</v>
      </c>
      <c r="AN8" s="112">
        <v>15473.15</v>
      </c>
      <c r="AO8" s="112">
        <v>44020</v>
      </c>
      <c r="AP8" s="112">
        <v>51453.15</v>
      </c>
      <c r="AQ8" s="112">
        <v>7517.85</v>
      </c>
      <c r="AR8" s="112">
        <v>58971</v>
      </c>
      <c r="AS8" s="112">
        <v>16267.52</v>
      </c>
      <c r="AT8" s="112">
        <v>3762.48</v>
      </c>
      <c r="AU8" s="112">
        <v>20030</v>
      </c>
      <c r="AV8" s="84">
        <v>15</v>
      </c>
      <c r="AW8" s="84"/>
      <c r="AX8" s="84"/>
      <c r="AY8" s="108"/>
      <c r="AZ8" s="84"/>
      <c r="BA8" s="84"/>
      <c r="BB8" s="84" t="s">
        <v>306</v>
      </c>
      <c r="BC8" s="84"/>
      <c r="BD8" s="108"/>
      <c r="BE8" s="84">
        <v>0</v>
      </c>
      <c r="BF8" s="38" t="s">
        <v>285</v>
      </c>
      <c r="BG8" s="84" t="s">
        <v>336</v>
      </c>
      <c r="BH8" s="114" t="s">
        <v>251</v>
      </c>
      <c r="BI8" s="38" t="s">
        <v>110</v>
      </c>
      <c r="BJ8" s="85">
        <v>45899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344</v>
      </c>
    </row>
    <row r="9" spans="1:70" s="113" customFormat="1" ht="15" customHeight="1" x14ac:dyDescent="0.35">
      <c r="A9" s="84">
        <v>5</v>
      </c>
      <c r="B9" s="38" t="s">
        <v>267</v>
      </c>
      <c r="C9" s="38" t="s">
        <v>247</v>
      </c>
      <c r="D9" s="38" t="s">
        <v>252</v>
      </c>
      <c r="E9" s="38" t="s">
        <v>252</v>
      </c>
      <c r="F9" s="38" t="s">
        <v>257</v>
      </c>
      <c r="G9" s="84" t="s">
        <v>268</v>
      </c>
      <c r="H9" s="38" t="s">
        <v>257</v>
      </c>
      <c r="I9" s="84">
        <v>51117</v>
      </c>
      <c r="J9" s="38" t="s">
        <v>269</v>
      </c>
      <c r="K9" s="84">
        <v>51117</v>
      </c>
      <c r="L9" s="84" t="s">
        <v>270</v>
      </c>
      <c r="M9" s="38" t="s">
        <v>271</v>
      </c>
      <c r="N9" s="84">
        <v>83958</v>
      </c>
      <c r="O9" s="84" t="s">
        <v>272</v>
      </c>
      <c r="P9" s="84">
        <v>118508</v>
      </c>
      <c r="Q9" s="38" t="s">
        <v>284</v>
      </c>
      <c r="R9" s="38" t="s">
        <v>274</v>
      </c>
      <c r="S9" s="84" t="s">
        <v>288</v>
      </c>
      <c r="T9" s="84" t="s">
        <v>288</v>
      </c>
      <c r="U9" s="84" t="s">
        <v>286</v>
      </c>
      <c r="V9" s="84" t="s">
        <v>277</v>
      </c>
      <c r="W9" s="84">
        <v>0</v>
      </c>
      <c r="X9" s="38" t="s">
        <v>278</v>
      </c>
      <c r="Y9" s="84">
        <v>356801468</v>
      </c>
      <c r="Z9" s="38" t="s">
        <v>289</v>
      </c>
      <c r="AA9" s="108" t="s">
        <v>318</v>
      </c>
      <c r="AB9" s="84">
        <v>52000</v>
      </c>
      <c r="AC9" s="108" t="s">
        <v>299</v>
      </c>
      <c r="AD9" s="84">
        <v>24</v>
      </c>
      <c r="AE9" s="84" t="s">
        <v>319</v>
      </c>
      <c r="AF9" s="84" t="s">
        <v>320</v>
      </c>
      <c r="AG9" s="108" t="s">
        <v>321</v>
      </c>
      <c r="AH9" s="84" t="s">
        <v>303</v>
      </c>
      <c r="AI9" s="108" t="s">
        <v>322</v>
      </c>
      <c r="AJ9" s="84">
        <v>2780</v>
      </c>
      <c r="AK9" s="84">
        <v>2780</v>
      </c>
      <c r="AL9" s="108" t="s">
        <v>305</v>
      </c>
      <c r="AM9" s="84">
        <v>26227.9</v>
      </c>
      <c r="AN9" s="112">
        <v>12692.1</v>
      </c>
      <c r="AO9" s="112">
        <v>38920</v>
      </c>
      <c r="AP9" s="112">
        <v>25772.1</v>
      </c>
      <c r="AQ9" s="112">
        <v>3099.9</v>
      </c>
      <c r="AR9" s="112">
        <v>28872</v>
      </c>
      <c r="AS9" s="112">
        <v>0</v>
      </c>
      <c r="AT9" s="112">
        <v>0</v>
      </c>
      <c r="AU9" s="112">
        <v>0</v>
      </c>
      <c r="AV9" s="84">
        <v>14</v>
      </c>
      <c r="AW9" s="84"/>
      <c r="AX9" s="84"/>
      <c r="AY9" s="108"/>
      <c r="AZ9" s="84"/>
      <c r="BA9" s="84"/>
      <c r="BB9" s="84" t="s">
        <v>306</v>
      </c>
      <c r="BC9" s="84"/>
      <c r="BD9" s="108"/>
      <c r="BE9" s="84">
        <v>0</v>
      </c>
      <c r="BF9" s="38" t="s">
        <v>288</v>
      </c>
      <c r="BG9" s="84" t="s">
        <v>337</v>
      </c>
      <c r="BH9" s="114" t="s">
        <v>251</v>
      </c>
      <c r="BI9" s="38" t="s">
        <v>110</v>
      </c>
      <c r="BJ9" s="85">
        <v>45899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342</v>
      </c>
    </row>
    <row r="10" spans="1:70" s="113" customFormat="1" ht="15" customHeight="1" x14ac:dyDescent="0.35">
      <c r="A10" s="84">
        <v>6</v>
      </c>
      <c r="B10" s="38" t="s">
        <v>267</v>
      </c>
      <c r="C10" s="38" t="s">
        <v>247</v>
      </c>
      <c r="D10" s="38" t="s">
        <v>252</v>
      </c>
      <c r="E10" s="38" t="s">
        <v>252</v>
      </c>
      <c r="F10" s="38" t="s">
        <v>257</v>
      </c>
      <c r="G10" s="84" t="s">
        <v>268</v>
      </c>
      <c r="H10" s="38" t="s">
        <v>257</v>
      </c>
      <c r="I10" s="84">
        <v>51117</v>
      </c>
      <c r="J10" s="38" t="s">
        <v>269</v>
      </c>
      <c r="K10" s="84">
        <v>51117</v>
      </c>
      <c r="L10" s="84" t="s">
        <v>270</v>
      </c>
      <c r="M10" s="38" t="s">
        <v>271</v>
      </c>
      <c r="N10" s="84">
        <v>83958</v>
      </c>
      <c r="O10" s="84" t="s">
        <v>272</v>
      </c>
      <c r="P10" s="84">
        <v>118508</v>
      </c>
      <c r="Q10" s="38" t="s">
        <v>284</v>
      </c>
      <c r="R10" s="38" t="s">
        <v>274</v>
      </c>
      <c r="S10" s="84" t="s">
        <v>290</v>
      </c>
      <c r="T10" s="84" t="s">
        <v>290</v>
      </c>
      <c r="U10" s="84" t="s">
        <v>286</v>
      </c>
      <c r="V10" s="84" t="s">
        <v>277</v>
      </c>
      <c r="W10" s="84">
        <v>0</v>
      </c>
      <c r="X10" s="38" t="s">
        <v>278</v>
      </c>
      <c r="Y10" s="84">
        <v>356803709</v>
      </c>
      <c r="Z10" s="38" t="s">
        <v>291</v>
      </c>
      <c r="AA10" s="108" t="s">
        <v>318</v>
      </c>
      <c r="AB10" s="84">
        <v>38000</v>
      </c>
      <c r="AC10" s="108" t="s">
        <v>299</v>
      </c>
      <c r="AD10" s="84">
        <v>24</v>
      </c>
      <c r="AE10" s="84" t="s">
        <v>323</v>
      </c>
      <c r="AF10" s="84" t="s">
        <v>324</v>
      </c>
      <c r="AG10" s="108" t="s">
        <v>325</v>
      </c>
      <c r="AH10" s="84" t="s">
        <v>326</v>
      </c>
      <c r="AI10" s="108" t="s">
        <v>322</v>
      </c>
      <c r="AJ10" s="84">
        <v>2030</v>
      </c>
      <c r="AK10" s="84">
        <v>2030</v>
      </c>
      <c r="AL10" s="108" t="s">
        <v>327</v>
      </c>
      <c r="AM10" s="84">
        <v>19141.78</v>
      </c>
      <c r="AN10" s="112">
        <v>9278.2199999999993</v>
      </c>
      <c r="AO10" s="112">
        <v>28420</v>
      </c>
      <c r="AP10" s="112">
        <v>18858.22</v>
      </c>
      <c r="AQ10" s="112">
        <v>2272.7800000000002</v>
      </c>
      <c r="AR10" s="112">
        <v>21131</v>
      </c>
      <c r="AS10" s="112">
        <v>0</v>
      </c>
      <c r="AT10" s="112">
        <v>0</v>
      </c>
      <c r="AU10" s="112">
        <v>0</v>
      </c>
      <c r="AV10" s="84">
        <v>14</v>
      </c>
      <c r="AW10" s="84"/>
      <c r="AX10" s="84"/>
      <c r="AY10" s="108"/>
      <c r="AZ10" s="84"/>
      <c r="BA10" s="84"/>
      <c r="BB10" s="84" t="s">
        <v>306</v>
      </c>
      <c r="BC10" s="84"/>
      <c r="BD10" s="108"/>
      <c r="BE10" s="84">
        <v>0</v>
      </c>
      <c r="BF10" s="38" t="s">
        <v>290</v>
      </c>
      <c r="BG10" s="84" t="s">
        <v>338</v>
      </c>
      <c r="BH10" s="114" t="s">
        <v>251</v>
      </c>
      <c r="BI10" s="38" t="s">
        <v>110</v>
      </c>
      <c r="BJ10" s="85">
        <v>45899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342</v>
      </c>
    </row>
    <row r="11" spans="1:70" s="113" customFormat="1" ht="15" customHeight="1" x14ac:dyDescent="0.35">
      <c r="A11" s="84">
        <v>7</v>
      </c>
      <c r="B11" s="38" t="s">
        <v>267</v>
      </c>
      <c r="C11" s="38" t="s">
        <v>247</v>
      </c>
      <c r="D11" s="38" t="s">
        <v>252</v>
      </c>
      <c r="E11" s="38" t="s">
        <v>252</v>
      </c>
      <c r="F11" s="38" t="s">
        <v>257</v>
      </c>
      <c r="G11" s="84" t="s">
        <v>268</v>
      </c>
      <c r="H11" s="38" t="s">
        <v>257</v>
      </c>
      <c r="I11" s="84">
        <v>51117</v>
      </c>
      <c r="J11" s="38" t="s">
        <v>269</v>
      </c>
      <c r="K11" s="84">
        <v>51117</v>
      </c>
      <c r="L11" s="84" t="s">
        <v>270</v>
      </c>
      <c r="M11" s="38" t="s">
        <v>271</v>
      </c>
      <c r="N11" s="84">
        <v>83958</v>
      </c>
      <c r="O11" s="84" t="s">
        <v>272</v>
      </c>
      <c r="P11" s="84">
        <v>118508</v>
      </c>
      <c r="Q11" s="38" t="s">
        <v>284</v>
      </c>
      <c r="R11" s="38" t="s">
        <v>274</v>
      </c>
      <c r="S11" s="84" t="s">
        <v>292</v>
      </c>
      <c r="T11" s="84" t="s">
        <v>292</v>
      </c>
      <c r="U11" s="84" t="s">
        <v>286</v>
      </c>
      <c r="V11" s="84" t="s">
        <v>277</v>
      </c>
      <c r="W11" s="84">
        <v>0</v>
      </c>
      <c r="X11" s="38" t="s">
        <v>278</v>
      </c>
      <c r="Y11" s="84">
        <v>356804258</v>
      </c>
      <c r="Z11" s="38" t="s">
        <v>293</v>
      </c>
      <c r="AA11" s="108" t="s">
        <v>318</v>
      </c>
      <c r="AB11" s="84">
        <v>38000</v>
      </c>
      <c r="AC11" s="108" t="s">
        <v>299</v>
      </c>
      <c r="AD11" s="84">
        <v>24</v>
      </c>
      <c r="AE11" s="84" t="s">
        <v>323</v>
      </c>
      <c r="AF11" s="84" t="s">
        <v>324</v>
      </c>
      <c r="AG11" s="108" t="s">
        <v>325</v>
      </c>
      <c r="AH11" s="84" t="s">
        <v>326</v>
      </c>
      <c r="AI11" s="108" t="s">
        <v>322</v>
      </c>
      <c r="AJ11" s="84">
        <v>2030</v>
      </c>
      <c r="AK11" s="84">
        <v>2030</v>
      </c>
      <c r="AL11" s="108" t="s">
        <v>305</v>
      </c>
      <c r="AM11" s="84">
        <v>19141.78</v>
      </c>
      <c r="AN11" s="112">
        <v>9278.2199999999993</v>
      </c>
      <c r="AO11" s="112">
        <v>28420</v>
      </c>
      <c r="AP11" s="112">
        <v>18858.22</v>
      </c>
      <c r="AQ11" s="112">
        <v>2272.7800000000002</v>
      </c>
      <c r="AR11" s="112">
        <v>21131</v>
      </c>
      <c r="AS11" s="112">
        <v>0</v>
      </c>
      <c r="AT11" s="112">
        <v>0</v>
      </c>
      <c r="AU11" s="112">
        <v>0</v>
      </c>
      <c r="AV11" s="84">
        <v>14</v>
      </c>
      <c r="AW11" s="84"/>
      <c r="AX11" s="84"/>
      <c r="AY11" s="108"/>
      <c r="AZ11" s="84"/>
      <c r="BA11" s="84"/>
      <c r="BB11" s="84" t="s">
        <v>306</v>
      </c>
      <c r="BC11" s="84"/>
      <c r="BD11" s="108"/>
      <c r="BE11" s="84">
        <v>0</v>
      </c>
      <c r="BF11" s="38" t="s">
        <v>292</v>
      </c>
      <c r="BG11" s="84" t="s">
        <v>339</v>
      </c>
      <c r="BH11" s="114" t="s">
        <v>251</v>
      </c>
      <c r="BI11" s="38" t="s">
        <v>110</v>
      </c>
      <c r="BJ11" s="85">
        <v>45899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/>
      <c r="BQ11" s="117"/>
      <c r="BR11" s="118" t="s">
        <v>342</v>
      </c>
    </row>
    <row r="12" spans="1:70" s="113" customFormat="1" ht="15" customHeight="1" x14ac:dyDescent="0.35">
      <c r="A12" s="84">
        <v>8</v>
      </c>
      <c r="B12" s="38" t="s">
        <v>267</v>
      </c>
      <c r="C12" s="38" t="s">
        <v>247</v>
      </c>
      <c r="D12" s="38" t="s">
        <v>252</v>
      </c>
      <c r="E12" s="38" t="s">
        <v>252</v>
      </c>
      <c r="F12" s="38" t="s">
        <v>257</v>
      </c>
      <c r="G12" s="84" t="s">
        <v>268</v>
      </c>
      <c r="H12" s="38" t="s">
        <v>257</v>
      </c>
      <c r="I12" s="84">
        <v>51117</v>
      </c>
      <c r="J12" s="38" t="s">
        <v>269</v>
      </c>
      <c r="K12" s="84">
        <v>51117</v>
      </c>
      <c r="L12" s="84" t="s">
        <v>270</v>
      </c>
      <c r="M12" s="38" t="s">
        <v>271</v>
      </c>
      <c r="N12" s="84">
        <v>83958</v>
      </c>
      <c r="O12" s="84" t="s">
        <v>272</v>
      </c>
      <c r="P12" s="84">
        <v>118508</v>
      </c>
      <c r="Q12" s="38" t="s">
        <v>284</v>
      </c>
      <c r="R12" s="38" t="s">
        <v>274</v>
      </c>
      <c r="S12" s="84" t="s">
        <v>294</v>
      </c>
      <c r="T12" s="84" t="s">
        <v>294</v>
      </c>
      <c r="U12" s="84" t="s">
        <v>286</v>
      </c>
      <c r="V12" s="84" t="s">
        <v>277</v>
      </c>
      <c r="W12" s="84">
        <v>0</v>
      </c>
      <c r="X12" s="38" t="s">
        <v>278</v>
      </c>
      <c r="Y12" s="84">
        <v>356804897</v>
      </c>
      <c r="Z12" s="38" t="s">
        <v>295</v>
      </c>
      <c r="AA12" s="108" t="s">
        <v>318</v>
      </c>
      <c r="AB12" s="84">
        <v>20000</v>
      </c>
      <c r="AC12" s="108" t="s">
        <v>299</v>
      </c>
      <c r="AD12" s="84">
        <v>18</v>
      </c>
      <c r="AE12" s="84" t="s">
        <v>323</v>
      </c>
      <c r="AF12" s="84" t="s">
        <v>324</v>
      </c>
      <c r="AG12" s="108" t="s">
        <v>325</v>
      </c>
      <c r="AH12" s="84" t="s">
        <v>326</v>
      </c>
      <c r="AI12" s="108" t="s">
        <v>322</v>
      </c>
      <c r="AJ12" s="84">
        <v>1340</v>
      </c>
      <c r="AK12" s="84">
        <v>1340</v>
      </c>
      <c r="AL12" s="108" t="s">
        <v>328</v>
      </c>
      <c r="AM12" s="84">
        <v>10910</v>
      </c>
      <c r="AN12" s="112">
        <v>3830</v>
      </c>
      <c r="AO12" s="112">
        <v>14740</v>
      </c>
      <c r="AP12" s="112">
        <v>9090</v>
      </c>
      <c r="AQ12" s="112">
        <v>786</v>
      </c>
      <c r="AR12" s="112">
        <v>9876</v>
      </c>
      <c r="AS12" s="112">
        <v>3532.21</v>
      </c>
      <c r="AT12" s="112">
        <v>487.79</v>
      </c>
      <c r="AU12" s="112">
        <v>4020</v>
      </c>
      <c r="AV12" s="84">
        <v>14</v>
      </c>
      <c r="AW12" s="84"/>
      <c r="AX12" s="84"/>
      <c r="AY12" s="108"/>
      <c r="AZ12" s="84"/>
      <c r="BA12" s="84"/>
      <c r="BB12" s="84" t="s">
        <v>306</v>
      </c>
      <c r="BC12" s="84"/>
      <c r="BD12" s="108"/>
      <c r="BE12" s="84">
        <v>0</v>
      </c>
      <c r="BF12" s="38" t="s">
        <v>294</v>
      </c>
      <c r="BG12" s="84" t="s">
        <v>340</v>
      </c>
      <c r="BH12" s="114" t="s">
        <v>251</v>
      </c>
      <c r="BI12" s="38" t="s">
        <v>110</v>
      </c>
      <c r="BJ12" s="85">
        <v>45899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11000</v>
      </c>
      <c r="BQ12" s="117" t="s">
        <v>203</v>
      </c>
      <c r="BR12" s="118" t="s">
        <v>345</v>
      </c>
    </row>
    <row r="13" spans="1:70" s="113" customFormat="1" ht="15" customHeight="1" x14ac:dyDescent="0.35">
      <c r="A13" s="84">
        <v>9</v>
      </c>
      <c r="B13" s="38" t="s">
        <v>267</v>
      </c>
      <c r="C13" s="38" t="s">
        <v>247</v>
      </c>
      <c r="D13" s="38" t="s">
        <v>252</v>
      </c>
      <c r="E13" s="38" t="s">
        <v>252</v>
      </c>
      <c r="F13" s="38" t="s">
        <v>257</v>
      </c>
      <c r="G13" s="84" t="s">
        <v>268</v>
      </c>
      <c r="H13" s="38" t="s">
        <v>257</v>
      </c>
      <c r="I13" s="84">
        <v>51117</v>
      </c>
      <c r="J13" s="38" t="s">
        <v>269</v>
      </c>
      <c r="K13" s="84">
        <v>51117</v>
      </c>
      <c r="L13" s="84" t="s">
        <v>270</v>
      </c>
      <c r="M13" s="38" t="s">
        <v>271</v>
      </c>
      <c r="N13" s="84">
        <v>85905</v>
      </c>
      <c r="O13" s="84" t="s">
        <v>272</v>
      </c>
      <c r="P13" s="84">
        <v>120859</v>
      </c>
      <c r="Q13" s="38" t="s">
        <v>273</v>
      </c>
      <c r="R13" s="38" t="s">
        <v>274</v>
      </c>
      <c r="S13" s="84" t="s">
        <v>296</v>
      </c>
      <c r="T13" s="84" t="s">
        <v>296</v>
      </c>
      <c r="U13" s="84" t="s">
        <v>286</v>
      </c>
      <c r="V13" s="84" t="s">
        <v>277</v>
      </c>
      <c r="W13" s="84">
        <v>0</v>
      </c>
      <c r="X13" s="38" t="s">
        <v>278</v>
      </c>
      <c r="Y13" s="84">
        <v>356836906</v>
      </c>
      <c r="Z13" s="38" t="s">
        <v>297</v>
      </c>
      <c r="AA13" s="108" t="s">
        <v>318</v>
      </c>
      <c r="AB13" s="84">
        <v>42000</v>
      </c>
      <c r="AC13" s="108" t="s">
        <v>299</v>
      </c>
      <c r="AD13" s="84">
        <v>24</v>
      </c>
      <c r="AE13" s="84" t="s">
        <v>329</v>
      </c>
      <c r="AF13" s="84" t="s">
        <v>330</v>
      </c>
      <c r="AG13" s="108" t="s">
        <v>331</v>
      </c>
      <c r="AH13" s="84" t="s">
        <v>332</v>
      </c>
      <c r="AI13" s="108" t="s">
        <v>322</v>
      </c>
      <c r="AJ13" s="84">
        <v>2240</v>
      </c>
      <c r="AK13" s="84">
        <v>2240</v>
      </c>
      <c r="AL13" s="108" t="s">
        <v>327</v>
      </c>
      <c r="AM13" s="84">
        <v>21097.45</v>
      </c>
      <c r="AN13" s="112">
        <v>10262.549999999999</v>
      </c>
      <c r="AO13" s="112">
        <v>31360</v>
      </c>
      <c r="AP13" s="112">
        <v>20902.55</v>
      </c>
      <c r="AQ13" s="112">
        <v>2528.4499999999998</v>
      </c>
      <c r="AR13" s="112">
        <v>23431</v>
      </c>
      <c r="AS13" s="112">
        <v>0</v>
      </c>
      <c r="AT13" s="112">
        <v>0</v>
      </c>
      <c r="AU13" s="112">
        <v>0</v>
      </c>
      <c r="AV13" s="84">
        <v>14</v>
      </c>
      <c r="AW13" s="84"/>
      <c r="AX13" s="84"/>
      <c r="AY13" s="108"/>
      <c r="AZ13" s="84"/>
      <c r="BA13" s="84"/>
      <c r="BB13" s="84" t="s">
        <v>306</v>
      </c>
      <c r="BC13" s="84"/>
      <c r="BD13" s="108"/>
      <c r="BE13" s="84">
        <v>0</v>
      </c>
      <c r="BF13" s="38" t="s">
        <v>296</v>
      </c>
      <c r="BG13" s="84" t="s">
        <v>341</v>
      </c>
      <c r="BH13" s="114" t="s">
        <v>251</v>
      </c>
      <c r="BI13" s="38" t="s">
        <v>110</v>
      </c>
      <c r="BJ13" s="85">
        <v>45899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342</v>
      </c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2025-09-10T07:04:29Z</dcterms:modified>
</cp:coreProperties>
</file>