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Asthawan CSS Ankit &amp; Suryakant/"/>
    </mc:Choice>
  </mc:AlternateContent>
  <xr:revisionPtr revIDLastSave="52" documentId="13_ncr:1_{05D1C1A4-1A45-44F7-AC19-CD8FD705AF45}" xr6:coauthVersionLast="47" xr6:coauthVersionMax="47" xr10:uidLastSave="{BE0F78C3-8866-4F04-A709-957BAEC085F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20" l="1"/>
  <c r="G14" i="20"/>
  <c r="F14" i="20"/>
  <c r="H13" i="20"/>
  <c r="G13" i="20"/>
  <c r="F13" i="20"/>
  <c r="H12" i="20"/>
  <c r="G12" i="20"/>
  <c r="F12" i="20"/>
  <c r="H11" i="20"/>
  <c r="G11" i="20"/>
  <c r="F11" i="20"/>
  <c r="A6" i="23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<sst xmlns="http://schemas.openxmlformats.org/spreadsheetml/2006/main" count="452" uniqueCount="315">
  <si>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</si>
  <si>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</si>
  <si>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</si>
  <si>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</si>
  <si>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</si>
  <si>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</si>
  <si>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</si>
  <si>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</si>
  <si>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</si>
  <si>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</si>
  <si>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</si>
  <si>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</si>
  <si>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</si>
  <si>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</si>
  <si>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</si>
  <si>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</si>
  <si>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</si>
  <si>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</si>
  <si>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</si>
  <si>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</si>
  <si>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</si>
  <si>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</si>
  <si>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</si>
  <si>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</si>
  <si>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</si>
  <si>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</si>
  <si>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</si>
  <si>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</si>
  <si>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</si>
  <si>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</si>
  <si>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</si>
  <si>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</si>
  <si>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</si>
  <si>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</si>
  <si>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</si>
  <si>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</si>
  <si>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</si>
  <si>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</si>
  <si>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</si>
  <si>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</si>
  <si>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</si>
  <si>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</si>
  <si>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</si>
  <si>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</si>
  <si>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</si>
  <si>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</si>
  <si>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</si>
  <si>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</si>
  <si>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</si>
  <si>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</si>
  <si>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</si>
  <si>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</si>
  <si>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</si>
  <si>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</si>
  <si>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</si>
  <si>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</si>
  <si>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</si>
  <si>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</si>
  <si>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</si>
  <si>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</si>
  <si>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</si>
  <si>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</si>
  <si>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</si>
  <si>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</si>
  <si>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</si>
  <si>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</si>
  <si>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</si>
  <si>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</si>
  <si>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</si>
  <si>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</si>
  <si>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</si>
  <si>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</si>
  <si>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</si>
  <si>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</si>
  <si>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</si>
  <si>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</si>
  <si>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</si>
  <si>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</si>
  <si>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</si>
  <si>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</si>
  <si>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</si>
  <si>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</si>
  <si>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</si>
  <si>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</si>
  <si>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</si>
  <si>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</si>
  <si>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</si>
  <si>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</si>
  <si>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</si>
  <si>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</si>
  <si>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</si>
  <si>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</si>
  <si>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</si>
  <si>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</si>
  <si>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</si>
  <si>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</si>
  <si>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</si>
  <si>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</si>
  <si>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</si>
  <si>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</si>
  <si>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</si>
  <si>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</si>
  <si>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</si>
  <si>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</si>
  <si>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</si>
  <si>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</si>
  <si>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</si>
  <si>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</si>
  <si>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</si>
  <si>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</si>
  <si>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</si>
  <si>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</si>
  <si>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</si>
  <si>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</si>
  <si>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</si>
  <si>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</si>
  <si>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</si>
  <si>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</si>
  <si>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</si>
  <si>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</si>
  <si>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</si>
  <si>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</si>
  <si>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</si>
  <si>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</si>
  <si>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</si>
  <si>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</si>
  <si>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</si>
  <si>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</si>
  <si>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</si>
  <si>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</si>
  <si>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</si>
  <si>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</si>
  <si>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</si>
  <si>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</si>
  <si>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</si>
  <si>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</si>
  <si>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</si>
  <si>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</si>
  <si>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</si>
  <si>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</si>
  <si>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</si>
  <si>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</si>
  <si>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</si>
  <si>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</si>
  <si>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</si>
  <si>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</si>
  <si>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</si>
  <si>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</si>
  <si>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</si>
  <si>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</si>
  <si>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</si>
  <si>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</si>
  <si>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</si>
  <si>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</si>
  <si>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</si>
  <si>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</si>
  <si>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</si>
  <si>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</si>
  <si>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</si>
  <si>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</si>
  <si>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</si>
  <si>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</si>
  <si>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</si>
  <si>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</si>
  <si>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</si>
  <si>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</si>
  <si>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</si>
  <si>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</si>
  <si>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</si>
  <si>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</si>
  <si>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</si>
  <si>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</si>
  <si>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</si>
  <si>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</si>
  <si>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</si>
  <si>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</si>
  <si>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</si>
  <si>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</si>
  <si>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</si>
  <si>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</si>
  <si>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</si>
  <si>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</si>
  <si>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</si>
  <si>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</si>
  <si>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</si>
  <si>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</si>
  <si>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</si>
  <si>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</si>
  <si>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</si>
  <si>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</si>
  <si>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</si>
  <si>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</si>
  <si>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</si>
  <si>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</si>
  <si>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</si>
  <si>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</si>
  <si>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</si>
  <si>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</si>
  <si>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</si>
  <si>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</si>
  <si>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</si>
  <si>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</si>
  <si>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</si>
  <si>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</si>
  <si>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</si>
  <si>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</si>
  <si>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</si>
  <si>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</si>
  <si>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</si>
  <si>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</si>
  <si>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</si>
  <si>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</si>
  <si>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</si>
  <si>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</si>
  <si>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</si>
  <si>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</si>
  <si>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</si>
  <si>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</si>
  <si>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</si>
  <si>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</si>
  <si>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</si>
  <si>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</si>
  <si>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</si>
  <si>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</si>
  <si>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</si>
  <si>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</si>
  <si>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</si>
  <si>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</si>
  <si>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</si>
  <si>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</si>
  <si>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</si>
  <si>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</si>
  <si>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</si>
  <si>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</si>
  <si>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</si>
  <si>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</si>
  <si>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</si>
  <si>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</si>
  <si>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</si>
  <si>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</si>
  <si>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</si>
  <si>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</si>
  <si>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</si>
  <si>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</si>
  <si>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</si>
  <si>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</si>
  <si>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</si>
  <si>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G-1</t>
  </si>
  <si>
    <t>G-2</t>
  </si>
  <si>
    <t>Dual Staff</t>
  </si>
  <si>
    <t>Bihar-2</t>
  </si>
  <si>
    <t>Patna</t>
  </si>
  <si>
    <t>SF0050671</t>
  </si>
  <si>
    <t>Sachin Kumar</t>
  </si>
  <si>
    <t>SF0089364</t>
  </si>
  <si>
    <t>North</t>
  </si>
  <si>
    <t>Lakhisarai</t>
  </si>
  <si>
    <t>Ashthawan</t>
  </si>
  <si>
    <t>BH3564</t>
  </si>
  <si>
    <t>bihar sharif</t>
  </si>
  <si>
    <t>SF0095862</t>
  </si>
  <si>
    <t>Nitish Kumar</t>
  </si>
  <si>
    <t>JALALPUR</t>
  </si>
  <si>
    <t>620040 C1 SUNAINA GP JALALPUR SOHSARAI222221 C1 G2</t>
  </si>
  <si>
    <t>Chetana</t>
  </si>
  <si>
    <t>SSF5721148</t>
  </si>
  <si>
    <t>OBC</t>
  </si>
  <si>
    <t>HINDU</t>
  </si>
  <si>
    <t>Thu</t>
  </si>
  <si>
    <t>1</t>
  </si>
  <si>
    <t>1 Yrs</t>
  </si>
  <si>
    <t>&lt;= 2 Years</t>
  </si>
  <si>
    <t>Open</t>
  </si>
  <si>
    <t>Suryakant Kumar</t>
  </si>
  <si>
    <t>SF0081161</t>
  </si>
  <si>
    <t>Credit Assistant</t>
  </si>
  <si>
    <t>FIR Not Filled</t>
  </si>
  <si>
    <t>CSS</t>
  </si>
  <si>
    <t>Dileep kumar sharmaSF0081511</t>
  </si>
  <si>
    <t>Santosh Swarnkar/SF0032531</t>
  </si>
  <si>
    <t>Vivek Kumar Singh/SF0074479</t>
  </si>
  <si>
    <t>Saketnath Thakur/SF0062081</t>
  </si>
  <si>
    <t>Absconding</t>
  </si>
  <si>
    <t>Completed-Report Submitted</t>
  </si>
  <si>
    <t>SSF4624460</t>
  </si>
  <si>
    <t>Animal Husbandry &amp; Poultry</t>
  </si>
  <si>
    <t>RITA DEVI</t>
  </si>
  <si>
    <t>30 Oct 2023</t>
  </si>
  <si>
    <t>07-Dec-2023</t>
  </si>
  <si>
    <t/>
  </si>
  <si>
    <t>8084854811</t>
  </si>
  <si>
    <t>Randhir Kumar/SF0059879</t>
  </si>
  <si>
    <t>Branch Manager</t>
  </si>
  <si>
    <t xml:space="preserve">Available &amp; Updated </t>
  </si>
  <si>
    <t>Unnati</t>
  </si>
  <si>
    <t>0</t>
  </si>
  <si>
    <t>06-Jun-2024</t>
  </si>
  <si>
    <t>25-Jul-2025</t>
  </si>
  <si>
    <t>30-Oct-2023</t>
  </si>
  <si>
    <t>1.84 Yrs</t>
  </si>
  <si>
    <t>Subhash Chand Bose</t>
  </si>
  <si>
    <t>1.As per loan card verification, sept month EMI collected by LO Suryakant Kumar/SF0081161 has taken the EMI amount of 2240 on dated-05/09/2024 but entry not posted in Fimo.</t>
  </si>
  <si>
    <t>1.As per loan card verification, sept month EMI collected by LO Suryakant Kumar/SF0081161 has taken the EMI amount of 2240 on dated-10/10/2024 but entry not posted in Fimo.</t>
  </si>
  <si>
    <t>1.As per loan card verification, sept month EMI collected by LO Suryakant Kumar/SF0081161 has taken the EMI amount of 2240 on dated-14/11/2024 but entry not posted in Fimo.</t>
  </si>
  <si>
    <t>1.As per loan card verification, sept month EMI collected by LO Suryakant Kumar/SF0081161 has taken the EMI amount of 2240 on dated-12/12/2024 but entry not posted in Fimo.</t>
  </si>
  <si>
    <t>1.As per loan card verification, sept month EMI collected by LO Suryakant Kumar/SF0081161 has taken the EMI amount of 2240 on dated-09/01/2025 but entry not posted in Fimo.</t>
  </si>
  <si>
    <t>1.As per loan card verification, sept month EMI collected by LO Suryakant Kumar/SF0081161 has taken the EMI amount of 2690 on dated-05/09/2024 but entry not posted in Fimo.</t>
  </si>
  <si>
    <t>1.As per loan card verification, sept month EMI collected by LO Suryakant Kumar/SF0081161 has taken the EMI amount of 2690 on dated-10/10/2024 but entry not posted in Fimo.</t>
  </si>
  <si>
    <t>1.As per loan card verification, sept month EMI collected by LO Suryakant Kumar/SF0081161 has taken the EMI amount of 2690 on dated-14/11/2024 but entry not posted in Fimo.</t>
  </si>
  <si>
    <t>1.As per loan card verification, sept month EMI collected by LO Suryakant Kumar/SF0081161 has taken the EMI amount of 2690 on dated-12/12/2024 but entry not posted in Fimo.</t>
  </si>
  <si>
    <t>1.As per loan card verification, sept month EMI collected by LO Suryakant Kumar/SF0081161 has taken the EMI amount of 2690 on dated-09/01/2025 but entry not posted in Fimo.And other signature from Oct-2024 to April-2025 not identified.</t>
  </si>
  <si>
    <t>FN25-26-02055</t>
  </si>
  <si>
    <t>1.As per loan card verification, sept month EMI collected by LO Suryakant Kumar/SF0081161 has taken the EMI amount of 2240*5=11200 on dated-05/09/2024,10-10-2024,14-11-2024,12-12-2024  &amp; 09-01-2025 but entry not posted in Fimo.</t>
  </si>
  <si>
    <t>1.As per loan card verification, sept month EMI collected by LO Suryakant Kumar/SF0081161 has taken the EMI amount of 2690*5=13450 on dated-05/09/2024,10-10-2024,14-11-2024,12-12-2024  &amp; 09-01-2025 but entry not posted in Fimo.</t>
  </si>
  <si>
    <t>1.As per loan card verification, sept month EMI collected by LO Suryakant Kumar/SF0081161 has taken the EMI amount of 2240*5=11200 on dated-05/09/2024,10-10-2024,14-11-2024,12-12-2024  &amp; 09-01-2025 but entry not posted in Fimo.
2.As per loan card verification, sept month EMI collected by LO Suryakant Kumar/SF0081161 has taken the EMI amount of 2690*5=13450 on dated-05/09/2024,10-10-2024,14-11-2024,12-12-2024  &amp; 09-01-2025 but entry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</si>
</sst>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randhir_kumar_spandanasphoorty_com/Documents/Desktop/BH%20Ashthawan%20Aug%202025.xlsx" TargetMode="External"/><Relationship Id="rId1" Type="http://schemas.openxmlformats.org/officeDocument/2006/relationships/externalLinkPath" Target="/personal/randhir_kumar_spandanasphoorty_com/Documents/Desktop/BH%20Ashthawan%20Aug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Bihar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P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45863</v>
      </c>
      <c r="H5" s="106" t="s">
        <v>277</v>
      </c>
      <c r="I5" s="61">
        <v>45902</v>
      </c>
      <c r="J5" s="74" t="str">
        <f>IF('Physical Cash at Safe'!D28="Yes",'Physical Cash at Safe'!E28,IF('Borrower Wise Details'!D5&lt;&gt;"",'Borrower Wise Details'!D5,""))</f>
        <v>FN25-26-02055</v>
      </c>
      <c r="K5" s="81">
        <v>1</v>
      </c>
      <c r="L5" s="82">
        <v>4930</v>
      </c>
      <c r="M5" s="82">
        <v>0</v>
      </c>
      <c r="N5" s="82" t="s">
        <v>278</v>
      </c>
      <c r="O5" s="82" t="s">
        <v>279</v>
      </c>
      <c r="P5" s="82" t="s">
        <v>280</v>
      </c>
      <c r="Q5" s="82" t="s">
        <v>281</v>
      </c>
      <c r="R5" s="75" t="str">
        <f>IF('Physical Cash at Safe'!$D$28="Yes", 'Physical Cash at Safe'!$A$28, IF('Borrower Wise Details'!F5&lt;&gt;"", 'Borrower Wise Details'!F5, ""))</f>
        <v>Suryakant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SF0081161</v>
      </c>
      <c r="U5" s="77" t="s">
        <v>282</v>
      </c>
      <c r="V5" s="61">
        <v>45773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283</v>
      </c>
      <c r="Z5" s="61">
        <v>45899</v>
      </c>
      <c r="AA5" s="61">
        <v>45899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24650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24650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45908</v>
      </c>
      <c r="AH5" s="70" t="s">
        <v>314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Suryakant Kumar</v>
      </c>
      <c r="E5" s="68" t="str">
        <f>IF(OR('Fraud Investigation Report'!T5="", 'Fraud Investigation Report'!T5=0), "", 'Fraud Investigation Report'!T5)</f>
        <v>SF0081161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24650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24650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24650</v>
      </c>
      <c r="Q5" s="49"/>
      <c r="R5" s="84" t="s">
        <v>276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1" activePane="bottomLeft" state="frozen"/>
      <selection pane="bottomLeft" activeCell="C37" sqref="C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1" t="s">
        <v>2</v>
      </c>
      <c r="B1" s="152"/>
      <c r="C1" s="152"/>
      <c r="D1" s="152"/>
      <c r="E1" s="153"/>
    </row>
    <row r="2" spans="1:5" ht="18.5" x14ac:dyDescent="0.45">
      <c r="A2" s="14"/>
      <c r="B2" s="154" t="s">
        <v>3</v>
      </c>
      <c r="C2" s="154"/>
      <c r="D2" s="15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258</v>
      </c>
      <c r="B4" s="41" t="s">
        <v>257</v>
      </c>
      <c r="C4" s="41" t="s">
        <v>257</v>
      </c>
      <c r="D4" s="41" t="s">
        <v>256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Summary'!$F$4)</f>
        <v>Bihar</v>
      </c>
      <c r="B6" s="18">
        <v>45899</v>
      </c>
      <c r="C6" s="18">
        <v>45898</v>
      </c>
      <c r="D6" s="18">
        <v>45899</v>
      </c>
      <c r="E6" s="19">
        <v>0.27430555555555558</v>
      </c>
    </row>
    <row r="7" spans="1:5" ht="15.5" x14ac:dyDescent="0.35">
      <c r="A7" s="155" t="s">
        <v>70</v>
      </c>
      <c r="B7" s="156"/>
      <c r="C7" s="156"/>
      <c r="D7" s="156"/>
      <c r="E7" s="156"/>
    </row>
    <row r="8" spans="1:5" ht="15" customHeight="1" x14ac:dyDescent="0.35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5" x14ac:dyDescent="0.3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16</v>
      </c>
      <c r="C11" s="23">
        <f>B11*A11</f>
        <v>8000</v>
      </c>
      <c r="D11" s="25">
        <v>3</v>
      </c>
      <c r="E11" s="23">
        <f t="shared" ref="E11:E17" si="0">D11*A11</f>
        <v>1500</v>
      </c>
    </row>
    <row r="12" spans="1:5" ht="14.5" x14ac:dyDescent="0.35">
      <c r="A12" s="24">
        <v>200</v>
      </c>
      <c r="B12" s="25">
        <v>3</v>
      </c>
      <c r="C12" s="23">
        <f>B12*A12</f>
        <v>600</v>
      </c>
      <c r="D12" s="25">
        <v>35</v>
      </c>
      <c r="E12" s="23">
        <f t="shared" si="0"/>
        <v>7000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9</v>
      </c>
      <c r="C16" s="23">
        <f t="shared" si="1"/>
        <v>90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6</v>
      </c>
      <c r="C18" s="23">
        <f>B18</f>
        <v>6</v>
      </c>
      <c r="D18" s="27">
        <v>6</v>
      </c>
      <c r="E18" s="28">
        <f>D18</f>
        <v>6</v>
      </c>
    </row>
    <row r="19" spans="1:5" ht="14.5" x14ac:dyDescent="0.35">
      <c r="A19" s="29"/>
      <c r="B19" s="30" t="s">
        <v>76</v>
      </c>
      <c r="C19" s="31">
        <f>SUM(C10:C18)</f>
        <v>8696</v>
      </c>
      <c r="D19" s="30" t="s">
        <v>76</v>
      </c>
      <c r="E19" s="31">
        <f>SUM(E10:E18)</f>
        <v>8696</v>
      </c>
    </row>
    <row r="20" spans="1:5" ht="30" customHeight="1" x14ac:dyDescent="0.35">
      <c r="A20" s="163" t="s">
        <v>97</v>
      </c>
      <c r="B20" s="164"/>
      <c r="C20" s="32">
        <v>8696</v>
      </c>
      <c r="D20" s="33" t="s">
        <v>91</v>
      </c>
      <c r="E20" s="34">
        <v>0</v>
      </c>
    </row>
    <row r="21" spans="1:5" ht="30" customHeight="1" x14ac:dyDescent="0.35">
      <c r="A21" s="165" t="s">
        <v>88</v>
      </c>
      <c r="B21" s="16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5" t="s">
        <v>77</v>
      </c>
      <c r="B22" s="166"/>
      <c r="C22" s="34">
        <v>0</v>
      </c>
      <c r="D22" s="35" t="s">
        <v>78</v>
      </c>
      <c r="E22" s="34"/>
    </row>
    <row r="23" spans="1:5" ht="30" customHeight="1" x14ac:dyDescent="0.35">
      <c r="A23" s="165" t="s">
        <v>79</v>
      </c>
      <c r="B23" s="16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50"/>
      <c r="C24" s="150"/>
      <c r="D24" s="150"/>
      <c r="E24" s="150"/>
    </row>
    <row r="25" spans="1:5" ht="57.75" customHeight="1" x14ac:dyDescent="0.35">
      <c r="A25" s="36" t="s">
        <v>81</v>
      </c>
      <c r="B25" s="139"/>
      <c r="C25" s="139"/>
      <c r="D25" s="139"/>
      <c r="E25" s="139"/>
    </row>
    <row r="26" spans="1:5" ht="20.149999999999999" customHeight="1" x14ac:dyDescent="0.35">
      <c r="A26" s="144" t="s">
        <v>189</v>
      </c>
      <c r="B26" s="144"/>
      <c r="C26" s="144"/>
      <c r="D26" s="144"/>
      <c r="E26" s="144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2" t="s">
        <v>218</v>
      </c>
      <c r="E29" s="143"/>
    </row>
    <row r="30" spans="1:5" ht="40" customHeight="1" x14ac:dyDescent="0.35">
      <c r="A30" s="126"/>
      <c r="B30" s="126"/>
      <c r="C30" s="127">
        <f>A30-B30</f>
        <v>0</v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40" t="s">
        <v>293</v>
      </c>
      <c r="E32" s="141"/>
    </row>
    <row r="33" spans="1:5" ht="18" customHeight="1" x14ac:dyDescent="0.35">
      <c r="A33" s="37" t="s">
        <v>83</v>
      </c>
      <c r="B33" s="130" t="s">
        <v>247</v>
      </c>
      <c r="C33" s="39" t="s">
        <v>84</v>
      </c>
      <c r="D33" s="134" t="s">
        <v>248</v>
      </c>
      <c r="E33" s="135"/>
    </row>
    <row r="34" spans="1:5" ht="26" x14ac:dyDescent="0.35">
      <c r="A34" s="39" t="s">
        <v>220</v>
      </c>
      <c r="B34" s="131" t="s">
        <v>300</v>
      </c>
      <c r="C34" s="39" t="s">
        <v>221</v>
      </c>
      <c r="D34" s="136" t="s">
        <v>253</v>
      </c>
      <c r="E34" s="137"/>
    </row>
    <row r="35" spans="1:5" ht="26" x14ac:dyDescent="0.35">
      <c r="A35" s="39" t="s">
        <v>222</v>
      </c>
      <c r="B35" s="131" t="s">
        <v>252</v>
      </c>
      <c r="C35" s="39" t="s">
        <v>224</v>
      </c>
      <c r="D35" s="136" t="s">
        <v>254</v>
      </c>
      <c r="E35" s="137"/>
    </row>
    <row r="36" spans="1:5" ht="25.5" customHeight="1" x14ac:dyDescent="0.35">
      <c r="A36" s="39" t="s">
        <v>223</v>
      </c>
      <c r="B36" s="38" t="s">
        <v>292</v>
      </c>
      <c r="C36" s="39" t="s">
        <v>225</v>
      </c>
      <c r="D36" s="138" t="s">
        <v>275</v>
      </c>
      <c r="E36" s="138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110" zoomScaleNormal="110" workbookViewId="0">
      <selection activeCell="A9" sqref="A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BH3564</v>
      </c>
      <c r="C5" s="118" t="str">
        <f>IF('Loan Outstanding Report'!$H$5="", "", 'Loan Outstanding Report'!$H$5)</f>
        <v>Ashthawan</v>
      </c>
      <c r="D5" s="41" t="s">
        <v>311</v>
      </c>
      <c r="E5" s="65">
        <v>45899</v>
      </c>
      <c r="F5" s="38" t="s">
        <v>273</v>
      </c>
      <c r="G5" s="49" t="s">
        <v>274</v>
      </c>
      <c r="H5" s="49" t="s">
        <v>275</v>
      </c>
      <c r="I5" s="119" t="s">
        <v>262</v>
      </c>
      <c r="J5" s="119" t="s">
        <v>265</v>
      </c>
      <c r="K5" s="119" t="s">
        <v>286</v>
      </c>
      <c r="L5" s="11">
        <v>353487656</v>
      </c>
      <c r="M5" s="65">
        <v>45229</v>
      </c>
      <c r="N5" s="123">
        <v>42000</v>
      </c>
      <c r="O5" s="123">
        <v>2240</v>
      </c>
      <c r="P5" s="120" t="s">
        <v>139</v>
      </c>
      <c r="Q5" s="80">
        <v>45540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301</v>
      </c>
    </row>
    <row r="6" spans="1:23" ht="25" customHeight="1" x14ac:dyDescent="0.3">
      <c r="A6" s="64">
        <v>2</v>
      </c>
      <c r="B6" s="60" t="str">
        <f>IF(J6&lt;&gt;"", $B$5, "")</f>
        <v>BH3564</v>
      </c>
      <c r="C6" s="118" t="str">
        <f>IF(J6&lt;&gt;"", $C$5, "")</f>
        <v>Ashthawan</v>
      </c>
      <c r="D6" s="41" t="str">
        <f>IF(J6&lt;&gt;"", $D$5, "")</f>
        <v>FN25-26-02055</v>
      </c>
      <c r="E6" s="65">
        <v>45899</v>
      </c>
      <c r="F6" s="38" t="str">
        <f>IF(J6&lt;&gt;"", $F$5, "")</f>
        <v>Suryakant Kumar</v>
      </c>
      <c r="G6" s="49" t="str">
        <f>IF(J6&lt;&gt;"", $G$5, "")</f>
        <v>SF0081161</v>
      </c>
      <c r="H6" s="49" t="str">
        <f>IF(J6&lt;&gt;"", $H$5, "")</f>
        <v>Credit Assistant</v>
      </c>
      <c r="I6" s="119" t="s">
        <v>262</v>
      </c>
      <c r="J6" s="119" t="s">
        <v>265</v>
      </c>
      <c r="K6" s="119" t="s">
        <v>286</v>
      </c>
      <c r="L6" s="11">
        <v>356698114</v>
      </c>
      <c r="M6" s="65">
        <v>45420</v>
      </c>
      <c r="N6" s="123">
        <v>40000</v>
      </c>
      <c r="O6" s="123">
        <v>2690</v>
      </c>
      <c r="P6" s="120" t="s">
        <v>139</v>
      </c>
      <c r="Q6" s="80">
        <v>45540</v>
      </c>
      <c r="R6" s="123">
        <v>2690</v>
      </c>
      <c r="S6" s="123">
        <v>0</v>
      </c>
      <c r="T6" s="123">
        <v>0</v>
      </c>
      <c r="U6" s="124">
        <f t="shared" ref="U6:U69" si="1">IF(AND(ISBLANK(R6),ISBLANK(S6),ISBLANK(T6)),"",R6-(S6+T6))</f>
        <v>2690</v>
      </c>
      <c r="V6" s="116" t="s">
        <v>201</v>
      </c>
      <c r="W6" s="121" t="s">
        <v>306</v>
      </c>
    </row>
    <row r="7" spans="1:23" ht="25" customHeight="1" x14ac:dyDescent="0.3">
      <c r="A7" s="64">
        <v>3</v>
      </c>
      <c r="B7" s="60" t="str">
        <f t="shared" ref="B7:B70" si="2">IF(J7&lt;&gt;"", $B$5, "")</f>
        <v>BH3564</v>
      </c>
      <c r="C7" s="118" t="str">
        <f t="shared" ref="C7:C70" si="3">IF(J7&lt;&gt;"", $C$5, "")</f>
        <v>Ashthawan</v>
      </c>
      <c r="D7" s="41" t="str">
        <f t="shared" ref="D7:D70" si="4">IF(J7&lt;&gt;"", $D$5, "")</f>
        <v>FN25-26-02055</v>
      </c>
      <c r="E7" s="65">
        <v>45899</v>
      </c>
      <c r="F7" s="38" t="s">
        <v>273</v>
      </c>
      <c r="G7" s="49" t="s">
        <v>274</v>
      </c>
      <c r="H7" s="49" t="s">
        <v>275</v>
      </c>
      <c r="I7" s="119" t="s">
        <v>262</v>
      </c>
      <c r="J7" s="119" t="s">
        <v>265</v>
      </c>
      <c r="K7" s="119" t="s">
        <v>286</v>
      </c>
      <c r="L7" s="11">
        <v>353487656</v>
      </c>
      <c r="M7" s="65">
        <v>45229</v>
      </c>
      <c r="N7" s="123">
        <v>42000</v>
      </c>
      <c r="O7" s="123">
        <v>2240</v>
      </c>
      <c r="P7" s="120" t="s">
        <v>139</v>
      </c>
      <c r="Q7" s="80">
        <v>45575</v>
      </c>
      <c r="R7" s="123">
        <v>2240</v>
      </c>
      <c r="S7" s="123">
        <v>0</v>
      </c>
      <c r="T7" s="123">
        <v>0</v>
      </c>
      <c r="U7" s="124">
        <f t="shared" si="1"/>
        <v>2240</v>
      </c>
      <c r="V7" s="116" t="s">
        <v>201</v>
      </c>
      <c r="W7" s="121" t="s">
        <v>302</v>
      </c>
    </row>
    <row r="8" spans="1:23" ht="25" customHeight="1" x14ac:dyDescent="0.3">
      <c r="A8" s="64">
        <v>4</v>
      </c>
      <c r="B8" s="60" t="str">
        <f t="shared" si="2"/>
        <v>BH3564</v>
      </c>
      <c r="C8" s="118" t="str">
        <f t="shared" si="3"/>
        <v>Ashthawan</v>
      </c>
      <c r="D8" s="41" t="str">
        <f t="shared" si="4"/>
        <v>FN25-26-02055</v>
      </c>
      <c r="E8" s="65">
        <v>45899</v>
      </c>
      <c r="F8" s="38" t="s">
        <v>273</v>
      </c>
      <c r="G8" s="49" t="s">
        <v>274</v>
      </c>
      <c r="H8" s="49" t="s">
        <v>275</v>
      </c>
      <c r="I8" s="119" t="s">
        <v>262</v>
      </c>
      <c r="J8" s="119" t="s">
        <v>265</v>
      </c>
      <c r="K8" s="119" t="s">
        <v>286</v>
      </c>
      <c r="L8" s="11">
        <v>353487656</v>
      </c>
      <c r="M8" s="65">
        <v>45229</v>
      </c>
      <c r="N8" s="123">
        <v>42000</v>
      </c>
      <c r="O8" s="123">
        <v>2240</v>
      </c>
      <c r="P8" s="120" t="s">
        <v>139</v>
      </c>
      <c r="Q8" s="80">
        <v>45610</v>
      </c>
      <c r="R8" s="123">
        <v>2240</v>
      </c>
      <c r="S8" s="123">
        <v>0</v>
      </c>
      <c r="T8" s="123">
        <v>0</v>
      </c>
      <c r="U8" s="124">
        <f t="shared" si="1"/>
        <v>2240</v>
      </c>
      <c r="V8" s="116" t="s">
        <v>201</v>
      </c>
      <c r="W8" s="121" t="s">
        <v>303</v>
      </c>
    </row>
    <row r="9" spans="1:23" ht="25" customHeight="1" x14ac:dyDescent="0.3">
      <c r="A9" s="64">
        <v>5</v>
      </c>
      <c r="B9" s="60" t="str">
        <f t="shared" si="2"/>
        <v>BH3564</v>
      </c>
      <c r="C9" s="118" t="str">
        <f t="shared" si="3"/>
        <v>Ashthawan</v>
      </c>
      <c r="D9" s="41" t="str">
        <f t="shared" si="4"/>
        <v>FN25-26-02055</v>
      </c>
      <c r="E9" s="65">
        <v>45899</v>
      </c>
      <c r="F9" s="38" t="s">
        <v>273</v>
      </c>
      <c r="G9" s="49" t="s">
        <v>274</v>
      </c>
      <c r="H9" s="49" t="s">
        <v>275</v>
      </c>
      <c r="I9" s="119" t="s">
        <v>262</v>
      </c>
      <c r="J9" s="119" t="s">
        <v>265</v>
      </c>
      <c r="K9" s="119" t="s">
        <v>286</v>
      </c>
      <c r="L9" s="11">
        <v>353487656</v>
      </c>
      <c r="M9" s="65">
        <v>45229</v>
      </c>
      <c r="N9" s="123">
        <v>42000</v>
      </c>
      <c r="O9" s="123">
        <v>2240</v>
      </c>
      <c r="P9" s="120" t="s">
        <v>139</v>
      </c>
      <c r="Q9" s="80">
        <v>45638</v>
      </c>
      <c r="R9" s="123">
        <v>2240</v>
      </c>
      <c r="S9" s="123">
        <v>0</v>
      </c>
      <c r="T9" s="123">
        <v>0</v>
      </c>
      <c r="U9" s="124">
        <f t="shared" si="1"/>
        <v>2240</v>
      </c>
      <c r="V9" s="116" t="s">
        <v>201</v>
      </c>
      <c r="W9" s="121" t="s">
        <v>304</v>
      </c>
    </row>
    <row r="10" spans="1:23" ht="25" customHeight="1" x14ac:dyDescent="0.3">
      <c r="A10" s="64">
        <v>6</v>
      </c>
      <c r="B10" s="60" t="str">
        <f t="shared" si="2"/>
        <v>BH3564</v>
      </c>
      <c r="C10" s="118" t="str">
        <f t="shared" si="3"/>
        <v>Ashthawan</v>
      </c>
      <c r="D10" s="41" t="str">
        <f t="shared" si="4"/>
        <v>FN25-26-02055</v>
      </c>
      <c r="E10" s="65">
        <v>45899</v>
      </c>
      <c r="F10" s="38" t="s">
        <v>273</v>
      </c>
      <c r="G10" s="49" t="s">
        <v>274</v>
      </c>
      <c r="H10" s="49" t="s">
        <v>275</v>
      </c>
      <c r="I10" s="119" t="s">
        <v>262</v>
      </c>
      <c r="J10" s="119" t="s">
        <v>265</v>
      </c>
      <c r="K10" s="119" t="s">
        <v>286</v>
      </c>
      <c r="L10" s="11">
        <v>353487656</v>
      </c>
      <c r="M10" s="65">
        <v>45229</v>
      </c>
      <c r="N10" s="123">
        <v>42000</v>
      </c>
      <c r="O10" s="123">
        <v>2240</v>
      </c>
      <c r="P10" s="120" t="s">
        <v>139</v>
      </c>
      <c r="Q10" s="80">
        <v>45666</v>
      </c>
      <c r="R10" s="123">
        <v>2240</v>
      </c>
      <c r="S10" s="123">
        <v>0</v>
      </c>
      <c r="T10" s="123">
        <v>0</v>
      </c>
      <c r="U10" s="124">
        <f t="shared" si="1"/>
        <v>2240</v>
      </c>
      <c r="V10" s="116" t="s">
        <v>201</v>
      </c>
      <c r="W10" s="121" t="s">
        <v>305</v>
      </c>
    </row>
    <row r="11" spans="1:23" ht="25" customHeight="1" x14ac:dyDescent="0.3">
      <c r="A11" s="64">
        <v>7</v>
      </c>
      <c r="B11" s="60" t="str">
        <f t="shared" si="2"/>
        <v>BH3564</v>
      </c>
      <c r="C11" s="118" t="str">
        <f t="shared" si="3"/>
        <v>Ashthawan</v>
      </c>
      <c r="D11" s="41" t="str">
        <f t="shared" si="4"/>
        <v>FN25-26-02055</v>
      </c>
      <c r="E11" s="65">
        <v>45899</v>
      </c>
      <c r="F11" s="38" t="str">
        <f t="shared" ref="F11:F14" si="5">IF(J11&lt;&gt;"", $F$5, "")</f>
        <v>Suryakant Kumar</v>
      </c>
      <c r="G11" s="49" t="str">
        <f t="shared" ref="G11:G14" si="6">IF(J11&lt;&gt;"", $G$5, "")</f>
        <v>SF0081161</v>
      </c>
      <c r="H11" s="49" t="str">
        <f t="shared" ref="H11:H14" si="7">IF(J11&lt;&gt;"", $H$5, "")</f>
        <v>Credit Assistant</v>
      </c>
      <c r="I11" s="119" t="s">
        <v>262</v>
      </c>
      <c r="J11" s="119" t="s">
        <v>265</v>
      </c>
      <c r="K11" s="119" t="s">
        <v>286</v>
      </c>
      <c r="L11" s="11">
        <v>356698114</v>
      </c>
      <c r="M11" s="65">
        <v>45420</v>
      </c>
      <c r="N11" s="123">
        <v>40000</v>
      </c>
      <c r="O11" s="123">
        <v>2690</v>
      </c>
      <c r="P11" s="120" t="s">
        <v>139</v>
      </c>
      <c r="Q11" s="80">
        <v>45575</v>
      </c>
      <c r="R11" s="123">
        <v>2690</v>
      </c>
      <c r="S11" s="123">
        <v>0</v>
      </c>
      <c r="T11" s="123">
        <v>0</v>
      </c>
      <c r="U11" s="124">
        <f t="shared" si="1"/>
        <v>2690</v>
      </c>
      <c r="V11" s="116" t="s">
        <v>201</v>
      </c>
      <c r="W11" s="121" t="s">
        <v>307</v>
      </c>
    </row>
    <row r="12" spans="1:23" ht="25" customHeight="1" x14ac:dyDescent="0.3">
      <c r="A12" s="64">
        <v>8</v>
      </c>
      <c r="B12" s="60" t="str">
        <f t="shared" si="2"/>
        <v>BH3564</v>
      </c>
      <c r="C12" s="118" t="str">
        <f t="shared" si="3"/>
        <v>Ashthawan</v>
      </c>
      <c r="D12" s="41" t="str">
        <f t="shared" si="4"/>
        <v>FN25-26-02055</v>
      </c>
      <c r="E12" s="65">
        <v>45899</v>
      </c>
      <c r="F12" s="38" t="str">
        <f t="shared" si="5"/>
        <v>Suryakant Kumar</v>
      </c>
      <c r="G12" s="49" t="str">
        <f t="shared" si="6"/>
        <v>SF0081161</v>
      </c>
      <c r="H12" s="49" t="str">
        <f t="shared" si="7"/>
        <v>Credit Assistant</v>
      </c>
      <c r="I12" s="119" t="s">
        <v>262</v>
      </c>
      <c r="J12" s="119" t="s">
        <v>265</v>
      </c>
      <c r="K12" s="119" t="s">
        <v>286</v>
      </c>
      <c r="L12" s="11">
        <v>356698114</v>
      </c>
      <c r="M12" s="65">
        <v>45420</v>
      </c>
      <c r="N12" s="123">
        <v>40000</v>
      </c>
      <c r="O12" s="123">
        <v>2690</v>
      </c>
      <c r="P12" s="120" t="s">
        <v>139</v>
      </c>
      <c r="Q12" s="80">
        <v>45610</v>
      </c>
      <c r="R12" s="123">
        <v>2690</v>
      </c>
      <c r="S12" s="123">
        <v>0</v>
      </c>
      <c r="T12" s="123">
        <v>0</v>
      </c>
      <c r="U12" s="124">
        <f t="shared" si="1"/>
        <v>2690</v>
      </c>
      <c r="V12" s="116" t="s">
        <v>201</v>
      </c>
      <c r="W12" s="121" t="s">
        <v>308</v>
      </c>
    </row>
    <row r="13" spans="1:23" ht="25" customHeight="1" x14ac:dyDescent="0.3">
      <c r="A13" s="64">
        <v>9</v>
      </c>
      <c r="B13" s="60" t="str">
        <f t="shared" si="2"/>
        <v>BH3564</v>
      </c>
      <c r="C13" s="118" t="str">
        <f t="shared" si="3"/>
        <v>Ashthawan</v>
      </c>
      <c r="D13" s="41" t="str">
        <f t="shared" si="4"/>
        <v>FN25-26-02055</v>
      </c>
      <c r="E13" s="65">
        <v>45899</v>
      </c>
      <c r="F13" s="38" t="str">
        <f t="shared" si="5"/>
        <v>Suryakant Kumar</v>
      </c>
      <c r="G13" s="49" t="str">
        <f t="shared" si="6"/>
        <v>SF0081161</v>
      </c>
      <c r="H13" s="49" t="str">
        <f t="shared" si="7"/>
        <v>Credit Assistant</v>
      </c>
      <c r="I13" s="119" t="s">
        <v>262</v>
      </c>
      <c r="J13" s="119" t="s">
        <v>265</v>
      </c>
      <c r="K13" s="119" t="s">
        <v>286</v>
      </c>
      <c r="L13" s="11">
        <v>356698114</v>
      </c>
      <c r="M13" s="65">
        <v>45420</v>
      </c>
      <c r="N13" s="123">
        <v>40000</v>
      </c>
      <c r="O13" s="123">
        <v>2690</v>
      </c>
      <c r="P13" s="120" t="s">
        <v>139</v>
      </c>
      <c r="Q13" s="80">
        <v>45638</v>
      </c>
      <c r="R13" s="123">
        <v>2690</v>
      </c>
      <c r="S13" s="123">
        <v>0</v>
      </c>
      <c r="T13" s="123">
        <v>0</v>
      </c>
      <c r="U13" s="124">
        <f t="shared" si="1"/>
        <v>2690</v>
      </c>
      <c r="V13" s="116" t="s">
        <v>201</v>
      </c>
      <c r="W13" s="121" t="s">
        <v>309</v>
      </c>
    </row>
    <row r="14" spans="1:23" ht="25" customHeight="1" x14ac:dyDescent="0.3">
      <c r="A14" s="64">
        <v>10</v>
      </c>
      <c r="B14" s="60" t="str">
        <f t="shared" si="2"/>
        <v>BH3564</v>
      </c>
      <c r="C14" s="118" t="str">
        <f t="shared" si="3"/>
        <v>Ashthawan</v>
      </c>
      <c r="D14" s="41" t="str">
        <f t="shared" si="4"/>
        <v>FN25-26-02055</v>
      </c>
      <c r="E14" s="65">
        <v>45899</v>
      </c>
      <c r="F14" s="38" t="str">
        <f t="shared" si="5"/>
        <v>Suryakant Kumar</v>
      </c>
      <c r="G14" s="49" t="str">
        <f t="shared" si="6"/>
        <v>SF0081161</v>
      </c>
      <c r="H14" s="49" t="str">
        <f t="shared" si="7"/>
        <v>Credit Assistant</v>
      </c>
      <c r="I14" s="119" t="s">
        <v>262</v>
      </c>
      <c r="J14" s="119" t="s">
        <v>265</v>
      </c>
      <c r="K14" s="119" t="s">
        <v>286</v>
      </c>
      <c r="L14" s="11">
        <v>356698114</v>
      </c>
      <c r="M14" s="65">
        <v>45420</v>
      </c>
      <c r="N14" s="123">
        <v>40000</v>
      </c>
      <c r="O14" s="123">
        <v>2690</v>
      </c>
      <c r="P14" s="120" t="s">
        <v>139</v>
      </c>
      <c r="Q14" s="80">
        <v>45666</v>
      </c>
      <c r="R14" s="123">
        <v>2690</v>
      </c>
      <c r="S14" s="123">
        <v>0</v>
      </c>
      <c r="T14" s="123">
        <v>0</v>
      </c>
      <c r="U14" s="124">
        <f t="shared" si="1"/>
        <v>2690</v>
      </c>
      <c r="V14" s="116" t="s">
        <v>201</v>
      </c>
      <c r="W14" s="121" t="s">
        <v>310</v>
      </c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ref="F15:F70" si="8">IF(J15&lt;&gt;"", $F$5, "")</f>
        <v/>
      </c>
      <c r="G15" s="49" t="str">
        <f t="shared" ref="G15:G70" si="9">IF(J15&lt;&gt;"", $G$5, "")</f>
        <v/>
      </c>
      <c r="H15" s="49" t="str">
        <f t="shared" ref="H15:H70" si="10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8"/>
        <v/>
      </c>
      <c r="G16" s="49" t="str">
        <f t="shared" si="9"/>
        <v/>
      </c>
      <c r="H16" s="49" t="str">
        <f t="shared" si="10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8"/>
        <v/>
      </c>
      <c r="G17" s="49" t="str">
        <f t="shared" si="9"/>
        <v/>
      </c>
      <c r="H17" s="49" t="str">
        <f t="shared" si="10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8"/>
        <v/>
      </c>
      <c r="G18" s="49" t="str">
        <f t="shared" si="9"/>
        <v/>
      </c>
      <c r="H18" s="49" t="str">
        <f t="shared" si="10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8"/>
        <v/>
      </c>
      <c r="G19" s="49" t="str">
        <f t="shared" si="9"/>
        <v/>
      </c>
      <c r="H19" s="49" t="str">
        <f t="shared" si="10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8"/>
        <v/>
      </c>
      <c r="G20" s="49" t="str">
        <f t="shared" si="9"/>
        <v/>
      </c>
      <c r="H20" s="49" t="str">
        <f t="shared" si="10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8"/>
        <v/>
      </c>
      <c r="G21" s="49" t="str">
        <f t="shared" si="9"/>
        <v/>
      </c>
      <c r="H21" s="49" t="str">
        <f t="shared" si="10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8"/>
        <v/>
      </c>
      <c r="G22" s="49" t="str">
        <f t="shared" si="9"/>
        <v/>
      </c>
      <c r="H22" s="49" t="str">
        <f t="shared" si="10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8"/>
        <v/>
      </c>
      <c r="G23" s="49" t="str">
        <f t="shared" si="9"/>
        <v/>
      </c>
      <c r="H23" s="49" t="str">
        <f t="shared" si="10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8"/>
        <v/>
      </c>
      <c r="G24" s="49" t="str">
        <f t="shared" si="9"/>
        <v/>
      </c>
      <c r="H24" s="49" t="str">
        <f t="shared" si="10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8"/>
        <v/>
      </c>
      <c r="G25" s="49" t="str">
        <f t="shared" si="9"/>
        <v/>
      </c>
      <c r="H25" s="49" t="str">
        <f t="shared" si="10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8"/>
        <v/>
      </c>
      <c r="G26" s="49" t="str">
        <f t="shared" si="9"/>
        <v/>
      </c>
      <c r="H26" s="49" t="str">
        <f t="shared" si="10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8"/>
        <v/>
      </c>
      <c r="G27" s="49" t="str">
        <f t="shared" si="9"/>
        <v/>
      </c>
      <c r="H27" s="49" t="str">
        <f t="shared" si="10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8"/>
        <v/>
      </c>
      <c r="G28" s="49" t="str">
        <f t="shared" si="9"/>
        <v/>
      </c>
      <c r="H28" s="49" t="str">
        <f t="shared" si="10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8"/>
        <v/>
      </c>
      <c r="G29" s="49" t="str">
        <f t="shared" si="9"/>
        <v/>
      </c>
      <c r="H29" s="49" t="str">
        <f t="shared" si="10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8"/>
        <v/>
      </c>
      <c r="G30" s="49" t="str">
        <f t="shared" si="9"/>
        <v/>
      </c>
      <c r="H30" s="49" t="str">
        <f t="shared" si="10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8"/>
        <v/>
      </c>
      <c r="G31" s="49" t="str">
        <f t="shared" si="9"/>
        <v/>
      </c>
      <c r="H31" s="49" t="str">
        <f t="shared" si="10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8"/>
        <v/>
      </c>
      <c r="G32" s="49" t="str">
        <f t="shared" si="9"/>
        <v/>
      </c>
      <c r="H32" s="49" t="str">
        <f t="shared" si="10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8"/>
        <v/>
      </c>
      <c r="G33" s="49" t="str">
        <f t="shared" si="9"/>
        <v/>
      </c>
      <c r="H33" s="49" t="str">
        <f t="shared" si="10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8"/>
        <v/>
      </c>
      <c r="G34" s="49" t="str">
        <f t="shared" si="9"/>
        <v/>
      </c>
      <c r="H34" s="49" t="str">
        <f t="shared" si="10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8"/>
        <v/>
      </c>
      <c r="G35" s="49" t="str">
        <f t="shared" si="9"/>
        <v/>
      </c>
      <c r="H35" s="49" t="str">
        <f t="shared" si="10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8"/>
        <v/>
      </c>
      <c r="G36" s="49" t="str">
        <f t="shared" si="9"/>
        <v/>
      </c>
      <c r="H36" s="49" t="str">
        <f t="shared" si="10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8"/>
        <v/>
      </c>
      <c r="G37" s="49" t="str">
        <f t="shared" si="9"/>
        <v/>
      </c>
      <c r="H37" s="49" t="str">
        <f t="shared" si="10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8"/>
        <v/>
      </c>
      <c r="G38" s="49" t="str">
        <f t="shared" si="9"/>
        <v/>
      </c>
      <c r="H38" s="49" t="str">
        <f t="shared" si="10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8"/>
        <v/>
      </c>
      <c r="G39" s="49" t="str">
        <f t="shared" si="9"/>
        <v/>
      </c>
      <c r="H39" s="49" t="str">
        <f t="shared" si="10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8"/>
        <v/>
      </c>
      <c r="G40" s="49" t="str">
        <f t="shared" si="9"/>
        <v/>
      </c>
      <c r="H40" s="49" t="str">
        <f t="shared" si="10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8"/>
        <v/>
      </c>
      <c r="G41" s="49" t="str">
        <f t="shared" si="9"/>
        <v/>
      </c>
      <c r="H41" s="49" t="str">
        <f t="shared" si="10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8"/>
        <v/>
      </c>
      <c r="G42" s="49" t="str">
        <f t="shared" si="9"/>
        <v/>
      </c>
      <c r="H42" s="49" t="str">
        <f t="shared" si="10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8"/>
        <v/>
      </c>
      <c r="G43" s="49" t="str">
        <f t="shared" si="9"/>
        <v/>
      </c>
      <c r="H43" s="49" t="str">
        <f t="shared" si="10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8"/>
        <v/>
      </c>
      <c r="G44" s="49" t="str">
        <f t="shared" si="9"/>
        <v/>
      </c>
      <c r="H44" s="49" t="str">
        <f t="shared" si="10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8"/>
        <v/>
      </c>
      <c r="G45" s="49" t="str">
        <f t="shared" si="9"/>
        <v/>
      </c>
      <c r="H45" s="49" t="str">
        <f t="shared" si="10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8"/>
        <v/>
      </c>
      <c r="G46" s="49" t="str">
        <f t="shared" si="9"/>
        <v/>
      </c>
      <c r="H46" s="49" t="str">
        <f t="shared" si="10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8"/>
        <v/>
      </c>
      <c r="G47" s="49" t="str">
        <f t="shared" si="9"/>
        <v/>
      </c>
      <c r="H47" s="49" t="str">
        <f t="shared" si="10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8"/>
        <v/>
      </c>
      <c r="G48" s="49" t="str">
        <f t="shared" si="9"/>
        <v/>
      </c>
      <c r="H48" s="49" t="str">
        <f t="shared" si="10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8"/>
        <v/>
      </c>
      <c r="G49" s="49" t="str">
        <f t="shared" si="9"/>
        <v/>
      </c>
      <c r="H49" s="49" t="str">
        <f t="shared" si="10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8"/>
        <v/>
      </c>
      <c r="G50" s="49" t="str">
        <f t="shared" si="9"/>
        <v/>
      </c>
      <c r="H50" s="49" t="str">
        <f t="shared" si="10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8"/>
        <v/>
      </c>
      <c r="G51" s="49" t="str">
        <f t="shared" si="9"/>
        <v/>
      </c>
      <c r="H51" s="49" t="str">
        <f t="shared" si="10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8"/>
        <v/>
      </c>
      <c r="G52" s="49" t="str">
        <f t="shared" si="9"/>
        <v/>
      </c>
      <c r="H52" s="49" t="str">
        <f t="shared" si="10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8"/>
        <v/>
      </c>
      <c r="G53" s="49" t="str">
        <f t="shared" si="9"/>
        <v/>
      </c>
      <c r="H53" s="49" t="str">
        <f t="shared" si="10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8"/>
        <v/>
      </c>
      <c r="G54" s="49" t="str">
        <f t="shared" si="9"/>
        <v/>
      </c>
      <c r="H54" s="49" t="str">
        <f t="shared" si="10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8"/>
        <v/>
      </c>
      <c r="G55" s="49" t="str">
        <f t="shared" si="9"/>
        <v/>
      </c>
      <c r="H55" s="49" t="str">
        <f t="shared" si="10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8"/>
        <v/>
      </c>
      <c r="G56" s="49" t="str">
        <f t="shared" si="9"/>
        <v/>
      </c>
      <c r="H56" s="49" t="str">
        <f t="shared" si="10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8"/>
        <v/>
      </c>
      <c r="G57" s="49" t="str">
        <f t="shared" si="9"/>
        <v/>
      </c>
      <c r="H57" s="49" t="str">
        <f t="shared" si="10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8"/>
        <v/>
      </c>
      <c r="G58" s="49" t="str">
        <f t="shared" si="9"/>
        <v/>
      </c>
      <c r="H58" s="49" t="str">
        <f t="shared" si="10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8"/>
        <v/>
      </c>
      <c r="G59" s="49" t="str">
        <f t="shared" si="9"/>
        <v/>
      </c>
      <c r="H59" s="49" t="str">
        <f t="shared" si="10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8"/>
        <v/>
      </c>
      <c r="G60" s="49" t="str">
        <f t="shared" si="9"/>
        <v/>
      </c>
      <c r="H60" s="49" t="str">
        <f t="shared" si="10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8"/>
        <v/>
      </c>
      <c r="G61" s="49" t="str">
        <f t="shared" si="9"/>
        <v/>
      </c>
      <c r="H61" s="49" t="str">
        <f t="shared" si="10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8"/>
        <v/>
      </c>
      <c r="G62" s="49" t="str">
        <f t="shared" si="9"/>
        <v/>
      </c>
      <c r="H62" s="49" t="str">
        <f t="shared" si="10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8"/>
        <v/>
      </c>
      <c r="G63" s="49" t="str">
        <f t="shared" si="9"/>
        <v/>
      </c>
      <c r="H63" s="49" t="str">
        <f t="shared" si="10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8"/>
        <v/>
      </c>
      <c r="G64" s="49" t="str">
        <f t="shared" si="9"/>
        <v/>
      </c>
      <c r="H64" s="49" t="str">
        <f t="shared" si="10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8"/>
        <v/>
      </c>
      <c r="G65" s="49" t="str">
        <f t="shared" si="9"/>
        <v/>
      </c>
      <c r="H65" s="49" t="str">
        <f t="shared" si="10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8"/>
        <v/>
      </c>
      <c r="G66" s="49" t="str">
        <f t="shared" si="9"/>
        <v/>
      </c>
      <c r="H66" s="49" t="str">
        <f t="shared" si="10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8"/>
        <v/>
      </c>
      <c r="G67" s="49" t="str">
        <f t="shared" si="9"/>
        <v/>
      </c>
      <c r="H67" s="49" t="str">
        <f t="shared" si="10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8"/>
        <v/>
      </c>
      <c r="G68" s="49" t="str">
        <f t="shared" si="9"/>
        <v/>
      </c>
      <c r="H68" s="49" t="str">
        <f t="shared" si="10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8"/>
        <v/>
      </c>
      <c r="G69" s="49" t="str">
        <f t="shared" si="9"/>
        <v/>
      </c>
      <c r="H69" s="49" t="str">
        <f t="shared" si="10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8"/>
        <v/>
      </c>
      <c r="G70" s="49" t="str">
        <f t="shared" si="9"/>
        <v/>
      </c>
      <c r="H70" s="49" t="str">
        <f t="shared" si="10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1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2">IF(J71&lt;&gt;"", $B$5, "")</f>
        <v/>
      </c>
      <c r="C71" s="118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1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2"/>
        <v/>
      </c>
      <c r="C72" s="118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1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2"/>
        <v/>
      </c>
      <c r="C73" s="118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1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2"/>
        <v/>
      </c>
      <c r="C74" s="118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1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2"/>
        <v/>
      </c>
      <c r="C75" s="118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1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2"/>
        <v/>
      </c>
      <c r="C76" s="118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1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2"/>
        <v/>
      </c>
      <c r="C77" s="118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1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2"/>
        <v/>
      </c>
      <c r="C78" s="118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1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2"/>
        <v/>
      </c>
      <c r="C79" s="118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1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2"/>
        <v/>
      </c>
      <c r="C80" s="118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1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2"/>
        <v/>
      </c>
      <c r="C81" s="118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1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2"/>
        <v/>
      </c>
      <c r="C82" s="118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1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2"/>
        <v/>
      </c>
      <c r="C83" s="118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1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2"/>
        <v/>
      </c>
      <c r="C84" s="118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1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2"/>
        <v/>
      </c>
      <c r="C85" s="118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1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2"/>
        <v/>
      </c>
      <c r="C86" s="118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1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2"/>
        <v/>
      </c>
      <c r="C87" s="118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1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2"/>
        <v/>
      </c>
      <c r="C88" s="118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1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2"/>
        <v/>
      </c>
      <c r="C89" s="118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1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2"/>
        <v/>
      </c>
      <c r="C90" s="118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1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2"/>
        <v/>
      </c>
      <c r="C91" s="118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1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2"/>
        <v/>
      </c>
      <c r="C92" s="118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1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2"/>
        <v/>
      </c>
      <c r="C93" s="118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1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2"/>
        <v/>
      </c>
      <c r="C94" s="118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1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2"/>
        <v/>
      </c>
      <c r="C95" s="118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1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2"/>
        <v/>
      </c>
      <c r="C96" s="118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1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2"/>
        <v/>
      </c>
      <c r="C97" s="118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1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2"/>
        <v/>
      </c>
      <c r="C98" s="118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1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2"/>
        <v/>
      </c>
      <c r="C99" s="118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1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2"/>
        <v/>
      </c>
      <c r="C100" s="118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1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2"/>
        <v/>
      </c>
      <c r="C101" s="118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1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2"/>
        <v/>
      </c>
      <c r="C102" s="118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1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2"/>
        <v/>
      </c>
      <c r="C103" s="118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1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8">IF(J104&lt;&gt;"", $B$5, "")</f>
        <v/>
      </c>
      <c r="C104" s="118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1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8"/>
        <v/>
      </c>
      <c r="C105" s="118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1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8"/>
        <v/>
      </c>
      <c r="C106" s="118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1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8"/>
        <v/>
      </c>
      <c r="C107" s="118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1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8"/>
        <v/>
      </c>
      <c r="C108" s="118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1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8"/>
        <v/>
      </c>
      <c r="C109" s="118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1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8"/>
        <v/>
      </c>
      <c r="C110" s="118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1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8"/>
        <v/>
      </c>
      <c r="C111" s="118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1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8"/>
        <v/>
      </c>
      <c r="C112" s="118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1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8"/>
        <v/>
      </c>
      <c r="C113" s="118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1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8"/>
        <v/>
      </c>
      <c r="C114" s="118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1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8"/>
        <v/>
      </c>
      <c r="C115" s="118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1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8"/>
        <v/>
      </c>
      <c r="C116" s="118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1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8"/>
        <v/>
      </c>
      <c r="C117" s="118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1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8"/>
        <v/>
      </c>
      <c r="C118" s="118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1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8"/>
        <v/>
      </c>
      <c r="C119" s="118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1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8"/>
        <v/>
      </c>
      <c r="C120" s="118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1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8"/>
        <v/>
      </c>
      <c r="C121" s="118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1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8"/>
        <v/>
      </c>
      <c r="C122" s="118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1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8"/>
        <v/>
      </c>
      <c r="C123" s="118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1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8"/>
        <v/>
      </c>
      <c r="C124" s="118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1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8"/>
        <v/>
      </c>
      <c r="C125" s="118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1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8"/>
        <v/>
      </c>
      <c r="C126" s="118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1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8"/>
        <v/>
      </c>
      <c r="C127" s="118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1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8"/>
        <v/>
      </c>
      <c r="C128" s="118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1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8"/>
        <v/>
      </c>
      <c r="C129" s="118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1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8"/>
        <v/>
      </c>
      <c r="C130" s="118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1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8"/>
        <v/>
      </c>
      <c r="C131" s="118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1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8"/>
        <v/>
      </c>
      <c r="C132" s="118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1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8"/>
        <v/>
      </c>
      <c r="C133" s="118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1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8"/>
        <v/>
      </c>
      <c r="C134" s="118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20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8"/>
        <v/>
      </c>
      <c r="C135" s="118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20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8"/>
        <v/>
      </c>
      <c r="C136" s="118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20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8"/>
        <v/>
      </c>
      <c r="C137" s="118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20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8"/>
        <v/>
      </c>
      <c r="C138" s="118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20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8"/>
        <v/>
      </c>
      <c r="C139" s="118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20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8"/>
        <v/>
      </c>
      <c r="C140" s="118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20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8"/>
        <v/>
      </c>
      <c r="C141" s="118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20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8"/>
        <v/>
      </c>
      <c r="C142" s="118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20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8"/>
        <v/>
      </c>
      <c r="C143" s="118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20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8"/>
        <v/>
      </c>
      <c r="C144" s="118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20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8"/>
        <v/>
      </c>
      <c r="C145" s="118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20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8"/>
        <v/>
      </c>
      <c r="C146" s="118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20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8"/>
        <v/>
      </c>
      <c r="C147" s="118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20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8"/>
        <v/>
      </c>
      <c r="C148" s="118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20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8"/>
        <v/>
      </c>
      <c r="C149" s="118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20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8"/>
        <v/>
      </c>
      <c r="C150" s="118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20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8"/>
        <v/>
      </c>
      <c r="C151" s="118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20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8"/>
        <v/>
      </c>
      <c r="C152" s="118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20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8"/>
        <v/>
      </c>
      <c r="C153" s="118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20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8"/>
        <v/>
      </c>
      <c r="C154" s="118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20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5">IF(J155&lt;&gt;"", $B$5, "")</f>
        <v/>
      </c>
      <c r="C155" s="118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20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5"/>
        <v/>
      </c>
      <c r="C156" s="118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20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5"/>
        <v/>
      </c>
      <c r="C157" s="118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20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5"/>
        <v/>
      </c>
      <c r="C158" s="118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20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5"/>
        <v/>
      </c>
      <c r="C159" s="118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20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5"/>
        <v/>
      </c>
      <c r="C160" s="118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20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5"/>
        <v/>
      </c>
      <c r="C161" s="118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20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5"/>
        <v/>
      </c>
      <c r="C162" s="118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20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5"/>
        <v/>
      </c>
      <c r="C163" s="118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20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5"/>
        <v/>
      </c>
      <c r="C164" s="118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20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5"/>
        <v/>
      </c>
      <c r="C165" s="118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20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5"/>
        <v/>
      </c>
      <c r="C166" s="118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20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5"/>
        <v/>
      </c>
      <c r="C167" s="118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20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5"/>
        <v/>
      </c>
      <c r="C168" s="118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20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5"/>
        <v/>
      </c>
      <c r="C169" s="118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20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5"/>
        <v/>
      </c>
      <c r="C170" s="118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20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5"/>
        <v/>
      </c>
      <c r="C171" s="118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20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5"/>
        <v/>
      </c>
      <c r="C172" s="118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20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5"/>
        <v/>
      </c>
      <c r="C173" s="118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20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5"/>
        <v/>
      </c>
      <c r="C174" s="118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20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5"/>
        <v/>
      </c>
      <c r="C175" s="118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20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5"/>
        <v/>
      </c>
      <c r="C176" s="118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20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5"/>
        <v/>
      </c>
      <c r="C177" s="118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20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5"/>
        <v/>
      </c>
      <c r="C178" s="118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20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5"/>
        <v/>
      </c>
      <c r="C179" s="118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20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5"/>
        <v/>
      </c>
      <c r="C180" s="118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20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5"/>
        <v/>
      </c>
      <c r="C181" s="118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20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5"/>
        <v/>
      </c>
      <c r="C182" s="118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20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5"/>
        <v/>
      </c>
      <c r="C183" s="118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20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5"/>
        <v/>
      </c>
      <c r="C184" s="118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20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5"/>
        <v/>
      </c>
      <c r="C185" s="118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20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5"/>
        <v/>
      </c>
      <c r="C186" s="118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20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5"/>
        <v/>
      </c>
      <c r="C187" s="118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20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5"/>
        <v/>
      </c>
      <c r="C188" s="118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20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5"/>
        <v/>
      </c>
      <c r="C189" s="118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20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5"/>
        <v/>
      </c>
      <c r="C190" s="118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20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5"/>
        <v/>
      </c>
      <c r="C191" s="118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20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5"/>
        <v/>
      </c>
      <c r="C192" s="118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20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5"/>
        <v/>
      </c>
      <c r="C193" s="118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20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5"/>
        <v/>
      </c>
      <c r="C194" s="118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20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5"/>
        <v/>
      </c>
      <c r="C195" s="118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20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5"/>
        <v/>
      </c>
      <c r="C196" s="118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20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5"/>
        <v/>
      </c>
      <c r="C197" s="118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20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5"/>
        <v/>
      </c>
      <c r="C198" s="118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7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5"/>
        <v/>
      </c>
      <c r="C199" s="118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7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5"/>
        <v/>
      </c>
      <c r="C200" s="118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7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5"/>
        <v/>
      </c>
      <c r="C201" s="118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7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5"/>
        <v/>
      </c>
      <c r="C202" s="118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7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5"/>
        <v/>
      </c>
      <c r="C203" s="118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7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5"/>
        <v/>
      </c>
      <c r="C204" s="118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7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5"/>
        <v/>
      </c>
      <c r="C205" s="118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7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5"/>
        <v/>
      </c>
      <c r="C206" s="118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7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5"/>
        <v/>
      </c>
      <c r="C207" s="118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7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5"/>
        <v/>
      </c>
      <c r="C208" s="118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7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5"/>
        <v/>
      </c>
      <c r="C209" s="118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7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5"/>
        <v/>
      </c>
      <c r="C210" s="118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7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5"/>
        <v/>
      </c>
      <c r="C211" s="118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7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5"/>
        <v/>
      </c>
      <c r="C212" s="118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7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5"/>
        <v/>
      </c>
      <c r="C213" s="118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7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5"/>
        <v/>
      </c>
      <c r="C214" s="118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7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5"/>
        <v/>
      </c>
      <c r="C215" s="118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7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5"/>
        <v/>
      </c>
      <c r="C216" s="118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7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5"/>
        <v/>
      </c>
      <c r="C217" s="118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7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5"/>
        <v/>
      </c>
      <c r="C218" s="118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7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2">IF(J219&lt;&gt;"", $B$5, "")</f>
        <v/>
      </c>
      <c r="C219" s="118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7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2"/>
        <v/>
      </c>
      <c r="C220" s="118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7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2"/>
        <v/>
      </c>
      <c r="C221" s="118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7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2"/>
        <v/>
      </c>
      <c r="C222" s="118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7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2"/>
        <v/>
      </c>
      <c r="C223" s="118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7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2"/>
        <v/>
      </c>
      <c r="C224" s="118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7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2"/>
        <v/>
      </c>
      <c r="C225" s="118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7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2"/>
        <v/>
      </c>
      <c r="C226" s="118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7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2"/>
        <v/>
      </c>
      <c r="C227" s="118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7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2"/>
        <v/>
      </c>
      <c r="C228" s="118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7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2"/>
        <v/>
      </c>
      <c r="C229" s="118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7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2"/>
        <v/>
      </c>
      <c r="C230" s="118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7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2"/>
        <v/>
      </c>
      <c r="C231" s="118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7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2"/>
        <v/>
      </c>
      <c r="C232" s="118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7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2"/>
        <v/>
      </c>
      <c r="C233" s="118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7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2"/>
        <v/>
      </c>
      <c r="C234" s="118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7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2"/>
        <v/>
      </c>
      <c r="C235" s="118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7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2"/>
        <v/>
      </c>
      <c r="C236" s="118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7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2"/>
        <v/>
      </c>
      <c r="C237" s="118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7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2"/>
        <v/>
      </c>
      <c r="C238" s="118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7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2"/>
        <v/>
      </c>
      <c r="C239" s="118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7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2"/>
        <v/>
      </c>
      <c r="C240" s="118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7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2"/>
        <v/>
      </c>
      <c r="C241" s="118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7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2"/>
        <v/>
      </c>
      <c r="C242" s="118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7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2"/>
        <v/>
      </c>
      <c r="C243" s="118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7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2"/>
        <v/>
      </c>
      <c r="C244" s="118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7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2"/>
        <v/>
      </c>
      <c r="C245" s="118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7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2"/>
        <v/>
      </c>
      <c r="C246" s="118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7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2"/>
        <v/>
      </c>
      <c r="C247" s="118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7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2"/>
        <v/>
      </c>
      <c r="C248" s="118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7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2"/>
        <v/>
      </c>
      <c r="C249" s="118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7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2"/>
        <v/>
      </c>
      <c r="C250" s="118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7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2"/>
        <v/>
      </c>
      <c r="C251" s="118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7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2"/>
        <v/>
      </c>
      <c r="C252" s="118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7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2"/>
        <v/>
      </c>
      <c r="C253" s="118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7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2"/>
        <v/>
      </c>
      <c r="C254" s="118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7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2"/>
        <v/>
      </c>
      <c r="C255" s="118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7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2"/>
        <v/>
      </c>
      <c r="C256" s="118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7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2"/>
        <v/>
      </c>
      <c r="C257" s="118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7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2"/>
        <v/>
      </c>
      <c r="C258" s="118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7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2"/>
        <v/>
      </c>
      <c r="C259" s="118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7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2"/>
        <v/>
      </c>
      <c r="C260" s="118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7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2"/>
        <v/>
      </c>
      <c r="C261" s="118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7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2"/>
        <v/>
      </c>
      <c r="C262" s="118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4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2"/>
        <v/>
      </c>
      <c r="C263" s="118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4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2"/>
        <v/>
      </c>
      <c r="C264" s="118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4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2"/>
        <v/>
      </c>
      <c r="C265" s="118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4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2"/>
        <v/>
      </c>
      <c r="C266" s="118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4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2"/>
        <v/>
      </c>
      <c r="C267" s="118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4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2"/>
        <v/>
      </c>
      <c r="C268" s="118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4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2"/>
        <v/>
      </c>
      <c r="C269" s="118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4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2"/>
        <v/>
      </c>
      <c r="C270" s="118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4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2"/>
        <v/>
      </c>
      <c r="C271" s="118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4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2"/>
        <v/>
      </c>
      <c r="C272" s="118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4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2"/>
        <v/>
      </c>
      <c r="C273" s="118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4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2"/>
        <v/>
      </c>
      <c r="C274" s="118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4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2"/>
        <v/>
      </c>
      <c r="C275" s="118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4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2"/>
        <v/>
      </c>
      <c r="C276" s="118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4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2"/>
        <v/>
      </c>
      <c r="C277" s="118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4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2"/>
        <v/>
      </c>
      <c r="C278" s="118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4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2"/>
        <v/>
      </c>
      <c r="C279" s="118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4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2"/>
        <v/>
      </c>
      <c r="C280" s="118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4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2"/>
        <v/>
      </c>
      <c r="C281" s="118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4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2"/>
        <v/>
      </c>
      <c r="C282" s="118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4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9">IF(J283&lt;&gt;"", $B$5, "")</f>
        <v/>
      </c>
      <c r="C283" s="118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4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9"/>
        <v/>
      </c>
      <c r="C284" s="118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4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9"/>
        <v/>
      </c>
      <c r="C285" s="118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4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9"/>
        <v/>
      </c>
      <c r="C286" s="118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4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9"/>
        <v/>
      </c>
      <c r="C287" s="118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4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9"/>
        <v/>
      </c>
      <c r="C288" s="118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4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9"/>
        <v/>
      </c>
      <c r="C289" s="118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4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9"/>
        <v/>
      </c>
      <c r="C290" s="118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4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9"/>
        <v/>
      </c>
      <c r="C291" s="118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4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9"/>
        <v/>
      </c>
      <c r="C292" s="118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4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9"/>
        <v/>
      </c>
      <c r="C293" s="118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4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9"/>
        <v/>
      </c>
      <c r="C294" s="118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4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9"/>
        <v/>
      </c>
      <c r="C295" s="118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4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9"/>
        <v/>
      </c>
      <c r="C296" s="118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4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9"/>
        <v/>
      </c>
      <c r="C297" s="118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4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9"/>
        <v/>
      </c>
      <c r="C298" s="118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4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9"/>
        <v/>
      </c>
      <c r="C299" s="118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4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9"/>
        <v/>
      </c>
      <c r="C300" s="118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4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9"/>
        <v/>
      </c>
      <c r="C301" s="118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4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9"/>
        <v/>
      </c>
      <c r="C302" s="118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4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9"/>
        <v/>
      </c>
      <c r="C303" s="118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4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9"/>
        <v/>
      </c>
      <c r="C304" s="118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4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9"/>
        <v/>
      </c>
      <c r="C305" s="118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4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9"/>
        <v/>
      </c>
      <c r="C306" s="118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4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9"/>
        <v/>
      </c>
      <c r="C307" s="118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4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9"/>
        <v/>
      </c>
      <c r="C308" s="118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4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9"/>
        <v/>
      </c>
      <c r="C309" s="118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4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9"/>
        <v/>
      </c>
      <c r="C310" s="118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4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9"/>
        <v/>
      </c>
      <c r="C311" s="118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4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9"/>
        <v/>
      </c>
      <c r="C312" s="118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4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9"/>
        <v/>
      </c>
      <c r="C313" s="118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4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9"/>
        <v/>
      </c>
      <c r="C314" s="118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4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9"/>
        <v/>
      </c>
      <c r="C315" s="118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4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9"/>
        <v/>
      </c>
      <c r="C316" s="118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4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9"/>
        <v/>
      </c>
      <c r="C317" s="118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4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9"/>
        <v/>
      </c>
      <c r="C318" s="118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4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9"/>
        <v/>
      </c>
      <c r="C319" s="118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4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9"/>
        <v/>
      </c>
      <c r="C320" s="118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4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9"/>
        <v/>
      </c>
      <c r="C321" s="118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4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9"/>
        <v/>
      </c>
      <c r="C322" s="118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4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9"/>
        <v/>
      </c>
      <c r="C323" s="118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4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9"/>
        <v/>
      </c>
      <c r="C324" s="118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4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9"/>
        <v/>
      </c>
      <c r="C325" s="118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4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9"/>
        <v/>
      </c>
      <c r="C326" s="118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1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9"/>
        <v/>
      </c>
      <c r="C327" s="118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1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9"/>
        <v/>
      </c>
      <c r="C328" s="118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1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9"/>
        <v/>
      </c>
      <c r="C329" s="118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1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9"/>
        <v/>
      </c>
      <c r="C330" s="118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1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9"/>
        <v/>
      </c>
      <c r="C331" s="118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1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9"/>
        <v/>
      </c>
      <c r="C332" s="118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1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9"/>
        <v/>
      </c>
      <c r="C333" s="118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1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9"/>
        <v/>
      </c>
      <c r="C334" s="118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1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9"/>
        <v/>
      </c>
      <c r="C335" s="118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1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9"/>
        <v/>
      </c>
      <c r="C336" s="118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1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9"/>
        <v/>
      </c>
      <c r="C337" s="118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1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9"/>
        <v/>
      </c>
      <c r="C338" s="118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1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9"/>
        <v/>
      </c>
      <c r="C339" s="118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1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9"/>
        <v/>
      </c>
      <c r="C340" s="118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1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9"/>
        <v/>
      </c>
      <c r="C341" s="118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1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9"/>
        <v/>
      </c>
      <c r="C342" s="118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1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9"/>
        <v/>
      </c>
      <c r="C343" s="118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1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9"/>
        <v/>
      </c>
      <c r="C344" s="118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1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9"/>
        <v/>
      </c>
      <c r="C345" s="118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1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9"/>
        <v/>
      </c>
      <c r="C346" s="118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1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6">IF(J347&lt;&gt;"", $B$5, "")</f>
        <v/>
      </c>
      <c r="C347" s="118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1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6"/>
        <v/>
      </c>
      <c r="C348" s="118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1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6"/>
        <v/>
      </c>
      <c r="C349" s="118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1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6"/>
        <v/>
      </c>
      <c r="C350" s="118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1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6"/>
        <v/>
      </c>
      <c r="C351" s="118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1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6"/>
        <v/>
      </c>
      <c r="C352" s="118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1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6"/>
        <v/>
      </c>
      <c r="C353" s="118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1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6"/>
        <v/>
      </c>
      <c r="C354" s="118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1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6"/>
        <v/>
      </c>
      <c r="C355" s="118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1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6"/>
        <v/>
      </c>
      <c r="C356" s="118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1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6"/>
        <v/>
      </c>
      <c r="C357" s="118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1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6"/>
        <v/>
      </c>
      <c r="C358" s="118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1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6"/>
        <v/>
      </c>
      <c r="C359" s="118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1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6"/>
        <v/>
      </c>
      <c r="C360" s="118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1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6"/>
        <v/>
      </c>
      <c r="C361" s="118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1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6"/>
        <v/>
      </c>
      <c r="C362" s="118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1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6"/>
        <v/>
      </c>
      <c r="C363" s="118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1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6"/>
        <v/>
      </c>
      <c r="C364" s="118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1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6"/>
        <v/>
      </c>
      <c r="C365" s="118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1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6"/>
        <v/>
      </c>
      <c r="C366" s="118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1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6"/>
        <v/>
      </c>
      <c r="C367" s="118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1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6"/>
        <v/>
      </c>
      <c r="C368" s="118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1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6"/>
        <v/>
      </c>
      <c r="C369" s="118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1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6"/>
        <v/>
      </c>
      <c r="C370" s="118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1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6"/>
        <v/>
      </c>
      <c r="C371" s="118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1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6"/>
        <v/>
      </c>
      <c r="C372" s="118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1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6"/>
        <v/>
      </c>
      <c r="C373" s="118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1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6"/>
        <v/>
      </c>
      <c r="C374" s="118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1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6"/>
        <v/>
      </c>
      <c r="C375" s="118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1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6"/>
        <v/>
      </c>
      <c r="C376" s="118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1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6"/>
        <v/>
      </c>
      <c r="C377" s="118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1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6"/>
        <v/>
      </c>
      <c r="C378" s="118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1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6"/>
        <v/>
      </c>
      <c r="C379" s="118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1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6"/>
        <v/>
      </c>
      <c r="C380" s="118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1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6"/>
        <v/>
      </c>
      <c r="C381" s="118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1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6"/>
        <v/>
      </c>
      <c r="C382" s="118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1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6"/>
        <v/>
      </c>
      <c r="C383" s="118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1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6"/>
        <v/>
      </c>
      <c r="C384" s="118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1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6"/>
        <v/>
      </c>
      <c r="C385" s="118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1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6"/>
        <v/>
      </c>
      <c r="C386" s="118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1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6"/>
        <v/>
      </c>
      <c r="C387" s="118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1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6"/>
        <v/>
      </c>
      <c r="C388" s="118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1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6"/>
        <v/>
      </c>
      <c r="C389" s="118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1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6"/>
        <v/>
      </c>
      <c r="C390" s="118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8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6"/>
        <v/>
      </c>
      <c r="C391" s="118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8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6"/>
        <v/>
      </c>
      <c r="C392" s="118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8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6"/>
        <v/>
      </c>
      <c r="C393" s="118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8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6"/>
        <v/>
      </c>
      <c r="C394" s="118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8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6"/>
        <v/>
      </c>
      <c r="C395" s="118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8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6"/>
        <v/>
      </c>
      <c r="C396" s="118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8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6"/>
        <v/>
      </c>
      <c r="C397" s="118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8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6"/>
        <v/>
      </c>
      <c r="C398" s="118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8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6"/>
        <v/>
      </c>
      <c r="C399" s="118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8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6"/>
        <v/>
      </c>
      <c r="C400" s="118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8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6"/>
        <v/>
      </c>
      <c r="C401" s="118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8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6"/>
        <v/>
      </c>
      <c r="C402" s="118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8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6"/>
        <v/>
      </c>
      <c r="C403" s="118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8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6"/>
        <v/>
      </c>
      <c r="C404" s="118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8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6"/>
        <v/>
      </c>
      <c r="C405" s="118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8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6"/>
        <v/>
      </c>
      <c r="C406" s="118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8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6"/>
        <v/>
      </c>
      <c r="C407" s="118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8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6"/>
        <v/>
      </c>
      <c r="C408" s="118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8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6"/>
        <v/>
      </c>
      <c r="C409" s="118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8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6"/>
        <v/>
      </c>
      <c r="C410" s="118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8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3">IF(J411&lt;&gt;"", $B$5, "")</f>
        <v/>
      </c>
      <c r="C411" s="118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8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3"/>
        <v/>
      </c>
      <c r="C412" s="118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8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3"/>
        <v/>
      </c>
      <c r="C413" s="118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8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3"/>
        <v/>
      </c>
      <c r="C414" s="118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8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3"/>
        <v/>
      </c>
      <c r="C415" s="118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8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3"/>
        <v/>
      </c>
      <c r="C416" s="118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8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3"/>
        <v/>
      </c>
      <c r="C417" s="118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8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3"/>
        <v/>
      </c>
      <c r="C418" s="118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8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3"/>
        <v/>
      </c>
      <c r="C419" s="118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8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3"/>
        <v/>
      </c>
      <c r="C420" s="118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8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3"/>
        <v/>
      </c>
      <c r="C421" s="118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8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3"/>
        <v/>
      </c>
      <c r="C422" s="118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8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3"/>
        <v/>
      </c>
      <c r="C423" s="118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8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3"/>
        <v/>
      </c>
      <c r="C424" s="118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8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3"/>
        <v/>
      </c>
      <c r="C425" s="118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8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3"/>
        <v/>
      </c>
      <c r="C426" s="118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8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3"/>
        <v/>
      </c>
      <c r="C427" s="118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8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3"/>
        <v/>
      </c>
      <c r="C428" s="118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8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3"/>
        <v/>
      </c>
      <c r="C429" s="118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8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3"/>
        <v/>
      </c>
      <c r="C430" s="118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8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3"/>
        <v/>
      </c>
      <c r="C431" s="118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8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3"/>
        <v/>
      </c>
      <c r="C432" s="118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8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3"/>
        <v/>
      </c>
      <c r="C433" s="118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8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3"/>
        <v/>
      </c>
      <c r="C434" s="118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8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3"/>
        <v/>
      </c>
      <c r="C435" s="118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8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3"/>
        <v/>
      </c>
      <c r="C436" s="118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8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3"/>
        <v/>
      </c>
      <c r="C437" s="118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8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3"/>
        <v/>
      </c>
      <c r="C438" s="118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8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3"/>
        <v/>
      </c>
      <c r="C439" s="118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8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3"/>
        <v/>
      </c>
      <c r="C440" s="118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8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3"/>
        <v/>
      </c>
      <c r="C441" s="118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8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3"/>
        <v/>
      </c>
      <c r="C442" s="118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8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3"/>
        <v/>
      </c>
      <c r="C443" s="118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8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3"/>
        <v/>
      </c>
      <c r="C444" s="118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8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3"/>
        <v/>
      </c>
      <c r="C445" s="118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8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3"/>
        <v/>
      </c>
      <c r="C446" s="118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8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3"/>
        <v/>
      </c>
      <c r="C447" s="118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8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3"/>
        <v/>
      </c>
      <c r="C448" s="118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8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3"/>
        <v/>
      </c>
      <c r="C449" s="118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8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3"/>
        <v/>
      </c>
      <c r="C450" s="118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8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3"/>
        <v/>
      </c>
      <c r="C451" s="118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8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3"/>
        <v/>
      </c>
      <c r="C452" s="118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8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3"/>
        <v/>
      </c>
      <c r="C453" s="118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8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3"/>
        <v/>
      </c>
      <c r="C454" s="118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5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3"/>
        <v/>
      </c>
      <c r="C455" s="118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5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3"/>
        <v/>
      </c>
      <c r="C456" s="118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5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3"/>
        <v/>
      </c>
      <c r="C457" s="118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5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3"/>
        <v/>
      </c>
      <c r="C458" s="118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5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3"/>
        <v/>
      </c>
      <c r="C459" s="118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5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3"/>
        <v/>
      </c>
      <c r="C460" s="118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5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3"/>
        <v/>
      </c>
      <c r="C461" s="118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5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3"/>
        <v/>
      </c>
      <c r="C462" s="118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5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3"/>
        <v/>
      </c>
      <c r="C463" s="118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5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3"/>
        <v/>
      </c>
      <c r="C464" s="118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5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3"/>
        <v/>
      </c>
      <c r="C465" s="118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5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3"/>
        <v/>
      </c>
      <c r="C466" s="118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5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3"/>
        <v/>
      </c>
      <c r="C467" s="118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5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3"/>
        <v/>
      </c>
      <c r="C468" s="118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5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3"/>
        <v/>
      </c>
      <c r="C469" s="118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5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3"/>
        <v/>
      </c>
      <c r="C470" s="118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5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3"/>
        <v/>
      </c>
      <c r="C471" s="118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5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3"/>
        <v/>
      </c>
      <c r="C472" s="118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5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3"/>
        <v/>
      </c>
      <c r="C473" s="118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5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3"/>
        <v/>
      </c>
      <c r="C474" s="118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5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60">IF(J475&lt;&gt;"", $B$5, "")</f>
        <v/>
      </c>
      <c r="C475" s="118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5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60"/>
        <v/>
      </c>
      <c r="C476" s="118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5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60"/>
        <v/>
      </c>
      <c r="C477" s="118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5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60"/>
        <v/>
      </c>
      <c r="C478" s="118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5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60"/>
        <v/>
      </c>
      <c r="C479" s="118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5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60"/>
        <v/>
      </c>
      <c r="C480" s="118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5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60"/>
        <v/>
      </c>
      <c r="C481" s="118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5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60"/>
        <v/>
      </c>
      <c r="C482" s="118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5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60"/>
        <v/>
      </c>
      <c r="C483" s="118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5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60"/>
        <v/>
      </c>
      <c r="C484" s="118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5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60"/>
        <v/>
      </c>
      <c r="C485" s="118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5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60"/>
        <v/>
      </c>
      <c r="C486" s="118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5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60"/>
        <v/>
      </c>
      <c r="C487" s="118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5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60"/>
        <v/>
      </c>
      <c r="C488" s="118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5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60"/>
        <v/>
      </c>
      <c r="C489" s="118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5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60"/>
        <v/>
      </c>
      <c r="C490" s="118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5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60"/>
        <v/>
      </c>
      <c r="C491" s="118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5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60"/>
        <v/>
      </c>
      <c r="C492" s="118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5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60"/>
        <v/>
      </c>
      <c r="C493" s="118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5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60"/>
        <v/>
      </c>
      <c r="C494" s="118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5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60"/>
        <v/>
      </c>
      <c r="C495" s="118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5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60"/>
        <v/>
      </c>
      <c r="C496" s="118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5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60"/>
        <v/>
      </c>
      <c r="C497" s="118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5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60"/>
        <v/>
      </c>
      <c r="C498" s="118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5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60"/>
        <v/>
      </c>
      <c r="C499" s="118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5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60"/>
        <v/>
      </c>
      <c r="C500" s="118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5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60"/>
        <v/>
      </c>
      <c r="C501" s="118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5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60"/>
        <v/>
      </c>
      <c r="C502" s="118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5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60"/>
        <v/>
      </c>
      <c r="C503" s="118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5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60"/>
        <v/>
      </c>
      <c r="C504" s="118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5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60"/>
        <v/>
      </c>
      <c r="C505" s="118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5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60"/>
        <v/>
      </c>
      <c r="C506" s="118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5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60"/>
        <v/>
      </c>
      <c r="C507" s="118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5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60"/>
        <v/>
      </c>
      <c r="C508" s="118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5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60"/>
        <v/>
      </c>
      <c r="C509" s="118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5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60"/>
        <v/>
      </c>
      <c r="C510" s="118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5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60"/>
        <v/>
      </c>
      <c r="C511" s="118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5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60"/>
        <v/>
      </c>
      <c r="C512" s="118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5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60"/>
        <v/>
      </c>
      <c r="C513" s="118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5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60"/>
        <v/>
      </c>
      <c r="C514" s="118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5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60"/>
        <v/>
      </c>
      <c r="C515" s="118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5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60"/>
        <v/>
      </c>
      <c r="C516" s="118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5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60"/>
        <v/>
      </c>
      <c r="C517" s="118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5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60"/>
        <v/>
      </c>
      <c r="C518" s="118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2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60"/>
        <v/>
      </c>
      <c r="C519" s="118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2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60"/>
        <v/>
      </c>
      <c r="C520" s="118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2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60"/>
        <v/>
      </c>
      <c r="C521" s="118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2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60"/>
        <v/>
      </c>
      <c r="C522" s="118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2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60"/>
        <v/>
      </c>
      <c r="C523" s="118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2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60"/>
        <v/>
      </c>
      <c r="C524" s="118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2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60"/>
        <v/>
      </c>
      <c r="C525" s="118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2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60"/>
        <v/>
      </c>
      <c r="C526" s="118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2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60"/>
        <v/>
      </c>
      <c r="C527" s="118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2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60"/>
        <v/>
      </c>
      <c r="C528" s="118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2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60"/>
        <v/>
      </c>
      <c r="C529" s="118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2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60"/>
        <v/>
      </c>
      <c r="C530" s="118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2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60"/>
        <v/>
      </c>
      <c r="C531" s="118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2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60"/>
        <v/>
      </c>
      <c r="C532" s="118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2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60"/>
        <v/>
      </c>
      <c r="C533" s="118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2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60"/>
        <v/>
      </c>
      <c r="C534" s="118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2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60"/>
        <v/>
      </c>
      <c r="C535" s="118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2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60"/>
        <v/>
      </c>
      <c r="C536" s="118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2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60"/>
        <v/>
      </c>
      <c r="C537" s="118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2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60"/>
        <v/>
      </c>
      <c r="C538" s="118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2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7">IF(J539&lt;&gt;"", $B$5, "")</f>
        <v/>
      </c>
      <c r="C539" s="118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2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7"/>
        <v/>
      </c>
      <c r="C540" s="118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2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7"/>
        <v/>
      </c>
      <c r="C541" s="118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2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7"/>
        <v/>
      </c>
      <c r="C542" s="118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2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7"/>
        <v/>
      </c>
      <c r="C543" s="118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2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7"/>
        <v/>
      </c>
      <c r="C544" s="118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2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7"/>
        <v/>
      </c>
      <c r="C545" s="118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2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7"/>
        <v/>
      </c>
      <c r="C546" s="118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2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7"/>
        <v/>
      </c>
      <c r="C547" s="118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2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7"/>
        <v/>
      </c>
      <c r="C548" s="118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2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7"/>
        <v/>
      </c>
      <c r="C549" s="118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2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7"/>
        <v/>
      </c>
      <c r="C550" s="118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2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7"/>
        <v/>
      </c>
      <c r="C551" s="118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2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7"/>
        <v/>
      </c>
      <c r="C552" s="118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2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7"/>
        <v/>
      </c>
      <c r="C553" s="118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2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7"/>
        <v/>
      </c>
      <c r="C554" s="118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2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7"/>
        <v/>
      </c>
      <c r="C555" s="118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2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7"/>
        <v/>
      </c>
      <c r="C556" s="118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2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7"/>
        <v/>
      </c>
      <c r="C557" s="118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2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7"/>
        <v/>
      </c>
      <c r="C558" s="118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2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7"/>
        <v/>
      </c>
      <c r="C559" s="118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2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7"/>
        <v/>
      </c>
      <c r="C560" s="118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2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7"/>
        <v/>
      </c>
      <c r="C561" s="118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2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7"/>
        <v/>
      </c>
      <c r="C562" s="118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2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7"/>
        <v/>
      </c>
      <c r="C563" s="118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2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7"/>
        <v/>
      </c>
      <c r="C564" s="118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2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7"/>
        <v/>
      </c>
      <c r="C565" s="118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2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7"/>
        <v/>
      </c>
      <c r="C566" s="118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2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7"/>
        <v/>
      </c>
      <c r="C567" s="118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2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7"/>
        <v/>
      </c>
      <c r="C568" s="118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2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7"/>
        <v/>
      </c>
      <c r="C569" s="118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2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7"/>
        <v/>
      </c>
      <c r="C570" s="118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2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7"/>
        <v/>
      </c>
      <c r="C571" s="118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2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7"/>
        <v/>
      </c>
      <c r="C572" s="118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2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7"/>
        <v/>
      </c>
      <c r="C573" s="118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2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7"/>
        <v/>
      </c>
      <c r="C574" s="118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2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7"/>
        <v/>
      </c>
      <c r="C575" s="118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2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7"/>
        <v/>
      </c>
      <c r="C576" s="118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2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7"/>
        <v/>
      </c>
      <c r="C577" s="118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2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7"/>
        <v/>
      </c>
      <c r="C578" s="118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2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7"/>
        <v/>
      </c>
      <c r="C579" s="118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2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7"/>
        <v/>
      </c>
      <c r="C580" s="118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2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7"/>
        <v/>
      </c>
      <c r="C581" s="118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2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7"/>
        <v/>
      </c>
      <c r="C582" s="118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9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7"/>
        <v/>
      </c>
      <c r="C583" s="118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9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7"/>
        <v/>
      </c>
      <c r="C584" s="118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9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7"/>
        <v/>
      </c>
      <c r="C585" s="118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9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7"/>
        <v/>
      </c>
      <c r="C586" s="118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9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7"/>
        <v/>
      </c>
      <c r="C587" s="118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9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7"/>
        <v/>
      </c>
      <c r="C588" s="118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9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7"/>
        <v/>
      </c>
      <c r="C589" s="118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9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7"/>
        <v/>
      </c>
      <c r="C590" s="118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9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7"/>
        <v/>
      </c>
      <c r="C591" s="118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9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7"/>
        <v/>
      </c>
      <c r="C592" s="118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9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7"/>
        <v/>
      </c>
      <c r="C593" s="118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9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7"/>
        <v/>
      </c>
      <c r="C594" s="118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9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7"/>
        <v/>
      </c>
      <c r="C595" s="118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9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7"/>
        <v/>
      </c>
      <c r="C596" s="118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9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7"/>
        <v/>
      </c>
      <c r="C597" s="118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9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7"/>
        <v/>
      </c>
      <c r="C598" s="118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9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7"/>
        <v/>
      </c>
      <c r="C599" s="118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9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7"/>
        <v/>
      </c>
      <c r="C600" s="118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9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7"/>
        <v/>
      </c>
      <c r="C601" s="118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9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7"/>
        <v/>
      </c>
      <c r="C602" s="118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9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4">IF(J603&lt;&gt;"", $B$5, "")</f>
        <v/>
      </c>
      <c r="C603" s="118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9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4"/>
        <v/>
      </c>
      <c r="C604" s="118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9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4"/>
        <v/>
      </c>
      <c r="C605" s="118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9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4"/>
        <v/>
      </c>
      <c r="C606" s="118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9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4"/>
        <v/>
      </c>
      <c r="C607" s="118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9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4"/>
        <v/>
      </c>
      <c r="C608" s="118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9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4"/>
        <v/>
      </c>
      <c r="C609" s="118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9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4"/>
        <v/>
      </c>
      <c r="C610" s="118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9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4"/>
        <v/>
      </c>
      <c r="C611" s="118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9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4"/>
        <v/>
      </c>
      <c r="C612" s="118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9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4"/>
        <v/>
      </c>
      <c r="C613" s="118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9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4"/>
        <v/>
      </c>
      <c r="C614" s="118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9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4"/>
        <v/>
      </c>
      <c r="C615" s="118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9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4"/>
        <v/>
      </c>
      <c r="C616" s="118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9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4"/>
        <v/>
      </c>
      <c r="C617" s="118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9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4"/>
        <v/>
      </c>
      <c r="C618" s="118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9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4"/>
        <v/>
      </c>
      <c r="C619" s="118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9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4"/>
        <v/>
      </c>
      <c r="C620" s="118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9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4"/>
        <v/>
      </c>
      <c r="C621" s="118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9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4"/>
        <v/>
      </c>
      <c r="C622" s="118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9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4"/>
        <v/>
      </c>
      <c r="C623" s="118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9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4"/>
        <v/>
      </c>
      <c r="C624" s="118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9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4"/>
        <v/>
      </c>
      <c r="C625" s="118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9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4"/>
        <v/>
      </c>
      <c r="C626" s="118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9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4"/>
        <v/>
      </c>
      <c r="C627" s="118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9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4"/>
        <v/>
      </c>
      <c r="C628" s="118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9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4"/>
        <v/>
      </c>
      <c r="C629" s="118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9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4"/>
        <v/>
      </c>
      <c r="C630" s="118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9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4"/>
        <v/>
      </c>
      <c r="C631" s="118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9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4"/>
        <v/>
      </c>
      <c r="C632" s="118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9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4"/>
        <v/>
      </c>
      <c r="C633" s="118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9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4"/>
        <v/>
      </c>
      <c r="C634" s="118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9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4"/>
        <v/>
      </c>
      <c r="C635" s="118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9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4"/>
        <v/>
      </c>
      <c r="C636" s="118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9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4"/>
        <v/>
      </c>
      <c r="C637" s="118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9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4"/>
        <v/>
      </c>
      <c r="C638" s="118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9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4"/>
        <v/>
      </c>
      <c r="C639" s="118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9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4"/>
        <v/>
      </c>
      <c r="C640" s="118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9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4"/>
        <v/>
      </c>
      <c r="C641" s="118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9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4"/>
        <v/>
      </c>
      <c r="C642" s="118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9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4"/>
        <v/>
      </c>
      <c r="C643" s="118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9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4"/>
        <v/>
      </c>
      <c r="C644" s="118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9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4"/>
        <v/>
      </c>
      <c r="C645" s="118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9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4"/>
        <v/>
      </c>
      <c r="C646" s="118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6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4"/>
        <v/>
      </c>
      <c r="C647" s="118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6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4"/>
        <v/>
      </c>
      <c r="C648" s="118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6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4"/>
        <v/>
      </c>
      <c r="C649" s="118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6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4"/>
        <v/>
      </c>
      <c r="C650" s="118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6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4"/>
        <v/>
      </c>
      <c r="C651" s="118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6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4"/>
        <v/>
      </c>
      <c r="C652" s="118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6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4"/>
        <v/>
      </c>
      <c r="C653" s="118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6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4"/>
        <v/>
      </c>
      <c r="C654" s="118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6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4"/>
        <v/>
      </c>
      <c r="C655" s="118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6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4"/>
        <v/>
      </c>
      <c r="C656" s="118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6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4"/>
        <v/>
      </c>
      <c r="C657" s="118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6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4"/>
        <v/>
      </c>
      <c r="C658" s="118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6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4"/>
        <v/>
      </c>
      <c r="C659" s="118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6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4"/>
        <v/>
      </c>
      <c r="C660" s="118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6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4"/>
        <v/>
      </c>
      <c r="C661" s="118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6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4"/>
        <v/>
      </c>
      <c r="C662" s="118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6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4"/>
        <v/>
      </c>
      <c r="C663" s="118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6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4"/>
        <v/>
      </c>
      <c r="C664" s="118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6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4"/>
        <v/>
      </c>
      <c r="C665" s="118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6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4"/>
        <v/>
      </c>
      <c r="C666" s="118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6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1">IF(J667&lt;&gt;"", $B$5, "")</f>
        <v/>
      </c>
      <c r="C667" s="118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6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1"/>
        <v/>
      </c>
      <c r="C668" s="118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6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1"/>
        <v/>
      </c>
      <c r="C669" s="118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6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1"/>
        <v/>
      </c>
      <c r="C670" s="118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6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1"/>
        <v/>
      </c>
      <c r="C671" s="118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6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1"/>
        <v/>
      </c>
      <c r="C672" s="118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6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1"/>
        <v/>
      </c>
      <c r="C673" s="118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6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1"/>
        <v/>
      </c>
      <c r="C674" s="118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6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1"/>
        <v/>
      </c>
      <c r="C675" s="118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6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1"/>
        <v/>
      </c>
      <c r="C676" s="118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6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1"/>
        <v/>
      </c>
      <c r="C677" s="118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6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1"/>
        <v/>
      </c>
      <c r="C678" s="118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6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1"/>
        <v/>
      </c>
      <c r="C679" s="118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6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1"/>
        <v/>
      </c>
      <c r="C680" s="118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6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1"/>
        <v/>
      </c>
      <c r="C681" s="118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6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1"/>
        <v/>
      </c>
      <c r="C682" s="118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6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1"/>
        <v/>
      </c>
      <c r="C683" s="118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6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1"/>
        <v/>
      </c>
      <c r="C684" s="118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6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1"/>
        <v/>
      </c>
      <c r="C685" s="118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6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1"/>
        <v/>
      </c>
      <c r="C686" s="118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6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1"/>
        <v/>
      </c>
      <c r="C687" s="118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6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1"/>
        <v/>
      </c>
      <c r="C688" s="118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6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1"/>
        <v/>
      </c>
      <c r="C689" s="118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6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1"/>
        <v/>
      </c>
      <c r="C690" s="118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6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1"/>
        <v/>
      </c>
      <c r="C691" s="118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6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1"/>
        <v/>
      </c>
      <c r="C692" s="118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6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1"/>
        <v/>
      </c>
      <c r="C693" s="118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6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1"/>
        <v/>
      </c>
      <c r="C694" s="118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6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1"/>
        <v/>
      </c>
      <c r="C695" s="118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6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1"/>
        <v/>
      </c>
      <c r="C696" s="118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6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1"/>
        <v/>
      </c>
      <c r="C697" s="118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6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1"/>
        <v/>
      </c>
      <c r="C698" s="118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6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1"/>
        <v/>
      </c>
      <c r="C699" s="118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6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1"/>
        <v/>
      </c>
      <c r="C700" s="118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6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1"/>
        <v/>
      </c>
      <c r="C701" s="118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6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1"/>
        <v/>
      </c>
      <c r="C702" s="118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6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1"/>
        <v/>
      </c>
      <c r="C703" s="118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6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1"/>
        <v/>
      </c>
      <c r="C704" s="118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6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1"/>
        <v/>
      </c>
      <c r="C705" s="118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6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1"/>
        <v/>
      </c>
      <c r="C706" s="118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6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1"/>
        <v/>
      </c>
      <c r="C707" s="118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6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1"/>
        <v/>
      </c>
      <c r="C708" s="118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6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1"/>
        <v/>
      </c>
      <c r="C709" s="118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6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1"/>
        <v/>
      </c>
      <c r="C710" s="118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3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1"/>
        <v/>
      </c>
      <c r="C711" s="118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3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1"/>
        <v/>
      </c>
      <c r="C712" s="118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3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1"/>
        <v/>
      </c>
      <c r="C713" s="118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3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1"/>
        <v/>
      </c>
      <c r="C714" s="118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3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1"/>
        <v/>
      </c>
      <c r="C715" s="118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3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1"/>
        <v/>
      </c>
      <c r="C716" s="118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3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1"/>
        <v/>
      </c>
      <c r="C717" s="118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3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1"/>
        <v/>
      </c>
      <c r="C718" s="118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3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1"/>
        <v/>
      </c>
      <c r="C719" s="118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3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1"/>
        <v/>
      </c>
      <c r="C720" s="118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3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1"/>
        <v/>
      </c>
      <c r="C721" s="118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3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1"/>
        <v/>
      </c>
      <c r="C722" s="118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3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1"/>
        <v/>
      </c>
      <c r="C723" s="118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3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1"/>
        <v/>
      </c>
      <c r="C724" s="118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3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1"/>
        <v/>
      </c>
      <c r="C725" s="118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3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1"/>
        <v/>
      </c>
      <c r="C726" s="118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3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1"/>
        <v/>
      </c>
      <c r="C727" s="118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3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1"/>
        <v/>
      </c>
      <c r="C728" s="118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3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1"/>
        <v/>
      </c>
      <c r="C729" s="118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3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1"/>
        <v/>
      </c>
      <c r="C730" s="118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3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8">IF(J731&lt;&gt;"", $B$5, "")</f>
        <v/>
      </c>
      <c r="C731" s="118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3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8"/>
        <v/>
      </c>
      <c r="C732" s="118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3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8"/>
        <v/>
      </c>
      <c r="C733" s="118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3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8"/>
        <v/>
      </c>
      <c r="C734" s="118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3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8"/>
        <v/>
      </c>
      <c r="C735" s="118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3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8"/>
        <v/>
      </c>
      <c r="C736" s="118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3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8"/>
        <v/>
      </c>
      <c r="C737" s="118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3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8"/>
        <v/>
      </c>
      <c r="C738" s="118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3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8"/>
        <v/>
      </c>
      <c r="C739" s="118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3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8"/>
        <v/>
      </c>
      <c r="C740" s="118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3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8"/>
        <v/>
      </c>
      <c r="C741" s="118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3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8"/>
        <v/>
      </c>
      <c r="C742" s="118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3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8"/>
        <v/>
      </c>
      <c r="C743" s="118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3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8"/>
        <v/>
      </c>
      <c r="C744" s="118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3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8"/>
        <v/>
      </c>
      <c r="C745" s="118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3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8"/>
        <v/>
      </c>
      <c r="C746" s="118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3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8"/>
        <v/>
      </c>
      <c r="C747" s="118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3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8"/>
        <v/>
      </c>
      <c r="C748" s="118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3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8"/>
        <v/>
      </c>
      <c r="C749" s="118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3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8"/>
        <v/>
      </c>
      <c r="C750" s="118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3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8"/>
        <v/>
      </c>
      <c r="C751" s="118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3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8"/>
        <v/>
      </c>
      <c r="C752" s="118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3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8"/>
        <v/>
      </c>
      <c r="C753" s="118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3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8"/>
        <v/>
      </c>
      <c r="C754" s="118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3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8"/>
        <v/>
      </c>
      <c r="C755" s="118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3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8"/>
        <v/>
      </c>
      <c r="C756" s="118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3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8"/>
        <v/>
      </c>
      <c r="C757" s="118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3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8"/>
        <v/>
      </c>
      <c r="C758" s="118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3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8"/>
        <v/>
      </c>
      <c r="C759" s="118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3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8"/>
        <v/>
      </c>
      <c r="C760" s="118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3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8"/>
        <v/>
      </c>
      <c r="C761" s="118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3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8"/>
        <v/>
      </c>
      <c r="C762" s="118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3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8"/>
        <v/>
      </c>
      <c r="C763" s="118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3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8"/>
        <v/>
      </c>
      <c r="C764" s="118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3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8"/>
        <v/>
      </c>
      <c r="C765" s="118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3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8"/>
        <v/>
      </c>
      <c r="C766" s="118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3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8"/>
        <v/>
      </c>
      <c r="C767" s="118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3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8"/>
        <v/>
      </c>
      <c r="C768" s="118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3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8"/>
        <v/>
      </c>
      <c r="C769" s="118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3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8"/>
        <v/>
      </c>
      <c r="C770" s="118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3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8"/>
        <v/>
      </c>
      <c r="C771" s="118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3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8"/>
        <v/>
      </c>
      <c r="C772" s="118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3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8"/>
        <v/>
      </c>
      <c r="C773" s="118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3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8"/>
        <v/>
      </c>
      <c r="C774" s="118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90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8"/>
        <v/>
      </c>
      <c r="C775" s="118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90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8"/>
        <v/>
      </c>
      <c r="C776" s="118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90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8"/>
        <v/>
      </c>
      <c r="C777" s="118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90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8"/>
        <v/>
      </c>
      <c r="C778" s="118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90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8"/>
        <v/>
      </c>
      <c r="C779" s="118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90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8"/>
        <v/>
      </c>
      <c r="C780" s="118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90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8"/>
        <v/>
      </c>
      <c r="C781" s="118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90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8"/>
        <v/>
      </c>
      <c r="C782" s="118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90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8"/>
        <v/>
      </c>
      <c r="C783" s="118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90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8"/>
        <v/>
      </c>
      <c r="C784" s="118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90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8"/>
        <v/>
      </c>
      <c r="C785" s="118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90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8"/>
        <v/>
      </c>
      <c r="C786" s="118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90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8"/>
        <v/>
      </c>
      <c r="C787" s="118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90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8"/>
        <v/>
      </c>
      <c r="C788" s="118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90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8"/>
        <v/>
      </c>
      <c r="C789" s="118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90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8"/>
        <v/>
      </c>
      <c r="C790" s="118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90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8"/>
        <v/>
      </c>
      <c r="C791" s="118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90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8"/>
        <v/>
      </c>
      <c r="C792" s="118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90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8"/>
        <v/>
      </c>
      <c r="C793" s="118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90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8"/>
        <v/>
      </c>
      <c r="C794" s="118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90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5">IF(J795&lt;&gt;"", $B$5, "")</f>
        <v/>
      </c>
      <c r="C795" s="118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90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5"/>
        <v/>
      </c>
      <c r="C796" s="118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90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5"/>
        <v/>
      </c>
      <c r="C797" s="118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90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5"/>
        <v/>
      </c>
      <c r="C798" s="118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90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5"/>
        <v/>
      </c>
      <c r="C799" s="118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90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5"/>
        <v/>
      </c>
      <c r="C800" s="118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90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5"/>
        <v/>
      </c>
      <c r="C801" s="118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90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5"/>
        <v/>
      </c>
      <c r="C802" s="118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90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5"/>
        <v/>
      </c>
      <c r="C803" s="118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90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5"/>
        <v/>
      </c>
      <c r="C804" s="118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90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5"/>
        <v/>
      </c>
      <c r="C805" s="118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90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5"/>
        <v/>
      </c>
      <c r="C806" s="118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90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5"/>
        <v/>
      </c>
      <c r="C807" s="118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90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5"/>
        <v/>
      </c>
      <c r="C808" s="118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90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5"/>
        <v/>
      </c>
      <c r="C809" s="118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90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5"/>
        <v/>
      </c>
      <c r="C810" s="118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90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5"/>
        <v/>
      </c>
      <c r="C811" s="118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90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5"/>
        <v/>
      </c>
      <c r="C812" s="118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90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5"/>
        <v/>
      </c>
      <c r="C813" s="118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90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5"/>
        <v/>
      </c>
      <c r="C814" s="118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90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5"/>
        <v/>
      </c>
      <c r="C815" s="118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90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5"/>
        <v/>
      </c>
      <c r="C816" s="118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90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5"/>
        <v/>
      </c>
      <c r="C817" s="118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90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5"/>
        <v/>
      </c>
      <c r="C818" s="118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90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5"/>
        <v/>
      </c>
      <c r="C819" s="118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90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5"/>
        <v/>
      </c>
      <c r="C820" s="118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90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5"/>
        <v/>
      </c>
      <c r="C821" s="118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90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5"/>
        <v/>
      </c>
      <c r="C822" s="118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90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5"/>
        <v/>
      </c>
      <c r="C823" s="118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90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5"/>
        <v/>
      </c>
      <c r="C824" s="118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90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5"/>
        <v/>
      </c>
      <c r="C825" s="118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90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5"/>
        <v/>
      </c>
      <c r="C826" s="118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90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5"/>
        <v/>
      </c>
      <c r="C827" s="118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90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5"/>
        <v/>
      </c>
      <c r="C828" s="118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90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5"/>
        <v/>
      </c>
      <c r="C829" s="118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90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5"/>
        <v/>
      </c>
      <c r="C830" s="118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90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5"/>
        <v/>
      </c>
      <c r="C831" s="118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90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5"/>
        <v/>
      </c>
      <c r="C832" s="118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90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5"/>
        <v/>
      </c>
      <c r="C833" s="118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90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5"/>
        <v/>
      </c>
      <c r="C834" s="118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90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5"/>
        <v/>
      </c>
      <c r="C835" s="118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90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5"/>
        <v/>
      </c>
      <c r="C836" s="118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90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5"/>
        <v/>
      </c>
      <c r="C837" s="118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90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5"/>
        <v/>
      </c>
      <c r="C838" s="118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7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5"/>
        <v/>
      </c>
      <c r="C839" s="118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7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5"/>
        <v/>
      </c>
      <c r="C840" s="118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7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5"/>
        <v/>
      </c>
      <c r="C841" s="118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7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5"/>
        <v/>
      </c>
      <c r="C842" s="118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7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5"/>
        <v/>
      </c>
      <c r="C843" s="118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7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5"/>
        <v/>
      </c>
      <c r="C844" s="118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7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5"/>
        <v/>
      </c>
      <c r="C845" s="118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7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5"/>
        <v/>
      </c>
      <c r="C846" s="118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7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5"/>
        <v/>
      </c>
      <c r="C847" s="118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7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5"/>
        <v/>
      </c>
      <c r="C848" s="118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7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5"/>
        <v/>
      </c>
      <c r="C849" s="118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7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5"/>
        <v/>
      </c>
      <c r="C850" s="118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7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5"/>
        <v/>
      </c>
      <c r="C851" s="118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7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5"/>
        <v/>
      </c>
      <c r="C852" s="118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7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5"/>
        <v/>
      </c>
      <c r="C853" s="118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7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5"/>
        <v/>
      </c>
      <c r="C854" s="118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7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5"/>
        <v/>
      </c>
      <c r="C855" s="118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7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5"/>
        <v/>
      </c>
      <c r="C856" s="118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7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5"/>
        <v/>
      </c>
      <c r="C857" s="118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7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5"/>
        <v/>
      </c>
      <c r="C858" s="118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7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2">IF(J859&lt;&gt;"", $B$5, "")</f>
        <v/>
      </c>
      <c r="C859" s="118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7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2"/>
        <v/>
      </c>
      <c r="C860" s="118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7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2"/>
        <v/>
      </c>
      <c r="C861" s="118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7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2"/>
        <v/>
      </c>
      <c r="C862" s="118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7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2"/>
        <v/>
      </c>
      <c r="C863" s="118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7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2"/>
        <v/>
      </c>
      <c r="C864" s="118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7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2"/>
        <v/>
      </c>
      <c r="C865" s="118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7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2"/>
        <v/>
      </c>
      <c r="C866" s="118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7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2"/>
        <v/>
      </c>
      <c r="C867" s="118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7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2"/>
        <v/>
      </c>
      <c r="C868" s="118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7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2"/>
        <v/>
      </c>
      <c r="C869" s="118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7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2"/>
        <v/>
      </c>
      <c r="C870" s="118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7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2"/>
        <v/>
      </c>
      <c r="C871" s="118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7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2"/>
        <v/>
      </c>
      <c r="C872" s="118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7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2"/>
        <v/>
      </c>
      <c r="C873" s="118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7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2"/>
        <v/>
      </c>
      <c r="C874" s="118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7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2"/>
        <v/>
      </c>
      <c r="C875" s="118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7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2"/>
        <v/>
      </c>
      <c r="C876" s="118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7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2"/>
        <v/>
      </c>
      <c r="C877" s="118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7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2"/>
        <v/>
      </c>
      <c r="C878" s="118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7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2"/>
        <v/>
      </c>
      <c r="C879" s="118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7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2"/>
        <v/>
      </c>
      <c r="C880" s="118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7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2"/>
        <v/>
      </c>
      <c r="C881" s="118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7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2"/>
        <v/>
      </c>
      <c r="C882" s="118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7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2"/>
        <v/>
      </c>
      <c r="C883" s="118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7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2"/>
        <v/>
      </c>
      <c r="C884" s="118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7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2"/>
        <v/>
      </c>
      <c r="C885" s="118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7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2"/>
        <v/>
      </c>
      <c r="C886" s="118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7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2"/>
        <v/>
      </c>
      <c r="C887" s="118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7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2"/>
        <v/>
      </c>
      <c r="C888" s="118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7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2"/>
        <v/>
      </c>
      <c r="C889" s="118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7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2"/>
        <v/>
      </c>
      <c r="C890" s="118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7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2"/>
        <v/>
      </c>
      <c r="C891" s="118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7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2"/>
        <v/>
      </c>
      <c r="C892" s="118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7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2"/>
        <v/>
      </c>
      <c r="C893" s="118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7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2"/>
        <v/>
      </c>
      <c r="C894" s="118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7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2"/>
        <v/>
      </c>
      <c r="C895" s="118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7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2"/>
        <v/>
      </c>
      <c r="C896" s="118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7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2"/>
        <v/>
      </c>
      <c r="C897" s="118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7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2"/>
        <v/>
      </c>
      <c r="C898" s="118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7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2"/>
        <v/>
      </c>
      <c r="C899" s="118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7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2"/>
        <v/>
      </c>
      <c r="C900" s="118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7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2"/>
        <v/>
      </c>
      <c r="C901" s="118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7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2"/>
        <v/>
      </c>
      <c r="C902" s="118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4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2"/>
        <v/>
      </c>
      <c r="C903" s="118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4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2"/>
        <v/>
      </c>
      <c r="C904" s="118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4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2"/>
        <v/>
      </c>
      <c r="C905" s="118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4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2"/>
        <v/>
      </c>
      <c r="C906" s="118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4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2"/>
        <v/>
      </c>
      <c r="C907" s="118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4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2"/>
        <v/>
      </c>
      <c r="C908" s="118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4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2"/>
        <v/>
      </c>
      <c r="C909" s="118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4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2"/>
        <v/>
      </c>
      <c r="C910" s="118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4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2"/>
        <v/>
      </c>
      <c r="C911" s="118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4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2"/>
        <v/>
      </c>
      <c r="C912" s="118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4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2"/>
        <v/>
      </c>
      <c r="C913" s="118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4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2"/>
        <v/>
      </c>
      <c r="C914" s="118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4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2"/>
        <v/>
      </c>
      <c r="C915" s="118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4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2"/>
        <v/>
      </c>
      <c r="C916" s="118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4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2"/>
        <v/>
      </c>
      <c r="C917" s="118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4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2"/>
        <v/>
      </c>
      <c r="C918" s="118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4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2"/>
        <v/>
      </c>
      <c r="C919" s="118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4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2"/>
        <v/>
      </c>
      <c r="C920" s="118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4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2"/>
        <v/>
      </c>
      <c r="C921" s="118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4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2"/>
        <v/>
      </c>
      <c r="C922" s="118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4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9">IF(J923&lt;&gt;"", $B$5, "")</f>
        <v/>
      </c>
      <c r="C923" s="118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4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9"/>
        <v/>
      </c>
      <c r="C924" s="118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4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9"/>
        <v/>
      </c>
      <c r="C925" s="118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4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9"/>
        <v/>
      </c>
      <c r="C926" s="118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4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9"/>
        <v/>
      </c>
      <c r="C927" s="118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4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9"/>
        <v/>
      </c>
      <c r="C928" s="118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4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9"/>
        <v/>
      </c>
      <c r="C929" s="118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4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9"/>
        <v/>
      </c>
      <c r="C930" s="118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4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9"/>
        <v/>
      </c>
      <c r="C931" s="118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4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9"/>
        <v/>
      </c>
      <c r="C932" s="118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4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9"/>
        <v/>
      </c>
      <c r="C933" s="118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4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9"/>
        <v/>
      </c>
      <c r="C934" s="118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4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9"/>
        <v/>
      </c>
      <c r="C935" s="118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4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9"/>
        <v/>
      </c>
      <c r="C936" s="118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4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9"/>
        <v/>
      </c>
      <c r="C937" s="118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4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9"/>
        <v/>
      </c>
      <c r="C938" s="118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4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9"/>
        <v/>
      </c>
      <c r="C939" s="118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4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9"/>
        <v/>
      </c>
      <c r="C940" s="118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4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9"/>
        <v/>
      </c>
      <c r="C941" s="118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4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9"/>
        <v/>
      </c>
      <c r="C942" s="118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4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9"/>
        <v/>
      </c>
      <c r="C943" s="118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4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9"/>
        <v/>
      </c>
      <c r="C944" s="118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4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9"/>
        <v/>
      </c>
      <c r="C945" s="118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4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9"/>
        <v/>
      </c>
      <c r="C946" s="118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4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9"/>
        <v/>
      </c>
      <c r="C947" s="118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4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9"/>
        <v/>
      </c>
      <c r="C948" s="118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4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9"/>
        <v/>
      </c>
      <c r="C949" s="118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4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9"/>
        <v/>
      </c>
      <c r="C950" s="118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4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9"/>
        <v/>
      </c>
      <c r="C951" s="118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4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9"/>
        <v/>
      </c>
      <c r="C952" s="118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4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9"/>
        <v/>
      </c>
      <c r="C953" s="118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4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9"/>
        <v/>
      </c>
      <c r="C954" s="118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4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9"/>
        <v/>
      </c>
      <c r="C955" s="118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4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9"/>
        <v/>
      </c>
      <c r="C956" s="118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4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9"/>
        <v/>
      </c>
      <c r="C957" s="118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4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9"/>
        <v/>
      </c>
      <c r="C958" s="118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4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9"/>
        <v/>
      </c>
      <c r="C959" s="118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4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9"/>
        <v/>
      </c>
      <c r="C960" s="118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4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9"/>
        <v/>
      </c>
      <c r="C961" s="118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4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9"/>
        <v/>
      </c>
      <c r="C962" s="118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4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9"/>
        <v/>
      </c>
      <c r="C963" s="118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4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9"/>
        <v/>
      </c>
      <c r="C964" s="118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4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9"/>
        <v/>
      </c>
      <c r="C965" s="118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4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9"/>
        <v/>
      </c>
      <c r="C966" s="118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1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9"/>
        <v/>
      </c>
      <c r="C967" s="118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1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9"/>
        <v/>
      </c>
      <c r="C968" s="118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1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9"/>
        <v/>
      </c>
      <c r="C969" s="118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1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9"/>
        <v/>
      </c>
      <c r="C970" s="118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1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9"/>
        <v/>
      </c>
      <c r="C971" s="118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1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9"/>
        <v/>
      </c>
      <c r="C972" s="118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1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9"/>
        <v/>
      </c>
      <c r="C973" s="118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1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9"/>
        <v/>
      </c>
      <c r="C974" s="118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1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9"/>
        <v/>
      </c>
      <c r="C975" s="118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1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9"/>
        <v/>
      </c>
      <c r="C976" s="118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1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9"/>
        <v/>
      </c>
      <c r="C977" s="118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1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9"/>
        <v/>
      </c>
      <c r="C978" s="118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1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9"/>
        <v/>
      </c>
      <c r="C979" s="118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1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9"/>
        <v/>
      </c>
      <c r="C980" s="118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1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9"/>
        <v/>
      </c>
      <c r="C981" s="118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1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9"/>
        <v/>
      </c>
      <c r="C982" s="118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1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9"/>
        <v/>
      </c>
      <c r="C983" s="118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1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9"/>
        <v/>
      </c>
      <c r="C984" s="118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1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9"/>
        <v/>
      </c>
      <c r="C985" s="118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1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9"/>
        <v/>
      </c>
      <c r="C986" s="118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1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6">IF(J987&lt;&gt;"", $B$5, "")</f>
        <v/>
      </c>
      <c r="C987" s="118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1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6"/>
        <v/>
      </c>
      <c r="C988" s="118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1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6"/>
        <v/>
      </c>
      <c r="C989" s="118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1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6"/>
        <v/>
      </c>
      <c r="C990" s="118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1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6"/>
        <v/>
      </c>
      <c r="C991" s="118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1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6"/>
        <v/>
      </c>
      <c r="C992" s="118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1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6"/>
        <v/>
      </c>
      <c r="C993" s="118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1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6"/>
        <v/>
      </c>
      <c r="C994" s="118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1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6"/>
        <v/>
      </c>
      <c r="C995" s="118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1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6"/>
        <v/>
      </c>
      <c r="C996" s="118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1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6"/>
        <v/>
      </c>
      <c r="C997" s="118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1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6"/>
        <v/>
      </c>
      <c r="C998" s="118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1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6"/>
        <v/>
      </c>
      <c r="C999" s="118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1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6"/>
        <v/>
      </c>
      <c r="C1000" s="118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1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8">IF(J1001&lt;&gt;"", $B$5, "")</f>
        <v/>
      </c>
      <c r="C1001" s="118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1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8"/>
        <v/>
      </c>
      <c r="C1002" s="118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1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8"/>
        <v/>
      </c>
      <c r="C1003" s="118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1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8"/>
        <v/>
      </c>
      <c r="C1004" s="118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1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Normal="100" workbookViewId="0">
      <selection activeCell="BR6" sqref="BR6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28">
        <v>45882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45882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29">
        <v>0.58333333333333337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255</v>
      </c>
      <c r="C5" s="38" t="s">
        <v>250</v>
      </c>
      <c r="D5" s="38" t="s">
        <v>251</v>
      </c>
      <c r="E5" s="38" t="s">
        <v>256</v>
      </c>
      <c r="F5" s="38" t="s">
        <v>257</v>
      </c>
      <c r="G5" s="84" t="s">
        <v>258</v>
      </c>
      <c r="H5" s="38" t="s">
        <v>257</v>
      </c>
      <c r="I5" s="84">
        <v>225206</v>
      </c>
      <c r="J5" s="38" t="s">
        <v>259</v>
      </c>
      <c r="K5" s="84">
        <v>225206</v>
      </c>
      <c r="L5" s="84" t="s">
        <v>260</v>
      </c>
      <c r="M5" s="38" t="s">
        <v>261</v>
      </c>
      <c r="N5" s="84">
        <v>325531</v>
      </c>
      <c r="O5" s="84" t="s">
        <v>262</v>
      </c>
      <c r="P5" s="84">
        <v>740081</v>
      </c>
      <c r="Q5" s="38" t="s">
        <v>263</v>
      </c>
      <c r="R5" s="38" t="s">
        <v>264</v>
      </c>
      <c r="S5" s="84" t="s">
        <v>284</v>
      </c>
      <c r="T5" s="84" t="s">
        <v>284</v>
      </c>
      <c r="U5" s="84" t="s">
        <v>266</v>
      </c>
      <c r="V5" s="84" t="s">
        <v>267</v>
      </c>
      <c r="W5" s="84">
        <v>541</v>
      </c>
      <c r="X5" s="38" t="s">
        <v>285</v>
      </c>
      <c r="Y5" s="84">
        <v>353487656</v>
      </c>
      <c r="Z5" s="38" t="s">
        <v>286</v>
      </c>
      <c r="AA5" s="107" t="s">
        <v>298</v>
      </c>
      <c r="AB5" s="84">
        <v>42000</v>
      </c>
      <c r="AC5" s="107" t="s">
        <v>268</v>
      </c>
      <c r="AD5" s="84">
        <v>24</v>
      </c>
      <c r="AE5" s="84" t="s">
        <v>269</v>
      </c>
      <c r="AF5" s="84" t="s">
        <v>299</v>
      </c>
      <c r="AG5" s="107" t="s">
        <v>287</v>
      </c>
      <c r="AH5" s="84" t="s">
        <v>271</v>
      </c>
      <c r="AI5" s="107" t="s">
        <v>288</v>
      </c>
      <c r="AJ5" s="84">
        <v>2240</v>
      </c>
      <c r="AK5" s="84">
        <v>2240</v>
      </c>
      <c r="AL5" s="107" t="s">
        <v>297</v>
      </c>
      <c r="AM5" s="84">
        <v>18143.240000000002</v>
      </c>
      <c r="AN5" s="111">
        <v>8736.76</v>
      </c>
      <c r="AO5" s="111">
        <v>26880</v>
      </c>
      <c r="AP5" s="111">
        <v>23856.76</v>
      </c>
      <c r="AQ5" s="111">
        <v>3323.24</v>
      </c>
      <c r="AR5" s="111">
        <v>27180</v>
      </c>
      <c r="AS5" s="111">
        <v>17115.23</v>
      </c>
      <c r="AT5" s="111">
        <v>3044.77</v>
      </c>
      <c r="AU5" s="111">
        <v>20160</v>
      </c>
      <c r="AV5" s="84">
        <v>21</v>
      </c>
      <c r="AW5" s="84"/>
      <c r="AX5" s="84"/>
      <c r="AY5" s="107"/>
      <c r="AZ5" s="84"/>
      <c r="BA5" s="84"/>
      <c r="BB5" s="84" t="s">
        <v>272</v>
      </c>
      <c r="BC5" s="84" t="s">
        <v>289</v>
      </c>
      <c r="BD5" s="107"/>
      <c r="BE5" s="84">
        <v>0</v>
      </c>
      <c r="BF5" s="38" t="s">
        <v>284</v>
      </c>
      <c r="BG5" s="84" t="s">
        <v>290</v>
      </c>
      <c r="BH5" s="113" t="s">
        <v>291</v>
      </c>
      <c r="BI5" s="38" t="s">
        <v>110</v>
      </c>
      <c r="BJ5" s="85">
        <v>45899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11200</v>
      </c>
      <c r="BQ5" s="116" t="s">
        <v>201</v>
      </c>
      <c r="BR5" s="132" t="s">
        <v>312</v>
      </c>
    </row>
    <row r="6" spans="1:70" s="112" customFormat="1" ht="15" customHeight="1" x14ac:dyDescent="0.35">
      <c r="A6" s="84">
        <v>2</v>
      </c>
      <c r="B6" s="38" t="s">
        <v>255</v>
      </c>
      <c r="C6" s="38" t="s">
        <v>250</v>
      </c>
      <c r="D6" s="38" t="s">
        <v>251</v>
      </c>
      <c r="E6" s="38" t="s">
        <v>256</v>
      </c>
      <c r="F6" s="38" t="s">
        <v>257</v>
      </c>
      <c r="G6" s="84" t="s">
        <v>258</v>
      </c>
      <c r="H6" s="38" t="s">
        <v>257</v>
      </c>
      <c r="I6" s="84">
        <v>225206</v>
      </c>
      <c r="J6" s="38" t="s">
        <v>259</v>
      </c>
      <c r="K6" s="84">
        <v>225206</v>
      </c>
      <c r="L6" s="84" t="s">
        <v>260</v>
      </c>
      <c r="M6" s="38" t="s">
        <v>261</v>
      </c>
      <c r="N6" s="84">
        <v>325531</v>
      </c>
      <c r="O6" s="84" t="s">
        <v>262</v>
      </c>
      <c r="P6" s="84">
        <v>740081</v>
      </c>
      <c r="Q6" s="38" t="s">
        <v>263</v>
      </c>
      <c r="R6" s="38" t="s">
        <v>294</v>
      </c>
      <c r="S6" s="84" t="s">
        <v>284</v>
      </c>
      <c r="T6" s="84" t="s">
        <v>284</v>
      </c>
      <c r="U6" s="84" t="s">
        <v>266</v>
      </c>
      <c r="V6" s="84" t="s">
        <v>267</v>
      </c>
      <c r="W6" s="84">
        <v>0</v>
      </c>
      <c r="X6" s="38" t="s">
        <v>285</v>
      </c>
      <c r="Y6" s="84">
        <v>356698114</v>
      </c>
      <c r="Z6" s="38" t="s">
        <v>286</v>
      </c>
      <c r="AA6" s="107">
        <v>45420</v>
      </c>
      <c r="AB6" s="84">
        <v>40000</v>
      </c>
      <c r="AC6" s="107" t="s">
        <v>268</v>
      </c>
      <c r="AD6" s="84">
        <v>18</v>
      </c>
      <c r="AE6" s="84" t="s">
        <v>295</v>
      </c>
      <c r="AF6" s="84" t="s">
        <v>270</v>
      </c>
      <c r="AG6" s="107" t="s">
        <v>287</v>
      </c>
      <c r="AH6" s="84" t="s">
        <v>271</v>
      </c>
      <c r="AI6" s="107" t="s">
        <v>296</v>
      </c>
      <c r="AJ6" s="84">
        <v>2690</v>
      </c>
      <c r="AK6" s="84">
        <v>2690</v>
      </c>
      <c r="AL6" s="107" t="s">
        <v>297</v>
      </c>
      <c r="AM6" s="84">
        <v>11759.75</v>
      </c>
      <c r="AN6" s="111">
        <v>4380.25</v>
      </c>
      <c r="AO6" s="111">
        <v>16140</v>
      </c>
      <c r="AP6" s="111">
        <v>28240.25</v>
      </c>
      <c r="AQ6" s="111">
        <v>3875.75</v>
      </c>
      <c r="AR6" s="111">
        <v>32116</v>
      </c>
      <c r="AS6" s="111">
        <v>20636.740000000002</v>
      </c>
      <c r="AT6" s="111">
        <v>3573.26</v>
      </c>
      <c r="AU6" s="111">
        <v>24210</v>
      </c>
      <c r="AV6" s="84">
        <v>15</v>
      </c>
      <c r="AW6" s="84"/>
      <c r="AX6" s="84"/>
      <c r="AY6" s="107"/>
      <c r="AZ6" s="84"/>
      <c r="BA6" s="84"/>
      <c r="BB6" s="84" t="s">
        <v>272</v>
      </c>
      <c r="BC6" s="84" t="s">
        <v>289</v>
      </c>
      <c r="BD6" s="107"/>
      <c r="BE6" s="84">
        <v>0</v>
      </c>
      <c r="BF6" s="38" t="s">
        <v>284</v>
      </c>
      <c r="BG6" s="84" t="s">
        <v>290</v>
      </c>
      <c r="BH6" s="113" t="s">
        <v>291</v>
      </c>
      <c r="BI6" s="38" t="s">
        <v>110</v>
      </c>
      <c r="BJ6" s="85">
        <v>45899</v>
      </c>
      <c r="BK6" s="84"/>
      <c r="BL6" s="38" t="s">
        <v>114</v>
      </c>
      <c r="BM6" s="114" t="s">
        <v>119</v>
      </c>
      <c r="BN6" s="115" t="s">
        <v>199</v>
      </c>
      <c r="BO6" s="84" t="s">
        <v>244</v>
      </c>
      <c r="BP6" s="84">
        <v>13450</v>
      </c>
      <c r="BQ6" s="116" t="s">
        <v>201</v>
      </c>
      <c r="BR6" s="117" t="s">
        <v>313</v>
      </c>
    </row>
    <row r="7" spans="1:70" s="112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2025-09-08T08:23:08Z</dcterms:modified>
</cp:coreProperties>
</file>