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CLV/CLV_Sep'25/Ashish/Fraud Investigation Report UP Saharanpur UP3290 (Complaint No.FN25-26-02062)/"/>
    </mc:Choice>
  </mc:AlternateContent>
  <xr:revisionPtr revIDLastSave="404" documentId="8_{3FBF647F-5D9F-4FEC-A389-4BF0F7D8376B}" xr6:coauthVersionLast="47" xr6:coauthVersionMax="47" xr10:uidLastSave="{BC53F7FD-A377-415E-B11D-F06E3165FD3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7" i="20" l="1"/>
  <c r="H7" i="20"/>
  <c r="G8" i="20"/>
  <c r="H8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9" i="20" l="1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<sst xmlns="http://schemas.openxmlformats.org/spreadsheetml/2006/main" count="2056" uniqueCount="583">
  <si>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</si>
  <si>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</si>
  <si>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</si>
  <si>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</si>
  <si>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</si>
  <si>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</si>
  <si>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</si>
  <si>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</si>
  <si>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</si>
  <si>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</si>
  <si>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</si>
  <si>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</si>
  <si>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</si>
  <si>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</si>
  <si>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</si>
  <si>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</si>
  <si>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</si>
  <si>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</si>
  <si>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</si>
  <si>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</si>
  <si>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</si>
  <si>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</si>
  <si>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</si>
  <si>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</si>
  <si>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</si>
  <si>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</si>
  <si>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</si>
  <si>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</si>
  <si>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</si>
  <si>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</si>
  <si>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</si>
  <si>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</si>
  <si>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</si>
  <si>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</si>
  <si>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</si>
  <si>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</si>
  <si>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</si>
  <si>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</si>
  <si>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</si>
  <si>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</si>
  <si>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</si>
  <si>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</si>
  <si>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</si>
  <si>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</si>
  <si>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</si>
  <si>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</si>
  <si>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</si>
  <si>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</si>
  <si>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</si>
  <si>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</si>
  <si>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</si>
  <si>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</si>
  <si>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</si>
  <si>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</si>
  <si>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</si>
  <si>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</si>
  <si>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</si>
  <si>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</si>
  <si>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</si>
  <si>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</si>
  <si>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</si>
  <si>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</si>
  <si>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</si>
  <si>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</si>
  <si>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</si>
  <si>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</si>
  <si>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</si>
  <si>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</si>
  <si>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</si>
  <si>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</si>
  <si>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</si>
  <si>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</si>
  <si>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</si>
  <si>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</si>
  <si>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</si>
  <si>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</si>
  <si>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</si>
  <si>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</si>
  <si>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</si>
  <si>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</si>
  <si>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</si>
  <si>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</si>
  <si>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</si>
  <si>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</si>
  <si>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</si>
  <si>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</si>
  <si>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</si>
  <si>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</si>
  <si>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</si>
  <si>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</si>
  <si>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</si>
  <si>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</si>
  <si>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</si>
  <si>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</si>
  <si>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</si>
  <si>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</si>
  <si>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</si>
  <si>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</si>
  <si>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</si>
  <si>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</si>
  <si>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</si>
  <si>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</si>
  <si>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</si>
  <si>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</si>
  <si>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</si>
  <si>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</si>
  <si>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</si>
  <si>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</si>
  <si>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</si>
  <si>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</si>
  <si>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</si>
  <si>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</si>
  <si>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</si>
  <si>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</si>
  <si>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</si>
  <si>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</si>
  <si>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</si>
  <si>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</si>
  <si>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</si>
  <si>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</si>
  <si>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</si>
  <si>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</si>
  <si>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</si>
  <si>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</si>
  <si>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</si>
  <si>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</si>
  <si>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</si>
  <si>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</si>
  <si>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</si>
  <si>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</si>
  <si>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</si>
  <si>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</si>
  <si>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</si>
  <si>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</si>
  <si>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</si>
  <si>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</si>
  <si>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</si>
  <si>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</si>
  <si>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</si>
  <si>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</si>
  <si>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</si>
  <si>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</si>
  <si>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</si>
  <si>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</si>
  <si>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</si>
  <si>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</si>
  <si>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</si>
  <si>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</si>
  <si>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</si>
  <si>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</si>
  <si>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</si>
  <si>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</si>
  <si>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</si>
  <si>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</si>
  <si>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</si>
  <si>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</si>
  <si>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</si>
  <si>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</si>
  <si>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</si>
  <si>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</si>
  <si>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</si>
  <si>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</si>
  <si>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</si>
  <si>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</si>
  <si>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</si>
  <si>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</si>
  <si>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</si>
  <si>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</si>
  <si>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</si>
  <si>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</si>
  <si>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</si>
  <si>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</si>
  <si>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</si>
  <si>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</si>
  <si>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</si>
  <si>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</si>
  <si>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</si>
  <si>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</si>
  <si>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</si>
  <si>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</si>
  <si>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</si>
  <si>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</si>
  <si>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</si>
  <si>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</si>
  <si>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</si>
  <si>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</si>
  <si>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</si>
  <si>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</si>
  <si>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</si>
  <si>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</si>
  <si>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</si>
  <si>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</si>
  <si>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</si>
  <si>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</si>
  <si>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</si>
  <si>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</si>
  <si>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</si>
  <si>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</si>
  <si>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</si>
  <si>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</si>
  <si>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</si>
  <si>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</si>
  <si>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</si>
  <si>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</si>
  <si>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</si>
  <si>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</si>
  <si>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</si>
  <si>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</si>
  <si>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</si>
  <si>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</si>
  <si>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</si>
  <si>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</si>
  <si>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</si>
  <si>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</si>
  <si>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</si>
  <si>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</si>
  <si>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</si>
  <si>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</si>
  <si>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</si>
  <si>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</si>
  <si>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</si>
  <si>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</si>
  <si>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</si>
  <si>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</si>
  <si>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</si>
  <si>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</si>
  <si>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</si>
  <si>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</si>
  <si>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</si>
  <si>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</si>
  <si>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</si>
  <si>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</si>
  <si>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</si>
  <si>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</si>
  <si>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</si>
  <si>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</si>
  <si>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</si>
  <si>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</si>
  <si>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</si>
  <si>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</si>
  <si>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</si>
  <si>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</si>
  <si>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</si>
  <si>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</si>
  <si>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</si>
  <si>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Form Date : 14 Sep 2025</t>
  </si>
  <si>
    <t>To Date : 14 Sep 2025</t>
  </si>
  <si>
    <t>Reporting Time : 6:26 AM</t>
  </si>
  <si>
    <t>Business</t>
  </si>
  <si>
    <t>FN25-26-02062</t>
  </si>
  <si>
    <t>Kusum Pal/SF0072482</t>
  </si>
  <si>
    <t>Najakat Ali/SF0079011</t>
  </si>
  <si>
    <t>KarmVeer/SF0072751</t>
  </si>
  <si>
    <t>Vipin Yadav/SF0071928</t>
  </si>
  <si>
    <t>Shankul Kumar</t>
  </si>
  <si>
    <t>SF0090323</t>
  </si>
  <si>
    <t>Credit Assistant</t>
  </si>
  <si>
    <t>Absconding</t>
  </si>
  <si>
    <t>Completed-Report Submitted</t>
  </si>
  <si>
    <t>North</t>
  </si>
  <si>
    <t>Haryana</t>
  </si>
  <si>
    <t>Karnal</t>
  </si>
  <si>
    <t>Saha</t>
  </si>
  <si>
    <t>Saharanpur</t>
  </si>
  <si>
    <t>UP3290</t>
  </si>
  <si>
    <t xml:space="preserve">TODARPUR </t>
  </si>
  <si>
    <t>SF0089106</t>
  </si>
  <si>
    <t>Ankit Kumar</t>
  </si>
  <si>
    <t>TODARPUR  C1</t>
  </si>
  <si>
    <t>TODARPUR  C1 Raja1</t>
  </si>
  <si>
    <t>Chetana Weekly</t>
  </si>
  <si>
    <t>SSF5611560</t>
  </si>
  <si>
    <t>SC</t>
  </si>
  <si>
    <t>MUSLIM</t>
  </si>
  <si>
    <t>Agriculture &amp; Farming</t>
  </si>
  <si>
    <t>ISRAT</t>
  </si>
  <si>
    <t>23-Feb-2024</t>
  </si>
  <si>
    <t>FRI</t>
  </si>
  <si>
    <t>1</t>
  </si>
  <si>
    <t>1.56 Yrs</t>
  </si>
  <si>
    <t>23 Feb 2024</t>
  </si>
  <si>
    <t>&lt;= 2 Years</t>
  </si>
  <si>
    <t>04-Mar-2024</t>
  </si>
  <si>
    <t>20-Jun-2025</t>
  </si>
  <si>
    <t>61-90</t>
  </si>
  <si>
    <t>Open</t>
  </si>
  <si>
    <t>9759798144</t>
  </si>
  <si>
    <t>TODARPUR  Ruma G3 C1 G2</t>
  </si>
  <si>
    <t>SSF5611729</t>
  </si>
  <si>
    <t>OBC</t>
  </si>
  <si>
    <t>HINDU</t>
  </si>
  <si>
    <t>SHALU KASHYAP</t>
  </si>
  <si>
    <t>7505939690</t>
  </si>
  <si>
    <t>JHANJHOLI</t>
  </si>
  <si>
    <t>JHANJHOLI C1</t>
  </si>
  <si>
    <t>JHANJHOLI C1 Sapna1</t>
  </si>
  <si>
    <t>SSF5768327</t>
  </si>
  <si>
    <t>GENERAL</t>
  </si>
  <si>
    <t>SUDESH</t>
  </si>
  <si>
    <t>13-Mar-2024</t>
  </si>
  <si>
    <t>Tue</t>
  </si>
  <si>
    <t>1.51 Yrs</t>
  </si>
  <si>
    <t>13 Mar 2024</t>
  </si>
  <si>
    <t>26-Mar-2024</t>
  </si>
  <si>
    <t>05-Aug-2025</t>
  </si>
  <si>
    <t>31-60</t>
  </si>
  <si>
    <t>9528742445</t>
  </si>
  <si>
    <t>FATEHULLAPUR</t>
  </si>
  <si>
    <t>FATEHULLAPUR C2</t>
  </si>
  <si>
    <t>FATEHULLAPUR C2 Pooja Fatehullapur1</t>
  </si>
  <si>
    <t>SSF5773938</t>
  </si>
  <si>
    <t>Animal Husbandry &amp; Poultry</t>
  </si>
  <si>
    <t>MENKA</t>
  </si>
  <si>
    <t>11-Mar-2024</t>
  </si>
  <si>
    <t>Thu</t>
  </si>
  <si>
    <t>11 Mar 2024</t>
  </si>
  <si>
    <t>21-Mar-2024</t>
  </si>
  <si>
    <t>28-Aug-2025</t>
  </si>
  <si>
    <t>7618423914</t>
  </si>
  <si>
    <t>SSF5804101</t>
  </si>
  <si>
    <t>PRAVEEN BEGUM</t>
  </si>
  <si>
    <t>9759984198</t>
  </si>
  <si>
    <t>SSF5804144</t>
  </si>
  <si>
    <t>KATIJA BEGAM</t>
  </si>
  <si>
    <t>7351727723</t>
  </si>
  <si>
    <t>FATEHULLAPUR C4</t>
  </si>
  <si>
    <t>FATEHULLAPUR C4 Sonam Fatehullapur1</t>
  </si>
  <si>
    <t>SSF5825342</t>
  </si>
  <si>
    <t>POOJA</t>
  </si>
  <si>
    <t>15-Mar-2024</t>
  </si>
  <si>
    <t>1.50 Yrs</t>
  </si>
  <si>
    <t>15 Mar 2024</t>
  </si>
  <si>
    <t>28-Mar-2024</t>
  </si>
  <si>
    <t>19-Jun-2025</t>
  </si>
  <si>
    <t>9520476769</t>
  </si>
  <si>
    <t>FATEHULLAPUR sonam C2 G2</t>
  </si>
  <si>
    <t>SSF5825479</t>
  </si>
  <si>
    <t>REKHA</t>
  </si>
  <si>
    <t>23-Aug-2025</t>
  </si>
  <si>
    <t>8193906845</t>
  </si>
  <si>
    <t>TELIPURA</t>
  </si>
  <si>
    <t>TELIPURA C1</t>
  </si>
  <si>
    <t>TELIPURA C1 Pinki1</t>
  </si>
  <si>
    <t>SSF3672749</t>
  </si>
  <si>
    <t>KIRAN</t>
  </si>
  <si>
    <t>2</t>
  </si>
  <si>
    <t>2.47 Yrs</t>
  </si>
  <si>
    <t>28 Mar 2023</t>
  </si>
  <si>
    <t>&gt; 2 to 4 Years</t>
  </si>
  <si>
    <t>07-Aug-2025</t>
  </si>
  <si>
    <t>9758496721</t>
  </si>
  <si>
    <t>TELIPURA-Pinki C1 C1 G2</t>
  </si>
  <si>
    <t>SSF3672661</t>
  </si>
  <si>
    <t>PAVITRA</t>
  </si>
  <si>
    <t>9027730536</t>
  </si>
  <si>
    <t>MATKI JHAROLI</t>
  </si>
  <si>
    <t>MATKI JHAROLI C1</t>
  </si>
  <si>
    <t>MATKI JHAROLI C1 Neha1</t>
  </si>
  <si>
    <t>SSF3769903</t>
  </si>
  <si>
    <t>ISRAT BANO</t>
  </si>
  <si>
    <t>05-Apr-2024</t>
  </si>
  <si>
    <t>Wed</t>
  </si>
  <si>
    <t>2.41 Yrs</t>
  </si>
  <si>
    <t>20 Apr 2023</t>
  </si>
  <si>
    <t>17-Apr-2024</t>
  </si>
  <si>
    <t>10-Sep-2025</t>
  </si>
  <si>
    <t>Standard</t>
  </si>
  <si>
    <t>8630620391</t>
  </si>
  <si>
    <t>BOJEWALA SAHARANPUR UP</t>
  </si>
  <si>
    <t>BOJEWALA SAHARANPUR UP C1</t>
  </si>
  <si>
    <t>BOJEWALA SAHARANPUR UP C1 Rekha1</t>
  </si>
  <si>
    <t>SSF3649114</t>
  </si>
  <si>
    <t>SUMAN</t>
  </si>
  <si>
    <t>2.22 Yrs</t>
  </si>
  <si>
    <t>27 Mar 2023</t>
  </si>
  <si>
    <t>6398619593</t>
  </si>
  <si>
    <t>Piki</t>
  </si>
  <si>
    <t>Piki C1</t>
  </si>
  <si>
    <t>Piki pinki C1 G1</t>
  </si>
  <si>
    <t>SSF5959449</t>
  </si>
  <si>
    <t>SEEMA KASHYAP</t>
  </si>
  <si>
    <t>1.44 Yrs</t>
  </si>
  <si>
    <t>05 Apr 2024</t>
  </si>
  <si>
    <t>6395603387</t>
  </si>
  <si>
    <t>ALAMPUR SAHARANPUR</t>
  </si>
  <si>
    <t>ALAMPUR SAHARANPUR C1</t>
  </si>
  <si>
    <t>ALAMPUR SAHARANPUR C1 Narendri1</t>
  </si>
  <si>
    <t>SSF3730717</t>
  </si>
  <si>
    <t>SUMAN LATA</t>
  </si>
  <si>
    <t>2.39 Yrs</t>
  </si>
  <si>
    <t>11 Apr 2023</t>
  </si>
  <si>
    <t>8006857407</t>
  </si>
  <si>
    <t>BOJEWALA SAHARANPUR UP C1 Rekha 21</t>
  </si>
  <si>
    <t>SSF3810872</t>
  </si>
  <si>
    <t>SHAKUNTALA DEVI</t>
  </si>
  <si>
    <t>15-Apr-2024</t>
  </si>
  <si>
    <t>2.38 Yrs</t>
  </si>
  <si>
    <t>29 Apr 2023</t>
  </si>
  <si>
    <t>24-Apr-2024</t>
  </si>
  <si>
    <t>7300778177</t>
  </si>
  <si>
    <t>SSF3795114</t>
  </si>
  <si>
    <t xml:space="preserve">RIHANA </t>
  </si>
  <si>
    <t>8006921097</t>
  </si>
  <si>
    <t xml:space="preserve">KUMHAR HERA </t>
  </si>
  <si>
    <t>SF0090930</t>
  </si>
  <si>
    <t>Himanshu Kumar</t>
  </si>
  <si>
    <t>KUMHAR HERA  C1</t>
  </si>
  <si>
    <t>KUMHAR HERA  C1 Chand Fatma1</t>
  </si>
  <si>
    <t>SSF6019150</t>
  </si>
  <si>
    <t>KAUSAR JAHAN</t>
  </si>
  <si>
    <t>22-Apr-2024</t>
  </si>
  <si>
    <t>1.40 Yrs</t>
  </si>
  <si>
    <t>22 Apr 2024</t>
  </si>
  <si>
    <t>01-May-2024</t>
  </si>
  <si>
    <t>24-Jul-2025</t>
  </si>
  <si>
    <t>9557079061</t>
  </si>
  <si>
    <t>KUMHAR HERA  g2 SHAMA PRAVEEN C1 G2</t>
  </si>
  <si>
    <t>SSF6019256</t>
  </si>
  <si>
    <t>GUFRANA</t>
  </si>
  <si>
    <t>16-Aug-2025</t>
  </si>
  <si>
    <t>91-120</t>
  </si>
  <si>
    <t>9412010266</t>
  </si>
  <si>
    <t>SSF6019314</t>
  </si>
  <si>
    <t>SAVARA</t>
  </si>
  <si>
    <t>12-Sep-2025</t>
  </si>
  <si>
    <t>7417346837</t>
  </si>
  <si>
    <t>SSF6019328</t>
  </si>
  <si>
    <t>HUMA PARVEEN</t>
  </si>
  <si>
    <t>8755380905</t>
  </si>
  <si>
    <t>SSF6019567</t>
  </si>
  <si>
    <t>FARZANA</t>
  </si>
  <si>
    <t>9520302403</t>
  </si>
  <si>
    <t>SSF6024417</t>
  </si>
  <si>
    <t>NAZMA SAJID</t>
  </si>
  <si>
    <t>15-Aug-2025</t>
  </si>
  <si>
    <t>6397392870</t>
  </si>
  <si>
    <t>Sambhalka Gunardar</t>
  </si>
  <si>
    <t>Sambhalka Gunardar C1</t>
  </si>
  <si>
    <t>Sambhalka Gunardar C1 Manju1</t>
  </si>
  <si>
    <t>SSF6029601</t>
  </si>
  <si>
    <t>MANJU</t>
  </si>
  <si>
    <t>THU</t>
  </si>
  <si>
    <t>31-Jul-2025</t>
  </si>
  <si>
    <t>6395638389</t>
  </si>
  <si>
    <t>Sambhalka Gunardar C1 Anita1</t>
  </si>
  <si>
    <t>SSF6034771</t>
  </si>
  <si>
    <t>ANITA</t>
  </si>
  <si>
    <t>11-Sep-2025</t>
  </si>
  <si>
    <t>8923159099</t>
  </si>
  <si>
    <t>SSF6034803</t>
  </si>
  <si>
    <t>CHAHNA</t>
  </si>
  <si>
    <t>9149380988</t>
  </si>
  <si>
    <t>SSF6034834</t>
  </si>
  <si>
    <t>MENITA</t>
  </si>
  <si>
    <t>9012156852</t>
  </si>
  <si>
    <t>SSF6035589</t>
  </si>
  <si>
    <t>URMILA</t>
  </si>
  <si>
    <t>8273322515</t>
  </si>
  <si>
    <t>RAWANPUR KHURD</t>
  </si>
  <si>
    <t>RAWANPUR KHURD C1</t>
  </si>
  <si>
    <t>RAWANPUR KHURD C1 Deepika4</t>
  </si>
  <si>
    <t>Unnati weekly</t>
  </si>
  <si>
    <t>SSF3923103</t>
  </si>
  <si>
    <t xml:space="preserve">MRS BALA </t>
  </si>
  <si>
    <t>23-Apr-2024</t>
  </si>
  <si>
    <t>0</t>
  </si>
  <si>
    <t>2.27 Yrs</t>
  </si>
  <si>
    <t>08 Jun 2023</t>
  </si>
  <si>
    <t>9410686377</t>
  </si>
  <si>
    <t xml:space="preserve">ALIPURA </t>
  </si>
  <si>
    <t>ALIPURA  C1</t>
  </si>
  <si>
    <t>ALIPURA Beby rani G3 C1 G3</t>
  </si>
  <si>
    <t>SSF4124596</t>
  </si>
  <si>
    <t>FARAMIDA</t>
  </si>
  <si>
    <t>2.16 Yrs</t>
  </si>
  <si>
    <t>20 Jul 2023</t>
  </si>
  <si>
    <t>30-Apr-2024</t>
  </si>
  <si>
    <t>03-Jun-2025</t>
  </si>
  <si>
    <t>9675103184</t>
  </si>
  <si>
    <t>Raipur</t>
  </si>
  <si>
    <t>Raipur C2</t>
  </si>
  <si>
    <t>Raipur C2 Saliha1</t>
  </si>
  <si>
    <t>SSF6062878</t>
  </si>
  <si>
    <t>MRS BEBI</t>
  </si>
  <si>
    <t>1.37 Yrs</t>
  </si>
  <si>
    <t>01 May 2024</t>
  </si>
  <si>
    <t>14-May-2024</t>
  </si>
  <si>
    <t>09-Sep-2025</t>
  </si>
  <si>
    <t>9719368578</t>
  </si>
  <si>
    <t>SSF6110336</t>
  </si>
  <si>
    <t>MRS ASMA</t>
  </si>
  <si>
    <t>06-May-2024</t>
  </si>
  <si>
    <t>1.36 Yrs</t>
  </si>
  <si>
    <t>06 May 2024</t>
  </si>
  <si>
    <t>15-May-2024</t>
  </si>
  <si>
    <t>8433116272</t>
  </si>
  <si>
    <t>SSF6110354</t>
  </si>
  <si>
    <t>SHAAEENA</t>
  </si>
  <si>
    <t>6397194086</t>
  </si>
  <si>
    <t>KUMHAR HERA  g4 huma  C1 G5</t>
  </si>
  <si>
    <t>SSF6149497</t>
  </si>
  <si>
    <t>HUMA SIDDIKI</t>
  </si>
  <si>
    <t>GL-1</t>
  </si>
  <si>
    <t>1.34 Yrs</t>
  </si>
  <si>
    <t>14 May 2024</t>
  </si>
  <si>
    <t>22-May-2024</t>
  </si>
  <si>
    <t>6396805026</t>
  </si>
  <si>
    <t>SSF6149518</t>
  </si>
  <si>
    <t>SHABINA BEGUM</t>
  </si>
  <si>
    <t>9045598492</t>
  </si>
  <si>
    <t>SSF6149635</t>
  </si>
  <si>
    <t>REHMAN FATMA</t>
  </si>
  <si>
    <t>9548660215</t>
  </si>
  <si>
    <t>SSF6171097</t>
  </si>
  <si>
    <t>NISHA</t>
  </si>
  <si>
    <t>20-May-2024</t>
  </si>
  <si>
    <t>1.32 Yrs</t>
  </si>
  <si>
    <t>20 May 2024</t>
  </si>
  <si>
    <t>29-May-2024</t>
  </si>
  <si>
    <t>19-Aug-2025</t>
  </si>
  <si>
    <t>9520109897</t>
  </si>
  <si>
    <t>SSF6171113</t>
  </si>
  <si>
    <t>SAHIBA</t>
  </si>
  <si>
    <t>9319406192</t>
  </si>
  <si>
    <t>SSF6175234</t>
  </si>
  <si>
    <t>ZAINAB</t>
  </si>
  <si>
    <t>22 May 2024</t>
  </si>
  <si>
    <t>05-Sep-2025</t>
  </si>
  <si>
    <t>1-30 Days</t>
  </si>
  <si>
    <t>7618200534</t>
  </si>
  <si>
    <t xml:space="preserve">ATISH BAJAN MISSI VALI GALI SAHARANPUR </t>
  </si>
  <si>
    <t>ATISH BAJAN MISSI VALI GALI SAHARANPUR  C4</t>
  </si>
  <si>
    <t>ATISH BAJAN MISSI VALI GALI SAHARANPUR  C4 Shahin1</t>
  </si>
  <si>
    <t>SSF6226851</t>
  </si>
  <si>
    <t>MUMTAZ BEGUM</t>
  </si>
  <si>
    <t>03-Jun-2024</t>
  </si>
  <si>
    <t>1.28 Yrs</t>
  </si>
  <si>
    <t>03 Jun 2024</t>
  </si>
  <si>
    <t>12-Jun-2024</t>
  </si>
  <si>
    <t>7088252336</t>
  </si>
  <si>
    <t>SSF6226887</t>
  </si>
  <si>
    <t>SHAHIN</t>
  </si>
  <si>
    <t>8938023803</t>
  </si>
  <si>
    <t>SSF6232703</t>
  </si>
  <si>
    <t>SHAYRA BANO</t>
  </si>
  <si>
    <t>7078335023</t>
  </si>
  <si>
    <t>SSF6232942</t>
  </si>
  <si>
    <t>AZIZA PARVEEN</t>
  </si>
  <si>
    <t>7500773042</t>
  </si>
  <si>
    <t>SSF6233957</t>
  </si>
  <si>
    <t>FARIDA</t>
  </si>
  <si>
    <t>8057505490</t>
  </si>
  <si>
    <t>Ashish Kumar Mishra/SF0052958</t>
  </si>
  <si>
    <t>Found to be satisfactory</t>
  </si>
  <si>
    <t>dusre ke khate</t>
  </si>
  <si>
    <t>Hand Written Receipt</t>
  </si>
  <si>
    <t>TELIPURA C1 Babli3</t>
  </si>
  <si>
    <t>SSF3736280</t>
  </si>
  <si>
    <t>8630047941</t>
  </si>
  <si>
    <t>2.43 Yrs</t>
  </si>
  <si>
    <t>12 Apr 2023</t>
  </si>
  <si>
    <t>20-Apr-2023</t>
  </si>
  <si>
    <t>07-Nov-2024</t>
  </si>
  <si>
    <t>&gt;180</t>
  </si>
  <si>
    <t>As per digital snap and borrower written statement, Borrower Kiran/3555966061 paid below mention preclose amount to CA-Shankul Kumar/SF0090323, but the same was not updated in FIMO by him.
#Paid preclose amount of Rs.7250/- on dated.26-Jun-25.
After taken preclosure amount staff was paying borrower's EWI weekly basis that was below mentioned..
#Paid an EWI of an amount of Rs.830/- on dated.26-Jun-25.
#Paid an EWI of an amount of Rs.830/- on dated.03-Jul-25.
#Paid an EWI of an amount of Rs.830/- on dated.10-Jul-25.
#Paid an EWI of an amount of Rs.830/- on dated.17-Jul-25.
#Paid an EWI of an amount of Rs.830/- on dated.24-Jul-25.
#Paid an EWI of an amount of Rs.830/- on dated.31-Jul-25.
#Paid an EWI of an amount of Rs.830/- on dated.07-Aug-25.
Total fraud amount: 7250/-
Fraud amount recoverd: 5810/-
Fraud amount pending for recovery: 1440/-</t>
  </si>
  <si>
    <t>As per digital snap and borrower written statement, Borrower Katija Begum/355878013 paid below mention advance amount to CA-Shankul Kumar/SF0090323, but the same was not updated in FIMO by him.
#Paid advance amount of Rs.2680/- on dated.10-Jun-25.
After taken advance amount staff was paid borrower's only one EWI that was below mentioned..
#Paid an EWI of an amount of Rs.670/- on dated.10-Jun-25.
Total fraud amount: 2680/-
Fraud amount recoverd: 670/-
Fraud amount pending for recovery: 2010/-</t>
  </si>
  <si>
    <t>As per digital snap and borrower written statement, Borrower Katija Begum/355878013 paid below mention advance amount to CA-Shankul Kumar/SF0090323, but the same was not updated in FIMO by him.
#Paid advance amount of Rs.2680/- on dated.11-Jun-25.
After taken advance amount staff was paid borrower's EWI that was below mentioned..
#Paid an EWI of an amount of Rs.670/- on dated.17-Jun-25.
#Paid an EWI of an amount of Rs.670/- on dated.24-Jun-25.
#Paid an EWI of an amount of Rs.670/- on dated.01-Jul-25.
Total fraud amount: 2680/-
Fraud amount recoverd: 2010/-
Fraud amount pending for recovery: 670/-</t>
  </si>
  <si>
    <t>As per digital snap and borrower written statement, Borrower Katija Begum/355878013 paid below mention advance amount to CA-Shankul Kumar/SF0090323, but the same was not updated in FIMO by him.
#Paid preclose amount of Rs.2680/- on dated.08-Jul-25.
After taken advance amount staff was paid borrower's EWI that was below mentioned..
#Paid an EWI of an amount of Rs.670/- on dated.08-Jul-25.
#Paid an EWI of an amount of Rs.670/- on dated.15-Jul-25.
#Paid an EWI of an amount of Rs.670/- on dated.22-Jul-25.
#Paid an EWI of an amount of Rs.670/- on dated.29-Jul-25.
Total fraud amount: 2680/-
Fraud amount recoverd: 2680/-
Fraud amount pending for recovery: 00/-</t>
  </si>
  <si>
    <t>As per digital snap and borrower written statement, Borrower Pavitra/355966155 paid below mention preclose amount to CA-Shankul Kumar/SF0090323, but the same was not updated in FIMO by him.
#Paid preclose amount of Rs.9130/- on dated.19-Jun-25.
After taken preclosure amount staff was paying borrower's EWI weekly basis that was below mentioned..
#Paid an EWI of an amount of Rs.830/- on dated.19-Jun-25.
#Paid an EWI of an amount of Rs.830/- on dated.26-Jun-25.
#Paid an EWI of an amount of Rs.830/- on dated.03-Jul-25.
#Paid an EWI of an amount of Rs.830/- on dated.10-Jul-25.
#Paid an EWI of an amount of Rs.830/- on dated.17-Jul-25.
#Paid an EWI of an amount of Rs.830/- on dated.24-Jul-25.
#Paid an EWI of an amount of Rs.830/- on dated.31-Jul-25.
#Paid an EWI of an amount of Rs.830/- on dated.07-Aug-25.
Total fraud amount: 9130/-
Fraud amount recoverd: 6640/-
Fraud amount pending for recovery: 2490/-</t>
  </si>
  <si>
    <t>As per loancard and borrower written statement, Borrower Suman/351354396 paid below mention EWI amount to CA-Shankul Kumar/SF0090323, but the same was not updated in FIMO by him.
#Paid EWI amount of Rs.1600/- on dated.21-Nov-24.
Total faud amount: 1600/-
Fraud amount recoverd: 00/-
Fraud amount pending for recovery: 1600/-</t>
  </si>
  <si>
    <t>No Action Taken</t>
  </si>
  <si>
    <t>As per digital snap and borrower written statement, Borrower Katija Begum/355878013 paid below mention advance amount to CA-Shankul Kumar/SF0090323, but the same was not updated in FIMO by him.
#Paid advance amount of Rs.2680/- on dated.10-Jun-25.
#Paid advance amount of Rs.2680/- on dated.11-Jun-25.
#Paid advance amount of Rs.2680/- on dated.08-Jul-25.
After taken advance amount staff was paid borrower's only one EWI that was below mentioned..
#Paid an EWI of an amount of Rs.670/- on dated.10-Jun-25.
#Paid an EWI of an amount of Rs.670/- on dated.17-Jun-25.
#Paid an EWI of an amount of Rs.670/- on dated.24-Jun-25.
#Paid an EWI of an amount of Rs.670/- on dated.01-Jul-25.
#Paid an EWI of an amount of Rs.670/- on dated.08-Jul-25.
#Paid an EWI of an amount of Rs.670/- on dated.15-Jul-25.
#Paid an EWI of an amount of Rs.670/- on dated.22-Jul-25.
#Paid an EWI of an amount of Rs.670/- on dated.29-Jul-25.
Total fraud amount: 8040/-
Fraud amount recoverd: 5360/-
Fraud amount pending for recovery: 2680/-</t>
  </si>
  <si>
    <t>Loan card not available during verification, As per borrower found to be satisfactory</t>
  </si>
  <si>
    <t>During the visit borrower and loan card not available.</t>
  </si>
  <si>
    <t>Uttar Pradesh</t>
  </si>
  <si>
    <t>Dual Staff</t>
  </si>
  <si>
    <t>464404 G1</t>
  </si>
  <si>
    <t>Branch Manager</t>
  </si>
  <si>
    <t xml:space="preserve">Available &amp; Updated </t>
  </si>
  <si>
    <t>464404 G2</t>
  </si>
  <si>
    <t>Rajneesh Kumar</t>
  </si>
  <si>
    <t>SF0098799</t>
  </si>
  <si>
    <t>"The investigation is that Credit Assistant Shankul Kumar/SF0090323 collected EWI, Advance EWI &amp; preclose amount of multiple borrowers at different centers and  different dates but did not update that amount in FIMO.
#Total Fraud Amount: Rs.26,020/-
#Recovered Amount: Rs.17,810/-
#Net Fraud Amount:  Rs.8,210/-
Currently, the staff has been resigned and exit from the branch on 02-Aug-2025."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</si>
</sst>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UP3290</v>
      </c>
      <c r="D5" s="63" t="str">
        <f>IF('Physical Cash at Safe'!D28="Yes", 'Physical Cash at Safe'!B4, 'Borrower Wise Details'!C5)</f>
        <v>Saharanpur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45895</v>
      </c>
      <c r="H5" s="107" t="s">
        <v>248</v>
      </c>
      <c r="I5" s="61">
        <v>45902</v>
      </c>
      <c r="J5" s="74" t="str">
        <f>IF('Physical Cash at Safe'!D28="Yes",'Physical Cash at Safe'!E28,IF('Borrower Wise Details'!D5&lt;&gt;"",'Borrower Wise Details'!D5,""))</f>
        <v>FN25-26-02062</v>
      </c>
      <c r="K5" s="81">
        <v>1</v>
      </c>
      <c r="L5" s="82">
        <v>15198</v>
      </c>
      <c r="M5" s="82">
        <v>0</v>
      </c>
      <c r="N5" s="82" t="s">
        <v>250</v>
      </c>
      <c r="O5" s="82" t="s">
        <v>251</v>
      </c>
      <c r="P5" s="82" t="s">
        <v>252</v>
      </c>
      <c r="Q5" s="82" t="s">
        <v>253</v>
      </c>
      <c r="R5" s="75" t="str">
        <f>IF('Physical Cash at Safe'!$D$28="Yes", 'Physical Cash at Safe'!$A$28, IF('Borrower Wise Details'!F5&lt;&gt;"", 'Borrower Wise Details'!F5, ""))</f>
        <v>Shankul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SF0090323</v>
      </c>
      <c r="U5" s="77" t="s">
        <v>257</v>
      </c>
      <c r="V5" s="61">
        <v>45871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Misappropriated/Collection Amount Misappropriated</v>
      </c>
      <c r="Y5" s="110" t="s">
        <v>258</v>
      </c>
      <c r="Z5" s="61">
        <v>45915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26020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17810</v>
      </c>
      <c r="AE5" s="126">
        <f>IF(AND(AC5="", AD5=""), "", IF(AD5="", AC5, AC5 - IF(ISNUMBER(AD5), AD5, 0)))</f>
        <v>8210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45923</v>
      </c>
      <c r="AH5" s="70" t="s">
        <v>582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UP3290</v>
      </c>
      <c r="C5" s="50" t="str">
        <f>IF('Fraud Investigation Report'!D5="", "", 'Fraud Investigation Report'!D5)</f>
        <v>Saharanpur</v>
      </c>
      <c r="D5" s="68" t="str">
        <f>IF(OR('Fraud Investigation Report'!R5="", 'Fraud Investigation Report'!R5=0), "", 'Fraud Investigation Report'!R5)</f>
        <v>Shankul Kumar</v>
      </c>
      <c r="E5" s="68" t="str">
        <f>IF(OR('Fraud Investigation Report'!T5="", 'Fraud Investigation Report'!T5=0), "", 'Fraud Investigation Report'!T5)</f>
        <v>SF0090323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FN25-26-02062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1600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16380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8040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26020</v>
      </c>
      <c r="O5" s="69">
        <f>IF('Fraud Investigation Report'!AD5="", "", 'Fraud Investigation Report'!AD5)</f>
        <v>17810</v>
      </c>
      <c r="P5" s="126">
        <f>IF(AND(N5="", O5=""), "", IF(O5="", N5, N5 - IF(ISNUMBER(O5), O5, 0)))</f>
        <v>8210</v>
      </c>
      <c r="Q5" s="49"/>
      <c r="R5" s="84" t="s">
        <v>570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264</v>
      </c>
      <c r="B4" s="41" t="s">
        <v>263</v>
      </c>
      <c r="C4" s="41" t="s">
        <v>263</v>
      </c>
      <c r="D4" s="41" t="s">
        <v>262</v>
      </c>
      <c r="E4" s="41" t="s">
        <v>261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574</v>
      </c>
      <c r="B6" s="18">
        <v>45917</v>
      </c>
      <c r="C6" s="18">
        <v>45917</v>
      </c>
      <c r="D6" s="18">
        <v>45918</v>
      </c>
      <c r="E6" s="19">
        <v>0.3125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60</v>
      </c>
      <c r="C11" s="23">
        <f>B11*A11</f>
        <v>30000</v>
      </c>
      <c r="D11" s="25">
        <v>60</v>
      </c>
      <c r="E11" s="23">
        <f t="shared" ref="E11:E17" si="0">D11*A11</f>
        <v>30000</v>
      </c>
    </row>
    <row r="12" spans="1:5" ht="14.5" x14ac:dyDescent="0.35">
      <c r="A12" s="24">
        <v>200</v>
      </c>
      <c r="B12" s="25">
        <v>31</v>
      </c>
      <c r="C12" s="23">
        <f>B12*A12</f>
        <v>6200</v>
      </c>
      <c r="D12" s="25">
        <v>31</v>
      </c>
      <c r="E12" s="23">
        <f t="shared" si="0"/>
        <v>6200</v>
      </c>
    </row>
    <row r="13" spans="1:5" ht="14.5" x14ac:dyDescent="0.3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ht="14.5" x14ac:dyDescent="0.35">
      <c r="A14" s="24">
        <v>50</v>
      </c>
      <c r="B14" s="25">
        <v>25</v>
      </c>
      <c r="C14" s="23">
        <f t="shared" si="1"/>
        <v>1250</v>
      </c>
      <c r="D14" s="25">
        <v>25</v>
      </c>
      <c r="E14" s="23">
        <f t="shared" si="0"/>
        <v>1250</v>
      </c>
    </row>
    <row r="15" spans="1:5" ht="14.5" x14ac:dyDescent="0.35">
      <c r="A15" s="24">
        <v>20</v>
      </c>
      <c r="B15" s="25">
        <v>9</v>
      </c>
      <c r="C15" s="23">
        <f t="shared" si="1"/>
        <v>180</v>
      </c>
      <c r="D15" s="25">
        <v>9</v>
      </c>
      <c r="E15" s="23">
        <f t="shared" si="0"/>
        <v>180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41145</v>
      </c>
      <c r="D19" s="30" t="s">
        <v>76</v>
      </c>
      <c r="E19" s="31">
        <f>SUM(E10:E18)</f>
        <v>41145</v>
      </c>
    </row>
    <row r="20" spans="1:5" ht="30" customHeight="1" x14ac:dyDescent="0.35">
      <c r="A20" s="160" t="s">
        <v>97</v>
      </c>
      <c r="B20" s="161"/>
      <c r="C20" s="32">
        <v>41115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217</v>
      </c>
      <c r="B32" s="38" t="s">
        <v>575</v>
      </c>
      <c r="C32" s="37" t="s">
        <v>82</v>
      </c>
      <c r="D32" s="134" t="s">
        <v>578</v>
      </c>
      <c r="E32" s="135"/>
    </row>
    <row r="33" spans="1:5" ht="18" customHeight="1" x14ac:dyDescent="0.35">
      <c r="A33" s="37" t="s">
        <v>83</v>
      </c>
      <c r="B33" s="106" t="s">
        <v>576</v>
      </c>
      <c r="C33" s="39" t="s">
        <v>84</v>
      </c>
      <c r="D33" s="130" t="s">
        <v>579</v>
      </c>
      <c r="E33" s="131"/>
    </row>
    <row r="34" spans="1:5" ht="26" x14ac:dyDescent="0.35">
      <c r="A34" s="39" t="s">
        <v>218</v>
      </c>
      <c r="B34" s="38" t="s">
        <v>267</v>
      </c>
      <c r="C34" s="39" t="s">
        <v>219</v>
      </c>
      <c r="D34" s="132" t="s">
        <v>580</v>
      </c>
      <c r="E34" s="133"/>
    </row>
    <row r="35" spans="1:5" ht="26" x14ac:dyDescent="0.35">
      <c r="A35" s="39" t="s">
        <v>220</v>
      </c>
      <c r="B35" s="38" t="s">
        <v>266</v>
      </c>
      <c r="C35" s="39" t="s">
        <v>222</v>
      </c>
      <c r="D35" s="132" t="s">
        <v>581</v>
      </c>
      <c r="E35" s="133"/>
    </row>
    <row r="36" spans="1:5" ht="25.5" customHeight="1" x14ac:dyDescent="0.35">
      <c r="A36" s="39" t="s">
        <v>221</v>
      </c>
      <c r="B36" s="38" t="s">
        <v>577</v>
      </c>
      <c r="C36" s="39" t="s">
        <v>223</v>
      </c>
      <c r="D36" s="132" t="s">
        <v>256</v>
      </c>
      <c r="E36" s="13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16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5:E25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UP3290</v>
      </c>
      <c r="C5" s="119" t="str">
        <f>IF('Loan Outstanding Report'!$H$5="", "", 'Loan Outstanding Report'!$H$5)</f>
        <v>Saharanpur</v>
      </c>
      <c r="D5" s="41" t="s">
        <v>249</v>
      </c>
      <c r="E5" s="65">
        <v>45918</v>
      </c>
      <c r="F5" s="117" t="s">
        <v>254</v>
      </c>
      <c r="G5" s="49" t="s">
        <v>255</v>
      </c>
      <c r="H5" s="49" t="s">
        <v>256</v>
      </c>
      <c r="I5" s="120" t="s">
        <v>341</v>
      </c>
      <c r="J5" s="120" t="s">
        <v>343</v>
      </c>
      <c r="K5" s="120" t="s">
        <v>344</v>
      </c>
      <c r="L5" s="11">
        <v>355966061</v>
      </c>
      <c r="M5" s="65" t="s">
        <v>329</v>
      </c>
      <c r="N5" s="124">
        <v>52000</v>
      </c>
      <c r="O5" s="124">
        <v>830</v>
      </c>
      <c r="P5" s="121" t="s">
        <v>140</v>
      </c>
      <c r="Q5" s="80">
        <v>45834</v>
      </c>
      <c r="R5" s="124">
        <v>7250</v>
      </c>
      <c r="S5" s="124">
        <v>5810</v>
      </c>
      <c r="T5" s="124">
        <v>0</v>
      </c>
      <c r="U5" s="125">
        <f t="shared" ref="U5" si="0">IF(AND(ISBLANK(R5),ISBLANK(S5),ISBLANK(T5)),"",R5-(S5+T5))</f>
        <v>1440</v>
      </c>
      <c r="V5" s="117" t="s">
        <v>203</v>
      </c>
      <c r="W5" s="122" t="s">
        <v>564</v>
      </c>
    </row>
    <row r="6" spans="1:23" ht="25" customHeight="1" x14ac:dyDescent="0.3">
      <c r="A6" s="64">
        <v>2</v>
      </c>
      <c r="B6" s="60" t="str">
        <f>IF(J6&lt;&gt;"", $B$5, "")</f>
        <v>UP3290</v>
      </c>
      <c r="C6" s="119" t="str">
        <f>IF(J6&lt;&gt;"", $C$5, "")</f>
        <v>Saharanpur</v>
      </c>
      <c r="D6" s="41" t="str">
        <f>IF(J6&lt;&gt;"", $D$5, "")</f>
        <v>FN25-26-02062</v>
      </c>
      <c r="E6" s="65">
        <v>45918</v>
      </c>
      <c r="F6" s="38" t="s">
        <v>254</v>
      </c>
      <c r="G6" s="49" t="str">
        <f>IF(J6&lt;&gt;"", $G$5, "")</f>
        <v>SF0090323</v>
      </c>
      <c r="H6" s="49" t="str">
        <f>IF(J6&lt;&gt;"", $H$5, "")</f>
        <v>Credit Assistant</v>
      </c>
      <c r="I6" s="120" t="s">
        <v>294</v>
      </c>
      <c r="J6" s="120" t="s">
        <v>322</v>
      </c>
      <c r="K6" s="120" t="s">
        <v>323</v>
      </c>
      <c r="L6" s="11">
        <v>355878013</v>
      </c>
      <c r="M6" s="65" t="s">
        <v>299</v>
      </c>
      <c r="N6" s="124">
        <v>42000</v>
      </c>
      <c r="O6" s="124">
        <v>670</v>
      </c>
      <c r="P6" s="121" t="s">
        <v>141</v>
      </c>
      <c r="Q6" s="80">
        <v>45818</v>
      </c>
      <c r="R6" s="124">
        <v>2680</v>
      </c>
      <c r="S6" s="124">
        <v>670</v>
      </c>
      <c r="T6" s="124">
        <v>0</v>
      </c>
      <c r="U6" s="125">
        <f t="shared" ref="U6:U69" si="1">IF(AND(ISBLANK(R6),ISBLANK(S6),ISBLANK(T6)),"",R6-(S6+T6))</f>
        <v>2010</v>
      </c>
      <c r="V6" s="117" t="s">
        <v>203</v>
      </c>
      <c r="W6" s="122" t="s">
        <v>565</v>
      </c>
    </row>
    <row r="7" spans="1:23" ht="25" customHeight="1" x14ac:dyDescent="0.3">
      <c r="A7" s="64">
        <v>3</v>
      </c>
      <c r="B7" s="60" t="str">
        <f t="shared" ref="B7:B70" si="2">IF(J7&lt;&gt;"", $B$5, "")</f>
        <v>UP3290</v>
      </c>
      <c r="C7" s="119" t="str">
        <f t="shared" ref="C7:C70" si="3">IF(J7&lt;&gt;"", $C$5, "")</f>
        <v>Saharanpur</v>
      </c>
      <c r="D7" s="41" t="str">
        <f t="shared" ref="D7:D70" si="4">IF(J7&lt;&gt;"", $D$5, "")</f>
        <v>FN25-26-02062</v>
      </c>
      <c r="E7" s="65">
        <v>45918</v>
      </c>
      <c r="F7" s="38" t="s">
        <v>254</v>
      </c>
      <c r="G7" s="49" t="str">
        <f t="shared" ref="G7:G8" si="5">IF(J7&lt;&gt;"", $G$5, "")</f>
        <v>SF0090323</v>
      </c>
      <c r="H7" s="49" t="str">
        <f t="shared" ref="H7:H8" si="6">IF(J7&lt;&gt;"", $H$5, "")</f>
        <v>Credit Assistant</v>
      </c>
      <c r="I7" s="120" t="s">
        <v>294</v>
      </c>
      <c r="J7" s="120" t="s">
        <v>322</v>
      </c>
      <c r="K7" s="120" t="s">
        <v>323</v>
      </c>
      <c r="L7" s="11">
        <v>355878013</v>
      </c>
      <c r="M7" s="65" t="s">
        <v>299</v>
      </c>
      <c r="N7" s="124">
        <v>42000</v>
      </c>
      <c r="O7" s="124">
        <v>670</v>
      </c>
      <c r="P7" s="121" t="s">
        <v>141</v>
      </c>
      <c r="Q7" s="80">
        <v>45819</v>
      </c>
      <c r="R7" s="124">
        <v>2680</v>
      </c>
      <c r="S7" s="124">
        <v>2010</v>
      </c>
      <c r="T7" s="124">
        <v>0</v>
      </c>
      <c r="U7" s="125">
        <f t="shared" si="1"/>
        <v>670</v>
      </c>
      <c r="V7" s="117" t="s">
        <v>203</v>
      </c>
      <c r="W7" s="122" t="s">
        <v>566</v>
      </c>
    </row>
    <row r="8" spans="1:23" ht="25" customHeight="1" x14ac:dyDescent="0.3">
      <c r="A8" s="64">
        <v>4</v>
      </c>
      <c r="B8" s="60" t="str">
        <f t="shared" si="2"/>
        <v>UP3290</v>
      </c>
      <c r="C8" s="119" t="str">
        <f t="shared" si="3"/>
        <v>Saharanpur</v>
      </c>
      <c r="D8" s="41" t="str">
        <f t="shared" si="4"/>
        <v>FN25-26-02062</v>
      </c>
      <c r="E8" s="65">
        <v>45918</v>
      </c>
      <c r="F8" s="38" t="s">
        <v>254</v>
      </c>
      <c r="G8" s="49" t="str">
        <f t="shared" si="5"/>
        <v>SF0090323</v>
      </c>
      <c r="H8" s="49" t="str">
        <f t="shared" si="6"/>
        <v>Credit Assistant</v>
      </c>
      <c r="I8" s="120" t="s">
        <v>294</v>
      </c>
      <c r="J8" s="120" t="s">
        <v>322</v>
      </c>
      <c r="K8" s="120" t="s">
        <v>323</v>
      </c>
      <c r="L8" s="11">
        <v>355878013</v>
      </c>
      <c r="M8" s="65" t="s">
        <v>299</v>
      </c>
      <c r="N8" s="124">
        <v>42000</v>
      </c>
      <c r="O8" s="124">
        <v>670</v>
      </c>
      <c r="P8" s="121" t="s">
        <v>141</v>
      </c>
      <c r="Q8" s="80">
        <v>45846</v>
      </c>
      <c r="R8" s="124">
        <v>2680</v>
      </c>
      <c r="S8" s="124">
        <v>2680</v>
      </c>
      <c r="T8" s="124">
        <v>0</v>
      </c>
      <c r="U8" s="125">
        <f t="shared" si="1"/>
        <v>0</v>
      </c>
      <c r="V8" s="117" t="s">
        <v>555</v>
      </c>
      <c r="W8" s="122" t="s">
        <v>567</v>
      </c>
    </row>
    <row r="9" spans="1:23" ht="25" customHeight="1" x14ac:dyDescent="0.3">
      <c r="A9" s="64">
        <v>5</v>
      </c>
      <c r="B9" s="60" t="str">
        <f t="shared" si="2"/>
        <v>UP3290</v>
      </c>
      <c r="C9" s="119" t="str">
        <f t="shared" si="3"/>
        <v>Saharanpur</v>
      </c>
      <c r="D9" s="41" t="str">
        <f t="shared" si="4"/>
        <v>FN25-26-02062</v>
      </c>
      <c r="E9" s="65">
        <v>45918</v>
      </c>
      <c r="F9" s="38" t="str">
        <f t="shared" ref="F9:F70" si="7">IF(J9&lt;&gt;"", $F$5, "")</f>
        <v>Shankul Kumar</v>
      </c>
      <c r="G9" s="49" t="str">
        <f t="shared" ref="G9:G70" si="8">IF(J9&lt;&gt;"", $G$5, "")</f>
        <v>SF0090323</v>
      </c>
      <c r="H9" s="49" t="str">
        <f t="shared" ref="H9:H70" si="9">IF(J9&lt;&gt;"", $H$5, "")</f>
        <v>Credit Assistant</v>
      </c>
      <c r="I9" s="120" t="s">
        <v>341</v>
      </c>
      <c r="J9" s="120" t="s">
        <v>352</v>
      </c>
      <c r="K9" s="120" t="s">
        <v>353</v>
      </c>
      <c r="L9" s="11">
        <v>355966155</v>
      </c>
      <c r="M9" s="65" t="s">
        <v>329</v>
      </c>
      <c r="N9" s="124">
        <v>52000</v>
      </c>
      <c r="O9" s="124">
        <v>830</v>
      </c>
      <c r="P9" s="121" t="s">
        <v>140</v>
      </c>
      <c r="Q9" s="80">
        <v>45827</v>
      </c>
      <c r="R9" s="124">
        <v>9130</v>
      </c>
      <c r="S9" s="124">
        <v>6640</v>
      </c>
      <c r="T9" s="124">
        <v>0</v>
      </c>
      <c r="U9" s="125">
        <f t="shared" si="1"/>
        <v>2490</v>
      </c>
      <c r="V9" s="117" t="s">
        <v>204</v>
      </c>
      <c r="W9" s="122" t="s">
        <v>568</v>
      </c>
    </row>
    <row r="10" spans="1:23" ht="25" customHeight="1" x14ac:dyDescent="0.3">
      <c r="A10" s="64">
        <v>6</v>
      </c>
      <c r="B10" s="60" t="str">
        <f t="shared" si="2"/>
        <v>UP3290</v>
      </c>
      <c r="C10" s="119" t="str">
        <f t="shared" si="3"/>
        <v>Saharanpur</v>
      </c>
      <c r="D10" s="41" t="str">
        <f t="shared" si="4"/>
        <v>FN25-26-02062</v>
      </c>
      <c r="E10" s="65">
        <v>45919</v>
      </c>
      <c r="F10" s="38" t="str">
        <f t="shared" si="7"/>
        <v>Shankul Kumar</v>
      </c>
      <c r="G10" s="49" t="str">
        <f t="shared" si="8"/>
        <v>SF0090323</v>
      </c>
      <c r="H10" s="49" t="str">
        <f t="shared" si="9"/>
        <v>Credit Assistant</v>
      </c>
      <c r="I10" s="120" t="s">
        <v>341</v>
      </c>
      <c r="J10" s="120" t="s">
        <v>557</v>
      </c>
      <c r="K10" s="120" t="s">
        <v>372</v>
      </c>
      <c r="L10" s="11">
        <v>351354396</v>
      </c>
      <c r="M10" s="65">
        <v>45028</v>
      </c>
      <c r="N10" s="124">
        <v>35000</v>
      </c>
      <c r="O10" s="124">
        <v>8000</v>
      </c>
      <c r="P10" s="121" t="s">
        <v>139</v>
      </c>
      <c r="Q10" s="80">
        <v>45617</v>
      </c>
      <c r="R10" s="124">
        <v>1600</v>
      </c>
      <c r="S10" s="124">
        <v>0</v>
      </c>
      <c r="T10" s="124">
        <v>0</v>
      </c>
      <c r="U10" s="125">
        <f t="shared" si="1"/>
        <v>1600</v>
      </c>
      <c r="V10" s="117" t="s">
        <v>202</v>
      </c>
      <c r="W10" s="122" t="s">
        <v>569</v>
      </c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7"/>
        <v/>
      </c>
      <c r="G11" s="49" t="str">
        <f t="shared" si="8"/>
        <v/>
      </c>
      <c r="H11" s="49" t="str">
        <f t="shared" si="9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7"/>
        <v/>
      </c>
      <c r="G12" s="49" t="str">
        <f t="shared" si="8"/>
        <v/>
      </c>
      <c r="H12" s="49" t="str">
        <f t="shared" si="9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7"/>
        <v/>
      </c>
      <c r="G13" s="49" t="str">
        <f t="shared" si="8"/>
        <v/>
      </c>
      <c r="H13" s="49" t="str">
        <f t="shared" si="9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7"/>
        <v/>
      </c>
      <c r="G14" s="49" t="str">
        <f t="shared" si="8"/>
        <v/>
      </c>
      <c r="H14" s="49" t="str">
        <f t="shared" si="9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7"/>
        <v/>
      </c>
      <c r="G15" s="49" t="str">
        <f t="shared" si="8"/>
        <v/>
      </c>
      <c r="H15" s="49" t="str">
        <f t="shared" si="9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7"/>
        <v/>
      </c>
      <c r="G16" s="49" t="str">
        <f t="shared" si="8"/>
        <v/>
      </c>
      <c r="H16" s="49" t="str">
        <f t="shared" si="9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7"/>
        <v/>
      </c>
      <c r="G17" s="49" t="str">
        <f t="shared" si="8"/>
        <v/>
      </c>
      <c r="H17" s="49" t="str">
        <f t="shared" si="9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7"/>
        <v/>
      </c>
      <c r="G18" s="49" t="str">
        <f t="shared" si="8"/>
        <v/>
      </c>
      <c r="H18" s="49" t="str">
        <f t="shared" si="9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7"/>
        <v/>
      </c>
      <c r="G19" s="49" t="str">
        <f t="shared" si="8"/>
        <v/>
      </c>
      <c r="H19" s="49" t="str">
        <f t="shared" si="9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7"/>
        <v/>
      </c>
      <c r="G20" s="49" t="str">
        <f t="shared" si="8"/>
        <v/>
      </c>
      <c r="H20" s="49" t="str">
        <f t="shared" si="9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7"/>
        <v/>
      </c>
      <c r="G21" s="49" t="str">
        <f t="shared" si="8"/>
        <v/>
      </c>
      <c r="H21" s="49" t="str">
        <f t="shared" si="9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7"/>
        <v/>
      </c>
      <c r="G22" s="49" t="str">
        <f t="shared" si="8"/>
        <v/>
      </c>
      <c r="H22" s="49" t="str">
        <f t="shared" si="9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7"/>
        <v/>
      </c>
      <c r="G23" s="49" t="str">
        <f t="shared" si="8"/>
        <v/>
      </c>
      <c r="H23" s="49" t="str">
        <f t="shared" si="9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7"/>
        <v/>
      </c>
      <c r="G24" s="49" t="str">
        <f t="shared" si="8"/>
        <v/>
      </c>
      <c r="H24" s="49" t="str">
        <f t="shared" si="9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7"/>
        <v/>
      </c>
      <c r="G25" s="49" t="str">
        <f t="shared" si="8"/>
        <v/>
      </c>
      <c r="H25" s="49" t="str">
        <f t="shared" si="9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7"/>
        <v/>
      </c>
      <c r="G26" s="49" t="str">
        <f t="shared" si="8"/>
        <v/>
      </c>
      <c r="H26" s="49" t="str">
        <f t="shared" si="9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7"/>
        <v/>
      </c>
      <c r="G27" s="49" t="str">
        <f t="shared" si="8"/>
        <v/>
      </c>
      <c r="H27" s="49" t="str">
        <f t="shared" si="9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7"/>
        <v/>
      </c>
      <c r="G28" s="49" t="str">
        <f t="shared" si="8"/>
        <v/>
      </c>
      <c r="H28" s="49" t="str">
        <f t="shared" si="9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7"/>
        <v/>
      </c>
      <c r="G29" s="49" t="str">
        <f t="shared" si="8"/>
        <v/>
      </c>
      <c r="H29" s="49" t="str">
        <f t="shared" si="9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7"/>
        <v/>
      </c>
      <c r="G30" s="49" t="str">
        <f t="shared" si="8"/>
        <v/>
      </c>
      <c r="H30" s="49" t="str">
        <f t="shared" si="9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7"/>
        <v/>
      </c>
      <c r="G31" s="49" t="str">
        <f t="shared" si="8"/>
        <v/>
      </c>
      <c r="H31" s="49" t="str">
        <f t="shared" si="9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7"/>
        <v/>
      </c>
      <c r="G32" s="49" t="str">
        <f t="shared" si="8"/>
        <v/>
      </c>
      <c r="H32" s="49" t="str">
        <f t="shared" si="9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7"/>
        <v/>
      </c>
      <c r="G33" s="49" t="str">
        <f t="shared" si="8"/>
        <v/>
      </c>
      <c r="H33" s="49" t="str">
        <f t="shared" si="9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7"/>
        <v/>
      </c>
      <c r="G34" s="49" t="str">
        <f t="shared" si="8"/>
        <v/>
      </c>
      <c r="H34" s="49" t="str">
        <f t="shared" si="9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7"/>
        <v/>
      </c>
      <c r="G35" s="49" t="str">
        <f t="shared" si="8"/>
        <v/>
      </c>
      <c r="H35" s="49" t="str">
        <f t="shared" si="9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7"/>
        <v/>
      </c>
      <c r="G36" s="49" t="str">
        <f t="shared" si="8"/>
        <v/>
      </c>
      <c r="H36" s="49" t="str">
        <f t="shared" si="9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7"/>
        <v/>
      </c>
      <c r="G37" s="49" t="str">
        <f t="shared" si="8"/>
        <v/>
      </c>
      <c r="H37" s="49" t="str">
        <f t="shared" si="9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7"/>
        <v/>
      </c>
      <c r="G38" s="49" t="str">
        <f t="shared" si="8"/>
        <v/>
      </c>
      <c r="H38" s="49" t="str">
        <f t="shared" si="9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7"/>
        <v/>
      </c>
      <c r="G39" s="49" t="str">
        <f t="shared" si="8"/>
        <v/>
      </c>
      <c r="H39" s="49" t="str">
        <f t="shared" si="9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7"/>
        <v/>
      </c>
      <c r="G40" s="49" t="str">
        <f t="shared" si="8"/>
        <v/>
      </c>
      <c r="H40" s="49" t="str">
        <f t="shared" si="9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7"/>
        <v/>
      </c>
      <c r="G41" s="49" t="str">
        <f t="shared" si="8"/>
        <v/>
      </c>
      <c r="H41" s="49" t="str">
        <f t="shared" si="9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7"/>
        <v/>
      </c>
      <c r="G42" s="49" t="str">
        <f t="shared" si="8"/>
        <v/>
      </c>
      <c r="H42" s="49" t="str">
        <f t="shared" si="9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7"/>
        <v/>
      </c>
      <c r="G43" s="49" t="str">
        <f t="shared" si="8"/>
        <v/>
      </c>
      <c r="H43" s="49" t="str">
        <f t="shared" si="9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7"/>
        <v/>
      </c>
      <c r="G44" s="49" t="str">
        <f t="shared" si="8"/>
        <v/>
      </c>
      <c r="H44" s="49" t="str">
        <f t="shared" si="9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7"/>
        <v/>
      </c>
      <c r="G45" s="49" t="str">
        <f t="shared" si="8"/>
        <v/>
      </c>
      <c r="H45" s="49" t="str">
        <f t="shared" si="9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7"/>
        <v/>
      </c>
      <c r="G46" s="49" t="str">
        <f t="shared" si="8"/>
        <v/>
      </c>
      <c r="H46" s="49" t="str">
        <f t="shared" si="9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7"/>
        <v/>
      </c>
      <c r="G47" s="49" t="str">
        <f t="shared" si="8"/>
        <v/>
      </c>
      <c r="H47" s="49" t="str">
        <f t="shared" si="9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7"/>
        <v/>
      </c>
      <c r="G48" s="49" t="str">
        <f t="shared" si="8"/>
        <v/>
      </c>
      <c r="H48" s="49" t="str">
        <f t="shared" si="9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7"/>
        <v/>
      </c>
      <c r="G49" s="49" t="str">
        <f t="shared" si="8"/>
        <v/>
      </c>
      <c r="H49" s="49" t="str">
        <f t="shared" si="9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7"/>
        <v/>
      </c>
      <c r="G50" s="49" t="str">
        <f t="shared" si="8"/>
        <v/>
      </c>
      <c r="H50" s="49" t="str">
        <f t="shared" si="9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7"/>
        <v/>
      </c>
      <c r="G51" s="49" t="str">
        <f t="shared" si="8"/>
        <v/>
      </c>
      <c r="H51" s="49" t="str">
        <f t="shared" si="9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7"/>
        <v/>
      </c>
      <c r="G52" s="49" t="str">
        <f t="shared" si="8"/>
        <v/>
      </c>
      <c r="H52" s="49" t="str">
        <f t="shared" si="9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7"/>
        <v/>
      </c>
      <c r="G53" s="49" t="str">
        <f t="shared" si="8"/>
        <v/>
      </c>
      <c r="H53" s="49" t="str">
        <f t="shared" si="9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7"/>
        <v/>
      </c>
      <c r="G54" s="49" t="str">
        <f t="shared" si="8"/>
        <v/>
      </c>
      <c r="H54" s="49" t="str">
        <f t="shared" si="9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7"/>
        <v/>
      </c>
      <c r="G55" s="49" t="str">
        <f t="shared" si="8"/>
        <v/>
      </c>
      <c r="H55" s="49" t="str">
        <f t="shared" si="9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7"/>
        <v/>
      </c>
      <c r="G56" s="49" t="str">
        <f t="shared" si="8"/>
        <v/>
      </c>
      <c r="H56" s="49" t="str">
        <f t="shared" si="9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7"/>
        <v/>
      </c>
      <c r="G57" s="49" t="str">
        <f t="shared" si="8"/>
        <v/>
      </c>
      <c r="H57" s="49" t="str">
        <f t="shared" si="9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7"/>
        <v/>
      </c>
      <c r="G58" s="49" t="str">
        <f t="shared" si="8"/>
        <v/>
      </c>
      <c r="H58" s="49" t="str">
        <f t="shared" si="9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7"/>
        <v/>
      </c>
      <c r="G59" s="49" t="str">
        <f t="shared" si="8"/>
        <v/>
      </c>
      <c r="H59" s="49" t="str">
        <f t="shared" si="9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7"/>
        <v/>
      </c>
      <c r="G60" s="49" t="str">
        <f t="shared" si="8"/>
        <v/>
      </c>
      <c r="H60" s="49" t="str">
        <f t="shared" si="9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7"/>
        <v/>
      </c>
      <c r="G61" s="49" t="str">
        <f t="shared" si="8"/>
        <v/>
      </c>
      <c r="H61" s="49" t="str">
        <f t="shared" si="9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7"/>
        <v/>
      </c>
      <c r="G62" s="49" t="str">
        <f t="shared" si="8"/>
        <v/>
      </c>
      <c r="H62" s="49" t="str">
        <f t="shared" si="9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7"/>
        <v/>
      </c>
      <c r="G63" s="49" t="str">
        <f t="shared" si="8"/>
        <v/>
      </c>
      <c r="H63" s="49" t="str">
        <f t="shared" si="9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7"/>
        <v/>
      </c>
      <c r="G64" s="49" t="str">
        <f t="shared" si="8"/>
        <v/>
      </c>
      <c r="H64" s="49" t="str">
        <f t="shared" si="9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7"/>
        <v/>
      </c>
      <c r="G65" s="49" t="str">
        <f t="shared" si="8"/>
        <v/>
      </c>
      <c r="H65" s="49" t="str">
        <f t="shared" si="9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7"/>
        <v/>
      </c>
      <c r="G66" s="49" t="str">
        <f t="shared" si="8"/>
        <v/>
      </c>
      <c r="H66" s="49" t="str">
        <f t="shared" si="9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7"/>
        <v/>
      </c>
      <c r="G67" s="49" t="str">
        <f t="shared" si="8"/>
        <v/>
      </c>
      <c r="H67" s="49" t="str">
        <f t="shared" si="9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7"/>
        <v/>
      </c>
      <c r="G68" s="49" t="str">
        <f t="shared" si="8"/>
        <v/>
      </c>
      <c r="H68" s="49" t="str">
        <f t="shared" si="9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7"/>
        <v/>
      </c>
      <c r="G69" s="49" t="str">
        <f t="shared" si="8"/>
        <v/>
      </c>
      <c r="H69" s="49" t="str">
        <f t="shared" si="9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7"/>
        <v/>
      </c>
      <c r="G70" s="49" t="str">
        <f t="shared" si="8"/>
        <v/>
      </c>
      <c r="H70" s="49" t="str">
        <f t="shared" si="9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0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9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0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11"/>
        <v/>
      </c>
      <c r="C72" s="119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0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11"/>
        <v/>
      </c>
      <c r="C73" s="119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0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11"/>
        <v/>
      </c>
      <c r="C74" s="119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0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11"/>
        <v/>
      </c>
      <c r="C75" s="119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0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11"/>
        <v/>
      </c>
      <c r="C76" s="119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0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11"/>
        <v/>
      </c>
      <c r="C77" s="119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0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11"/>
        <v/>
      </c>
      <c r="C78" s="119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0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11"/>
        <v/>
      </c>
      <c r="C79" s="119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0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11"/>
        <v/>
      </c>
      <c r="C80" s="119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0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11"/>
        <v/>
      </c>
      <c r="C81" s="119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0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11"/>
        <v/>
      </c>
      <c r="C82" s="119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0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11"/>
        <v/>
      </c>
      <c r="C83" s="119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0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11"/>
        <v/>
      </c>
      <c r="C84" s="119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0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11"/>
        <v/>
      </c>
      <c r="C85" s="119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0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11"/>
        <v/>
      </c>
      <c r="C86" s="119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0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11"/>
        <v/>
      </c>
      <c r="C87" s="119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0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11"/>
        <v/>
      </c>
      <c r="C88" s="119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0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11"/>
        <v/>
      </c>
      <c r="C89" s="119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0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11"/>
        <v/>
      </c>
      <c r="C90" s="119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0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11"/>
        <v/>
      </c>
      <c r="C91" s="119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0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11"/>
        <v/>
      </c>
      <c r="C92" s="119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0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11"/>
        <v/>
      </c>
      <c r="C93" s="119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0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11"/>
        <v/>
      </c>
      <c r="C94" s="119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0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11"/>
        <v/>
      </c>
      <c r="C95" s="119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0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11"/>
        <v/>
      </c>
      <c r="C96" s="119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0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11"/>
        <v/>
      </c>
      <c r="C97" s="119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0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11"/>
        <v/>
      </c>
      <c r="C98" s="119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0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11"/>
        <v/>
      </c>
      <c r="C99" s="119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0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11"/>
        <v/>
      </c>
      <c r="C100" s="119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0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11"/>
        <v/>
      </c>
      <c r="C101" s="119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0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11"/>
        <v/>
      </c>
      <c r="C102" s="119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0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11"/>
        <v/>
      </c>
      <c r="C103" s="119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0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9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0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7"/>
        <v/>
      </c>
      <c r="C105" s="119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0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7"/>
        <v/>
      </c>
      <c r="C106" s="119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0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7"/>
        <v/>
      </c>
      <c r="C107" s="119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0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7"/>
        <v/>
      </c>
      <c r="C108" s="119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0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7"/>
        <v/>
      </c>
      <c r="C109" s="119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0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7"/>
        <v/>
      </c>
      <c r="C110" s="119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0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7"/>
        <v/>
      </c>
      <c r="C111" s="119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0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7"/>
        <v/>
      </c>
      <c r="C112" s="119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0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7"/>
        <v/>
      </c>
      <c r="C113" s="119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0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7"/>
        <v/>
      </c>
      <c r="C114" s="119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0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7"/>
        <v/>
      </c>
      <c r="C115" s="119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0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7"/>
        <v/>
      </c>
      <c r="C116" s="119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0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7"/>
        <v/>
      </c>
      <c r="C117" s="119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0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7"/>
        <v/>
      </c>
      <c r="C118" s="119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0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7"/>
        <v/>
      </c>
      <c r="C119" s="119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0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7"/>
        <v/>
      </c>
      <c r="C120" s="119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0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7"/>
        <v/>
      </c>
      <c r="C121" s="119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0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7"/>
        <v/>
      </c>
      <c r="C122" s="119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0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7"/>
        <v/>
      </c>
      <c r="C123" s="119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0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7"/>
        <v/>
      </c>
      <c r="C124" s="119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0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7"/>
        <v/>
      </c>
      <c r="C125" s="119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0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7"/>
        <v/>
      </c>
      <c r="C126" s="119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0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7"/>
        <v/>
      </c>
      <c r="C127" s="119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0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7"/>
        <v/>
      </c>
      <c r="C128" s="119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0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7"/>
        <v/>
      </c>
      <c r="C129" s="119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0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7"/>
        <v/>
      </c>
      <c r="C130" s="119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0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7"/>
        <v/>
      </c>
      <c r="C131" s="119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0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7"/>
        <v/>
      </c>
      <c r="C132" s="119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0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7"/>
        <v/>
      </c>
      <c r="C133" s="119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0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7"/>
        <v/>
      </c>
      <c r="C134" s="119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9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7"/>
        <v/>
      </c>
      <c r="C135" s="119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9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7"/>
        <v/>
      </c>
      <c r="C136" s="119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9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7"/>
        <v/>
      </c>
      <c r="C137" s="119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9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7"/>
        <v/>
      </c>
      <c r="C138" s="119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9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7"/>
        <v/>
      </c>
      <c r="C139" s="119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9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7"/>
        <v/>
      </c>
      <c r="C140" s="119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9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7"/>
        <v/>
      </c>
      <c r="C141" s="119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9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7"/>
        <v/>
      </c>
      <c r="C142" s="119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9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7"/>
        <v/>
      </c>
      <c r="C143" s="119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9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7"/>
        <v/>
      </c>
      <c r="C144" s="119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9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7"/>
        <v/>
      </c>
      <c r="C145" s="119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9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7"/>
        <v/>
      </c>
      <c r="C146" s="119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9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7"/>
        <v/>
      </c>
      <c r="C147" s="119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9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7"/>
        <v/>
      </c>
      <c r="C148" s="119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9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7"/>
        <v/>
      </c>
      <c r="C149" s="119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9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7"/>
        <v/>
      </c>
      <c r="C150" s="119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9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7"/>
        <v/>
      </c>
      <c r="C151" s="119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9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7"/>
        <v/>
      </c>
      <c r="C152" s="119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9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7"/>
        <v/>
      </c>
      <c r="C153" s="119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9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7"/>
        <v/>
      </c>
      <c r="C154" s="119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9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9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9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4"/>
        <v/>
      </c>
      <c r="C156" s="119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9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4"/>
        <v/>
      </c>
      <c r="C157" s="119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9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4"/>
        <v/>
      </c>
      <c r="C158" s="119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9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4"/>
        <v/>
      </c>
      <c r="C159" s="119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9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4"/>
        <v/>
      </c>
      <c r="C160" s="119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9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4"/>
        <v/>
      </c>
      <c r="C161" s="119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9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4"/>
        <v/>
      </c>
      <c r="C162" s="119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9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4"/>
        <v/>
      </c>
      <c r="C163" s="119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9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4"/>
        <v/>
      </c>
      <c r="C164" s="119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9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4"/>
        <v/>
      </c>
      <c r="C165" s="119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9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4"/>
        <v/>
      </c>
      <c r="C166" s="119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9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4"/>
        <v/>
      </c>
      <c r="C167" s="119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9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4"/>
        <v/>
      </c>
      <c r="C168" s="119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9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4"/>
        <v/>
      </c>
      <c r="C169" s="119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9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4"/>
        <v/>
      </c>
      <c r="C170" s="119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9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4"/>
        <v/>
      </c>
      <c r="C171" s="119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9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4"/>
        <v/>
      </c>
      <c r="C172" s="119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9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4"/>
        <v/>
      </c>
      <c r="C173" s="119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9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4"/>
        <v/>
      </c>
      <c r="C174" s="119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9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4"/>
        <v/>
      </c>
      <c r="C175" s="119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9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4"/>
        <v/>
      </c>
      <c r="C176" s="119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9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4"/>
        <v/>
      </c>
      <c r="C177" s="119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9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4"/>
        <v/>
      </c>
      <c r="C178" s="119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9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4"/>
        <v/>
      </c>
      <c r="C179" s="119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9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4"/>
        <v/>
      </c>
      <c r="C180" s="119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9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4"/>
        <v/>
      </c>
      <c r="C181" s="119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9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4"/>
        <v/>
      </c>
      <c r="C182" s="119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9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4"/>
        <v/>
      </c>
      <c r="C183" s="119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9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4"/>
        <v/>
      </c>
      <c r="C184" s="119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9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4"/>
        <v/>
      </c>
      <c r="C185" s="119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9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4"/>
        <v/>
      </c>
      <c r="C186" s="119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9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4"/>
        <v/>
      </c>
      <c r="C187" s="119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9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4"/>
        <v/>
      </c>
      <c r="C188" s="119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9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4"/>
        <v/>
      </c>
      <c r="C189" s="119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9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4"/>
        <v/>
      </c>
      <c r="C190" s="119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9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4"/>
        <v/>
      </c>
      <c r="C191" s="119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9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4"/>
        <v/>
      </c>
      <c r="C192" s="119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9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4"/>
        <v/>
      </c>
      <c r="C193" s="119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9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4"/>
        <v/>
      </c>
      <c r="C194" s="119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9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4"/>
        <v/>
      </c>
      <c r="C195" s="119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9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4"/>
        <v/>
      </c>
      <c r="C196" s="119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9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4"/>
        <v/>
      </c>
      <c r="C197" s="119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9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4"/>
        <v/>
      </c>
      <c r="C198" s="119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6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4"/>
        <v/>
      </c>
      <c r="C199" s="119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6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4"/>
        <v/>
      </c>
      <c r="C200" s="119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6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4"/>
        <v/>
      </c>
      <c r="C201" s="119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6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4"/>
        <v/>
      </c>
      <c r="C202" s="119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6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4"/>
        <v/>
      </c>
      <c r="C203" s="119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6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4"/>
        <v/>
      </c>
      <c r="C204" s="119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6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4"/>
        <v/>
      </c>
      <c r="C205" s="119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6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4"/>
        <v/>
      </c>
      <c r="C206" s="119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6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4"/>
        <v/>
      </c>
      <c r="C207" s="119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6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4"/>
        <v/>
      </c>
      <c r="C208" s="119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6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4"/>
        <v/>
      </c>
      <c r="C209" s="119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6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4"/>
        <v/>
      </c>
      <c r="C210" s="119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6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4"/>
        <v/>
      </c>
      <c r="C211" s="119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6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4"/>
        <v/>
      </c>
      <c r="C212" s="119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6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4"/>
        <v/>
      </c>
      <c r="C213" s="119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6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4"/>
        <v/>
      </c>
      <c r="C214" s="119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6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4"/>
        <v/>
      </c>
      <c r="C215" s="119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6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4"/>
        <v/>
      </c>
      <c r="C216" s="119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6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4"/>
        <v/>
      </c>
      <c r="C217" s="119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6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4"/>
        <v/>
      </c>
      <c r="C218" s="119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6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9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6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31"/>
        <v/>
      </c>
      <c r="C220" s="119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6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31"/>
        <v/>
      </c>
      <c r="C221" s="119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6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31"/>
        <v/>
      </c>
      <c r="C222" s="119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6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31"/>
        <v/>
      </c>
      <c r="C223" s="119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6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31"/>
        <v/>
      </c>
      <c r="C224" s="119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6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31"/>
        <v/>
      </c>
      <c r="C225" s="119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6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31"/>
        <v/>
      </c>
      <c r="C226" s="119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6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31"/>
        <v/>
      </c>
      <c r="C227" s="119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6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31"/>
        <v/>
      </c>
      <c r="C228" s="119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6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31"/>
        <v/>
      </c>
      <c r="C229" s="119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6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31"/>
        <v/>
      </c>
      <c r="C230" s="119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6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31"/>
        <v/>
      </c>
      <c r="C231" s="119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6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31"/>
        <v/>
      </c>
      <c r="C232" s="119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6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31"/>
        <v/>
      </c>
      <c r="C233" s="119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6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31"/>
        <v/>
      </c>
      <c r="C234" s="119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6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31"/>
        <v/>
      </c>
      <c r="C235" s="119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6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31"/>
        <v/>
      </c>
      <c r="C236" s="119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6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31"/>
        <v/>
      </c>
      <c r="C237" s="119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6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31"/>
        <v/>
      </c>
      <c r="C238" s="119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6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31"/>
        <v/>
      </c>
      <c r="C239" s="119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6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31"/>
        <v/>
      </c>
      <c r="C240" s="119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6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31"/>
        <v/>
      </c>
      <c r="C241" s="119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6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31"/>
        <v/>
      </c>
      <c r="C242" s="119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6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31"/>
        <v/>
      </c>
      <c r="C243" s="119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6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31"/>
        <v/>
      </c>
      <c r="C244" s="119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6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31"/>
        <v/>
      </c>
      <c r="C245" s="119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6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31"/>
        <v/>
      </c>
      <c r="C246" s="119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6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31"/>
        <v/>
      </c>
      <c r="C247" s="119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6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31"/>
        <v/>
      </c>
      <c r="C248" s="119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6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31"/>
        <v/>
      </c>
      <c r="C249" s="119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6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31"/>
        <v/>
      </c>
      <c r="C250" s="119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6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31"/>
        <v/>
      </c>
      <c r="C251" s="119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6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31"/>
        <v/>
      </c>
      <c r="C252" s="119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6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31"/>
        <v/>
      </c>
      <c r="C253" s="119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6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31"/>
        <v/>
      </c>
      <c r="C254" s="119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6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31"/>
        <v/>
      </c>
      <c r="C255" s="119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6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31"/>
        <v/>
      </c>
      <c r="C256" s="119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6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31"/>
        <v/>
      </c>
      <c r="C257" s="119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6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31"/>
        <v/>
      </c>
      <c r="C258" s="119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6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31"/>
        <v/>
      </c>
      <c r="C259" s="119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6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31"/>
        <v/>
      </c>
      <c r="C260" s="119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6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31"/>
        <v/>
      </c>
      <c r="C261" s="119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6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31"/>
        <v/>
      </c>
      <c r="C262" s="119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3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31"/>
        <v/>
      </c>
      <c r="C263" s="119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3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31"/>
        <v/>
      </c>
      <c r="C264" s="119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3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31"/>
        <v/>
      </c>
      <c r="C265" s="119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3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31"/>
        <v/>
      </c>
      <c r="C266" s="119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3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31"/>
        <v/>
      </c>
      <c r="C267" s="119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3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31"/>
        <v/>
      </c>
      <c r="C268" s="119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3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31"/>
        <v/>
      </c>
      <c r="C269" s="119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3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31"/>
        <v/>
      </c>
      <c r="C270" s="119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3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31"/>
        <v/>
      </c>
      <c r="C271" s="119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3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31"/>
        <v/>
      </c>
      <c r="C272" s="119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3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31"/>
        <v/>
      </c>
      <c r="C273" s="119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3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31"/>
        <v/>
      </c>
      <c r="C274" s="119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3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31"/>
        <v/>
      </c>
      <c r="C275" s="119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3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31"/>
        <v/>
      </c>
      <c r="C276" s="119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3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31"/>
        <v/>
      </c>
      <c r="C277" s="119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3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31"/>
        <v/>
      </c>
      <c r="C278" s="119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3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31"/>
        <v/>
      </c>
      <c r="C279" s="119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3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31"/>
        <v/>
      </c>
      <c r="C280" s="119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3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31"/>
        <v/>
      </c>
      <c r="C281" s="119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3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31"/>
        <v/>
      </c>
      <c r="C282" s="119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3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9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3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8"/>
        <v/>
      </c>
      <c r="C284" s="119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3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8"/>
        <v/>
      </c>
      <c r="C285" s="119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3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8"/>
        <v/>
      </c>
      <c r="C286" s="119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3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8"/>
        <v/>
      </c>
      <c r="C287" s="119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3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8"/>
        <v/>
      </c>
      <c r="C288" s="119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3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8"/>
        <v/>
      </c>
      <c r="C289" s="119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3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8"/>
        <v/>
      </c>
      <c r="C290" s="119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3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8"/>
        <v/>
      </c>
      <c r="C291" s="119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3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8"/>
        <v/>
      </c>
      <c r="C292" s="119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3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8"/>
        <v/>
      </c>
      <c r="C293" s="119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3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8"/>
        <v/>
      </c>
      <c r="C294" s="119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3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8"/>
        <v/>
      </c>
      <c r="C295" s="119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3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8"/>
        <v/>
      </c>
      <c r="C296" s="119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3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8"/>
        <v/>
      </c>
      <c r="C297" s="119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3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8"/>
        <v/>
      </c>
      <c r="C298" s="119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3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8"/>
        <v/>
      </c>
      <c r="C299" s="119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3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8"/>
        <v/>
      </c>
      <c r="C300" s="119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3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8"/>
        <v/>
      </c>
      <c r="C301" s="119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3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8"/>
        <v/>
      </c>
      <c r="C302" s="119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3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8"/>
        <v/>
      </c>
      <c r="C303" s="119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3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8"/>
        <v/>
      </c>
      <c r="C304" s="119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3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8"/>
        <v/>
      </c>
      <c r="C305" s="119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3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8"/>
        <v/>
      </c>
      <c r="C306" s="119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3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8"/>
        <v/>
      </c>
      <c r="C307" s="119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3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8"/>
        <v/>
      </c>
      <c r="C308" s="119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3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8"/>
        <v/>
      </c>
      <c r="C309" s="119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3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8"/>
        <v/>
      </c>
      <c r="C310" s="119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3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8"/>
        <v/>
      </c>
      <c r="C311" s="119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3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8"/>
        <v/>
      </c>
      <c r="C312" s="119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3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8"/>
        <v/>
      </c>
      <c r="C313" s="119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3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8"/>
        <v/>
      </c>
      <c r="C314" s="119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3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8"/>
        <v/>
      </c>
      <c r="C315" s="119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3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8"/>
        <v/>
      </c>
      <c r="C316" s="119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3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8"/>
        <v/>
      </c>
      <c r="C317" s="119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3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8"/>
        <v/>
      </c>
      <c r="C318" s="119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3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8"/>
        <v/>
      </c>
      <c r="C319" s="119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3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8"/>
        <v/>
      </c>
      <c r="C320" s="119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3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8"/>
        <v/>
      </c>
      <c r="C321" s="119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3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8"/>
        <v/>
      </c>
      <c r="C322" s="119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3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8"/>
        <v/>
      </c>
      <c r="C323" s="119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3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8"/>
        <v/>
      </c>
      <c r="C324" s="119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3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8"/>
        <v/>
      </c>
      <c r="C325" s="119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3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8"/>
        <v/>
      </c>
      <c r="C326" s="119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0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8"/>
        <v/>
      </c>
      <c r="C327" s="119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0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8"/>
        <v/>
      </c>
      <c r="C328" s="119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0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8"/>
        <v/>
      </c>
      <c r="C329" s="119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0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8"/>
        <v/>
      </c>
      <c r="C330" s="119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0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8"/>
        <v/>
      </c>
      <c r="C331" s="119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0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8"/>
        <v/>
      </c>
      <c r="C332" s="119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0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8"/>
        <v/>
      </c>
      <c r="C333" s="119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0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8"/>
        <v/>
      </c>
      <c r="C334" s="119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0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8"/>
        <v/>
      </c>
      <c r="C335" s="119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0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8"/>
        <v/>
      </c>
      <c r="C336" s="119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0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8"/>
        <v/>
      </c>
      <c r="C337" s="119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0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8"/>
        <v/>
      </c>
      <c r="C338" s="119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0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8"/>
        <v/>
      </c>
      <c r="C339" s="119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0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8"/>
        <v/>
      </c>
      <c r="C340" s="119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0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8"/>
        <v/>
      </c>
      <c r="C341" s="119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0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8"/>
        <v/>
      </c>
      <c r="C342" s="119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0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8"/>
        <v/>
      </c>
      <c r="C343" s="119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0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8"/>
        <v/>
      </c>
      <c r="C344" s="119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0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8"/>
        <v/>
      </c>
      <c r="C345" s="119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0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8"/>
        <v/>
      </c>
      <c r="C346" s="119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0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9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0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5"/>
        <v/>
      </c>
      <c r="C348" s="119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0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5"/>
        <v/>
      </c>
      <c r="C349" s="119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0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5"/>
        <v/>
      </c>
      <c r="C350" s="119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0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5"/>
        <v/>
      </c>
      <c r="C351" s="119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0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5"/>
        <v/>
      </c>
      <c r="C352" s="119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0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5"/>
        <v/>
      </c>
      <c r="C353" s="119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0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5"/>
        <v/>
      </c>
      <c r="C354" s="119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0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5"/>
        <v/>
      </c>
      <c r="C355" s="119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0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5"/>
        <v/>
      </c>
      <c r="C356" s="119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0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5"/>
        <v/>
      </c>
      <c r="C357" s="119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0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5"/>
        <v/>
      </c>
      <c r="C358" s="119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0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5"/>
        <v/>
      </c>
      <c r="C359" s="119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0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5"/>
        <v/>
      </c>
      <c r="C360" s="119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0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5"/>
        <v/>
      </c>
      <c r="C361" s="119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0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5"/>
        <v/>
      </c>
      <c r="C362" s="119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0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5"/>
        <v/>
      </c>
      <c r="C363" s="119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0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5"/>
        <v/>
      </c>
      <c r="C364" s="119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0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5"/>
        <v/>
      </c>
      <c r="C365" s="119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0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5"/>
        <v/>
      </c>
      <c r="C366" s="119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0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5"/>
        <v/>
      </c>
      <c r="C367" s="119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0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5"/>
        <v/>
      </c>
      <c r="C368" s="119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0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5"/>
        <v/>
      </c>
      <c r="C369" s="119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0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5"/>
        <v/>
      </c>
      <c r="C370" s="119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0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5"/>
        <v/>
      </c>
      <c r="C371" s="119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0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5"/>
        <v/>
      </c>
      <c r="C372" s="119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0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5"/>
        <v/>
      </c>
      <c r="C373" s="119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0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5"/>
        <v/>
      </c>
      <c r="C374" s="119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0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5"/>
        <v/>
      </c>
      <c r="C375" s="119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0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5"/>
        <v/>
      </c>
      <c r="C376" s="119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0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5"/>
        <v/>
      </c>
      <c r="C377" s="119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0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5"/>
        <v/>
      </c>
      <c r="C378" s="119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0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5"/>
        <v/>
      </c>
      <c r="C379" s="119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0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5"/>
        <v/>
      </c>
      <c r="C380" s="119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0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5"/>
        <v/>
      </c>
      <c r="C381" s="119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0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5"/>
        <v/>
      </c>
      <c r="C382" s="119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0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5"/>
        <v/>
      </c>
      <c r="C383" s="119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0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5"/>
        <v/>
      </c>
      <c r="C384" s="119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0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5"/>
        <v/>
      </c>
      <c r="C385" s="119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0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5"/>
        <v/>
      </c>
      <c r="C386" s="119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0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5"/>
        <v/>
      </c>
      <c r="C387" s="119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0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5"/>
        <v/>
      </c>
      <c r="C388" s="119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0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5"/>
        <v/>
      </c>
      <c r="C389" s="119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0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5"/>
        <v/>
      </c>
      <c r="C390" s="119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7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5"/>
        <v/>
      </c>
      <c r="C391" s="119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7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5"/>
        <v/>
      </c>
      <c r="C392" s="119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7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5"/>
        <v/>
      </c>
      <c r="C393" s="119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7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5"/>
        <v/>
      </c>
      <c r="C394" s="119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7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5"/>
        <v/>
      </c>
      <c r="C395" s="119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7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5"/>
        <v/>
      </c>
      <c r="C396" s="119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7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5"/>
        <v/>
      </c>
      <c r="C397" s="119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7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5"/>
        <v/>
      </c>
      <c r="C398" s="119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7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5"/>
        <v/>
      </c>
      <c r="C399" s="119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7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5"/>
        <v/>
      </c>
      <c r="C400" s="119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7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5"/>
        <v/>
      </c>
      <c r="C401" s="119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7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5"/>
        <v/>
      </c>
      <c r="C402" s="119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7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5"/>
        <v/>
      </c>
      <c r="C403" s="119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7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5"/>
        <v/>
      </c>
      <c r="C404" s="119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7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5"/>
        <v/>
      </c>
      <c r="C405" s="119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7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5"/>
        <v/>
      </c>
      <c r="C406" s="119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7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5"/>
        <v/>
      </c>
      <c r="C407" s="119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7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5"/>
        <v/>
      </c>
      <c r="C408" s="119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7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5"/>
        <v/>
      </c>
      <c r="C409" s="119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7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5"/>
        <v/>
      </c>
      <c r="C410" s="119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7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9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7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2"/>
        <v/>
      </c>
      <c r="C412" s="119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7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2"/>
        <v/>
      </c>
      <c r="C413" s="119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7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2"/>
        <v/>
      </c>
      <c r="C414" s="119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7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2"/>
        <v/>
      </c>
      <c r="C415" s="119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7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2"/>
        <v/>
      </c>
      <c r="C416" s="119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7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2"/>
        <v/>
      </c>
      <c r="C417" s="119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7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2"/>
        <v/>
      </c>
      <c r="C418" s="119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7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2"/>
        <v/>
      </c>
      <c r="C419" s="119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7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2"/>
        <v/>
      </c>
      <c r="C420" s="119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7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2"/>
        <v/>
      </c>
      <c r="C421" s="119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7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2"/>
        <v/>
      </c>
      <c r="C422" s="119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7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2"/>
        <v/>
      </c>
      <c r="C423" s="119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7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2"/>
        <v/>
      </c>
      <c r="C424" s="119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7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2"/>
        <v/>
      </c>
      <c r="C425" s="119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7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2"/>
        <v/>
      </c>
      <c r="C426" s="119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7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2"/>
        <v/>
      </c>
      <c r="C427" s="119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7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2"/>
        <v/>
      </c>
      <c r="C428" s="119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7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2"/>
        <v/>
      </c>
      <c r="C429" s="119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7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2"/>
        <v/>
      </c>
      <c r="C430" s="119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7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2"/>
        <v/>
      </c>
      <c r="C431" s="119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7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2"/>
        <v/>
      </c>
      <c r="C432" s="119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7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2"/>
        <v/>
      </c>
      <c r="C433" s="119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7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2"/>
        <v/>
      </c>
      <c r="C434" s="119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7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2"/>
        <v/>
      </c>
      <c r="C435" s="119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7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2"/>
        <v/>
      </c>
      <c r="C436" s="119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7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2"/>
        <v/>
      </c>
      <c r="C437" s="119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7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2"/>
        <v/>
      </c>
      <c r="C438" s="119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7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2"/>
        <v/>
      </c>
      <c r="C439" s="119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7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2"/>
        <v/>
      </c>
      <c r="C440" s="119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7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2"/>
        <v/>
      </c>
      <c r="C441" s="119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7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2"/>
        <v/>
      </c>
      <c r="C442" s="119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7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2"/>
        <v/>
      </c>
      <c r="C443" s="119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7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2"/>
        <v/>
      </c>
      <c r="C444" s="119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7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2"/>
        <v/>
      </c>
      <c r="C445" s="119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7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2"/>
        <v/>
      </c>
      <c r="C446" s="119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7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2"/>
        <v/>
      </c>
      <c r="C447" s="119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7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2"/>
        <v/>
      </c>
      <c r="C448" s="119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7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2"/>
        <v/>
      </c>
      <c r="C449" s="119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7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2"/>
        <v/>
      </c>
      <c r="C450" s="119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7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2"/>
        <v/>
      </c>
      <c r="C451" s="119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7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2"/>
        <v/>
      </c>
      <c r="C452" s="119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7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2"/>
        <v/>
      </c>
      <c r="C453" s="119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7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2"/>
        <v/>
      </c>
      <c r="C454" s="119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4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2"/>
        <v/>
      </c>
      <c r="C455" s="119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4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2"/>
        <v/>
      </c>
      <c r="C456" s="119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4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2"/>
        <v/>
      </c>
      <c r="C457" s="119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4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2"/>
        <v/>
      </c>
      <c r="C458" s="119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4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2"/>
        <v/>
      </c>
      <c r="C459" s="119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4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2"/>
        <v/>
      </c>
      <c r="C460" s="119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4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2"/>
        <v/>
      </c>
      <c r="C461" s="119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4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2"/>
        <v/>
      </c>
      <c r="C462" s="119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4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2"/>
        <v/>
      </c>
      <c r="C463" s="119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4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2"/>
        <v/>
      </c>
      <c r="C464" s="119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4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2"/>
        <v/>
      </c>
      <c r="C465" s="119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4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2"/>
        <v/>
      </c>
      <c r="C466" s="119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4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2"/>
        <v/>
      </c>
      <c r="C467" s="119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4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2"/>
        <v/>
      </c>
      <c r="C468" s="119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4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2"/>
        <v/>
      </c>
      <c r="C469" s="119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4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2"/>
        <v/>
      </c>
      <c r="C470" s="119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4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2"/>
        <v/>
      </c>
      <c r="C471" s="119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4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2"/>
        <v/>
      </c>
      <c r="C472" s="119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4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2"/>
        <v/>
      </c>
      <c r="C473" s="119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4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2"/>
        <v/>
      </c>
      <c r="C474" s="119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4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9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4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9"/>
        <v/>
      </c>
      <c r="C476" s="119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4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9"/>
        <v/>
      </c>
      <c r="C477" s="119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4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9"/>
        <v/>
      </c>
      <c r="C478" s="119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4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9"/>
        <v/>
      </c>
      <c r="C479" s="119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4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9"/>
        <v/>
      </c>
      <c r="C480" s="119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4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9"/>
        <v/>
      </c>
      <c r="C481" s="119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4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9"/>
        <v/>
      </c>
      <c r="C482" s="119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4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9"/>
        <v/>
      </c>
      <c r="C483" s="119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4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9"/>
        <v/>
      </c>
      <c r="C484" s="119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4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9"/>
        <v/>
      </c>
      <c r="C485" s="119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4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9"/>
        <v/>
      </c>
      <c r="C486" s="119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4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9"/>
        <v/>
      </c>
      <c r="C487" s="119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4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9"/>
        <v/>
      </c>
      <c r="C488" s="119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4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9"/>
        <v/>
      </c>
      <c r="C489" s="119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4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9"/>
        <v/>
      </c>
      <c r="C490" s="119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4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9"/>
        <v/>
      </c>
      <c r="C491" s="119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4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9"/>
        <v/>
      </c>
      <c r="C492" s="119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4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9"/>
        <v/>
      </c>
      <c r="C493" s="119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4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9"/>
        <v/>
      </c>
      <c r="C494" s="119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4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9"/>
        <v/>
      </c>
      <c r="C495" s="119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4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9"/>
        <v/>
      </c>
      <c r="C496" s="119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4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9"/>
        <v/>
      </c>
      <c r="C497" s="119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4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9"/>
        <v/>
      </c>
      <c r="C498" s="119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4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9"/>
        <v/>
      </c>
      <c r="C499" s="119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4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9"/>
        <v/>
      </c>
      <c r="C500" s="119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4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9"/>
        <v/>
      </c>
      <c r="C501" s="119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4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9"/>
        <v/>
      </c>
      <c r="C502" s="119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4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9"/>
        <v/>
      </c>
      <c r="C503" s="119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4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9"/>
        <v/>
      </c>
      <c r="C504" s="119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4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9"/>
        <v/>
      </c>
      <c r="C505" s="119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4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9"/>
        <v/>
      </c>
      <c r="C506" s="119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4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9"/>
        <v/>
      </c>
      <c r="C507" s="119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4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9"/>
        <v/>
      </c>
      <c r="C508" s="119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4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9"/>
        <v/>
      </c>
      <c r="C509" s="119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4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9"/>
        <v/>
      </c>
      <c r="C510" s="119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4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9"/>
        <v/>
      </c>
      <c r="C511" s="119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4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9"/>
        <v/>
      </c>
      <c r="C512" s="119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4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9"/>
        <v/>
      </c>
      <c r="C513" s="119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4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9"/>
        <v/>
      </c>
      <c r="C514" s="119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4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9"/>
        <v/>
      </c>
      <c r="C515" s="119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4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9"/>
        <v/>
      </c>
      <c r="C516" s="119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4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9"/>
        <v/>
      </c>
      <c r="C517" s="119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4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9"/>
        <v/>
      </c>
      <c r="C518" s="119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1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9"/>
        <v/>
      </c>
      <c r="C519" s="119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1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9"/>
        <v/>
      </c>
      <c r="C520" s="119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1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9"/>
        <v/>
      </c>
      <c r="C521" s="119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1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9"/>
        <v/>
      </c>
      <c r="C522" s="119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1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9"/>
        <v/>
      </c>
      <c r="C523" s="119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1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9"/>
        <v/>
      </c>
      <c r="C524" s="119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1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9"/>
        <v/>
      </c>
      <c r="C525" s="119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1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9"/>
        <v/>
      </c>
      <c r="C526" s="119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1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9"/>
        <v/>
      </c>
      <c r="C527" s="119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1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9"/>
        <v/>
      </c>
      <c r="C528" s="119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1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9"/>
        <v/>
      </c>
      <c r="C529" s="119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1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9"/>
        <v/>
      </c>
      <c r="C530" s="119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1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9"/>
        <v/>
      </c>
      <c r="C531" s="119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1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9"/>
        <v/>
      </c>
      <c r="C532" s="119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1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9"/>
        <v/>
      </c>
      <c r="C533" s="119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1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9"/>
        <v/>
      </c>
      <c r="C534" s="119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1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9"/>
        <v/>
      </c>
      <c r="C535" s="119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1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9"/>
        <v/>
      </c>
      <c r="C536" s="119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1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9"/>
        <v/>
      </c>
      <c r="C537" s="119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1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9"/>
        <v/>
      </c>
      <c r="C538" s="119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1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9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1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6"/>
        <v/>
      </c>
      <c r="C540" s="119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1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6"/>
        <v/>
      </c>
      <c r="C541" s="119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1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6"/>
        <v/>
      </c>
      <c r="C542" s="119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1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6"/>
        <v/>
      </c>
      <c r="C543" s="119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1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6"/>
        <v/>
      </c>
      <c r="C544" s="119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1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6"/>
        <v/>
      </c>
      <c r="C545" s="119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1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6"/>
        <v/>
      </c>
      <c r="C546" s="119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1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6"/>
        <v/>
      </c>
      <c r="C547" s="119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1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6"/>
        <v/>
      </c>
      <c r="C548" s="119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1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6"/>
        <v/>
      </c>
      <c r="C549" s="119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1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6"/>
        <v/>
      </c>
      <c r="C550" s="119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1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6"/>
        <v/>
      </c>
      <c r="C551" s="119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1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6"/>
        <v/>
      </c>
      <c r="C552" s="119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1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6"/>
        <v/>
      </c>
      <c r="C553" s="119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1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6"/>
        <v/>
      </c>
      <c r="C554" s="119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1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6"/>
        <v/>
      </c>
      <c r="C555" s="119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1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6"/>
        <v/>
      </c>
      <c r="C556" s="119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1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6"/>
        <v/>
      </c>
      <c r="C557" s="119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1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6"/>
        <v/>
      </c>
      <c r="C558" s="119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1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6"/>
        <v/>
      </c>
      <c r="C559" s="119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1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6"/>
        <v/>
      </c>
      <c r="C560" s="119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1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6"/>
        <v/>
      </c>
      <c r="C561" s="119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1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6"/>
        <v/>
      </c>
      <c r="C562" s="119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1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6"/>
        <v/>
      </c>
      <c r="C563" s="119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1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6"/>
        <v/>
      </c>
      <c r="C564" s="119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1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6"/>
        <v/>
      </c>
      <c r="C565" s="119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1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6"/>
        <v/>
      </c>
      <c r="C566" s="119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1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6"/>
        <v/>
      </c>
      <c r="C567" s="119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1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6"/>
        <v/>
      </c>
      <c r="C568" s="119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1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6"/>
        <v/>
      </c>
      <c r="C569" s="119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1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6"/>
        <v/>
      </c>
      <c r="C570" s="119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1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6"/>
        <v/>
      </c>
      <c r="C571" s="119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1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6"/>
        <v/>
      </c>
      <c r="C572" s="119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1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6"/>
        <v/>
      </c>
      <c r="C573" s="119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1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6"/>
        <v/>
      </c>
      <c r="C574" s="119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1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6"/>
        <v/>
      </c>
      <c r="C575" s="119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1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6"/>
        <v/>
      </c>
      <c r="C576" s="119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1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6"/>
        <v/>
      </c>
      <c r="C577" s="119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1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6"/>
        <v/>
      </c>
      <c r="C578" s="119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1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6"/>
        <v/>
      </c>
      <c r="C579" s="119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1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6"/>
        <v/>
      </c>
      <c r="C580" s="119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1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6"/>
        <v/>
      </c>
      <c r="C581" s="119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1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6"/>
        <v/>
      </c>
      <c r="C582" s="119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8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6"/>
        <v/>
      </c>
      <c r="C583" s="119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8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6"/>
        <v/>
      </c>
      <c r="C584" s="119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8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6"/>
        <v/>
      </c>
      <c r="C585" s="119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8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6"/>
        <v/>
      </c>
      <c r="C586" s="119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8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6"/>
        <v/>
      </c>
      <c r="C587" s="119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8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6"/>
        <v/>
      </c>
      <c r="C588" s="119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8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6"/>
        <v/>
      </c>
      <c r="C589" s="119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8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6"/>
        <v/>
      </c>
      <c r="C590" s="119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8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6"/>
        <v/>
      </c>
      <c r="C591" s="119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8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6"/>
        <v/>
      </c>
      <c r="C592" s="119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8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6"/>
        <v/>
      </c>
      <c r="C593" s="119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8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6"/>
        <v/>
      </c>
      <c r="C594" s="119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8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6"/>
        <v/>
      </c>
      <c r="C595" s="119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8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6"/>
        <v/>
      </c>
      <c r="C596" s="119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8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6"/>
        <v/>
      </c>
      <c r="C597" s="119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8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6"/>
        <v/>
      </c>
      <c r="C598" s="119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8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6"/>
        <v/>
      </c>
      <c r="C599" s="119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8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6"/>
        <v/>
      </c>
      <c r="C600" s="119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8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6"/>
        <v/>
      </c>
      <c r="C601" s="119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8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6"/>
        <v/>
      </c>
      <c r="C602" s="119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8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9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8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3"/>
        <v/>
      </c>
      <c r="C604" s="119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8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3"/>
        <v/>
      </c>
      <c r="C605" s="119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8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3"/>
        <v/>
      </c>
      <c r="C606" s="119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8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3"/>
        <v/>
      </c>
      <c r="C607" s="119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8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3"/>
        <v/>
      </c>
      <c r="C608" s="119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8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3"/>
        <v/>
      </c>
      <c r="C609" s="119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8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3"/>
        <v/>
      </c>
      <c r="C610" s="119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8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3"/>
        <v/>
      </c>
      <c r="C611" s="119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8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3"/>
        <v/>
      </c>
      <c r="C612" s="119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8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3"/>
        <v/>
      </c>
      <c r="C613" s="119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8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3"/>
        <v/>
      </c>
      <c r="C614" s="119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8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3"/>
        <v/>
      </c>
      <c r="C615" s="119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8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3"/>
        <v/>
      </c>
      <c r="C616" s="119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8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3"/>
        <v/>
      </c>
      <c r="C617" s="119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8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3"/>
        <v/>
      </c>
      <c r="C618" s="119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8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3"/>
        <v/>
      </c>
      <c r="C619" s="119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8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3"/>
        <v/>
      </c>
      <c r="C620" s="119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8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3"/>
        <v/>
      </c>
      <c r="C621" s="119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8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3"/>
        <v/>
      </c>
      <c r="C622" s="119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8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3"/>
        <v/>
      </c>
      <c r="C623" s="119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8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3"/>
        <v/>
      </c>
      <c r="C624" s="119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8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3"/>
        <v/>
      </c>
      <c r="C625" s="119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8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3"/>
        <v/>
      </c>
      <c r="C626" s="119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8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3"/>
        <v/>
      </c>
      <c r="C627" s="119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8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3"/>
        <v/>
      </c>
      <c r="C628" s="119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8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3"/>
        <v/>
      </c>
      <c r="C629" s="119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8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3"/>
        <v/>
      </c>
      <c r="C630" s="119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8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3"/>
        <v/>
      </c>
      <c r="C631" s="119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8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3"/>
        <v/>
      </c>
      <c r="C632" s="119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8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3"/>
        <v/>
      </c>
      <c r="C633" s="119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8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3"/>
        <v/>
      </c>
      <c r="C634" s="119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8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3"/>
        <v/>
      </c>
      <c r="C635" s="119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8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3"/>
        <v/>
      </c>
      <c r="C636" s="119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8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3"/>
        <v/>
      </c>
      <c r="C637" s="119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8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3"/>
        <v/>
      </c>
      <c r="C638" s="119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8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3"/>
        <v/>
      </c>
      <c r="C639" s="119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8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3"/>
        <v/>
      </c>
      <c r="C640" s="119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8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3"/>
        <v/>
      </c>
      <c r="C641" s="119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8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3"/>
        <v/>
      </c>
      <c r="C642" s="119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8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3"/>
        <v/>
      </c>
      <c r="C643" s="119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8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3"/>
        <v/>
      </c>
      <c r="C644" s="119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8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3"/>
        <v/>
      </c>
      <c r="C645" s="119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8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3"/>
        <v/>
      </c>
      <c r="C646" s="119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5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3"/>
        <v/>
      </c>
      <c r="C647" s="119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5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3"/>
        <v/>
      </c>
      <c r="C648" s="119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5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3"/>
        <v/>
      </c>
      <c r="C649" s="119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5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3"/>
        <v/>
      </c>
      <c r="C650" s="119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5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3"/>
        <v/>
      </c>
      <c r="C651" s="119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5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3"/>
        <v/>
      </c>
      <c r="C652" s="119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5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3"/>
        <v/>
      </c>
      <c r="C653" s="119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5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3"/>
        <v/>
      </c>
      <c r="C654" s="119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5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3"/>
        <v/>
      </c>
      <c r="C655" s="119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5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3"/>
        <v/>
      </c>
      <c r="C656" s="119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5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3"/>
        <v/>
      </c>
      <c r="C657" s="119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5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3"/>
        <v/>
      </c>
      <c r="C658" s="119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5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3"/>
        <v/>
      </c>
      <c r="C659" s="119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5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3"/>
        <v/>
      </c>
      <c r="C660" s="119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5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3"/>
        <v/>
      </c>
      <c r="C661" s="119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5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3"/>
        <v/>
      </c>
      <c r="C662" s="119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5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3"/>
        <v/>
      </c>
      <c r="C663" s="119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5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3"/>
        <v/>
      </c>
      <c r="C664" s="119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5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3"/>
        <v/>
      </c>
      <c r="C665" s="119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5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3"/>
        <v/>
      </c>
      <c r="C666" s="119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5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9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5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80"/>
        <v/>
      </c>
      <c r="C668" s="119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5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80"/>
        <v/>
      </c>
      <c r="C669" s="119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5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80"/>
        <v/>
      </c>
      <c r="C670" s="119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5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80"/>
        <v/>
      </c>
      <c r="C671" s="119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5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80"/>
        <v/>
      </c>
      <c r="C672" s="119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5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80"/>
        <v/>
      </c>
      <c r="C673" s="119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5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80"/>
        <v/>
      </c>
      <c r="C674" s="119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5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80"/>
        <v/>
      </c>
      <c r="C675" s="119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5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80"/>
        <v/>
      </c>
      <c r="C676" s="119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5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80"/>
        <v/>
      </c>
      <c r="C677" s="119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5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80"/>
        <v/>
      </c>
      <c r="C678" s="119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5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80"/>
        <v/>
      </c>
      <c r="C679" s="119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5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80"/>
        <v/>
      </c>
      <c r="C680" s="119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5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80"/>
        <v/>
      </c>
      <c r="C681" s="119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5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80"/>
        <v/>
      </c>
      <c r="C682" s="119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5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80"/>
        <v/>
      </c>
      <c r="C683" s="119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5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80"/>
        <v/>
      </c>
      <c r="C684" s="119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5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80"/>
        <v/>
      </c>
      <c r="C685" s="119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5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80"/>
        <v/>
      </c>
      <c r="C686" s="119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5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80"/>
        <v/>
      </c>
      <c r="C687" s="119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5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80"/>
        <v/>
      </c>
      <c r="C688" s="119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5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80"/>
        <v/>
      </c>
      <c r="C689" s="119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5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80"/>
        <v/>
      </c>
      <c r="C690" s="119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5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80"/>
        <v/>
      </c>
      <c r="C691" s="119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5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80"/>
        <v/>
      </c>
      <c r="C692" s="119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5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80"/>
        <v/>
      </c>
      <c r="C693" s="119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5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80"/>
        <v/>
      </c>
      <c r="C694" s="119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5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80"/>
        <v/>
      </c>
      <c r="C695" s="119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5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80"/>
        <v/>
      </c>
      <c r="C696" s="119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5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80"/>
        <v/>
      </c>
      <c r="C697" s="119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5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80"/>
        <v/>
      </c>
      <c r="C698" s="119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5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80"/>
        <v/>
      </c>
      <c r="C699" s="119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5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80"/>
        <v/>
      </c>
      <c r="C700" s="119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5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80"/>
        <v/>
      </c>
      <c r="C701" s="119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5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80"/>
        <v/>
      </c>
      <c r="C702" s="119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5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80"/>
        <v/>
      </c>
      <c r="C703" s="119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5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80"/>
        <v/>
      </c>
      <c r="C704" s="119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5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80"/>
        <v/>
      </c>
      <c r="C705" s="119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5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80"/>
        <v/>
      </c>
      <c r="C706" s="119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5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80"/>
        <v/>
      </c>
      <c r="C707" s="119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5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80"/>
        <v/>
      </c>
      <c r="C708" s="119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5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80"/>
        <v/>
      </c>
      <c r="C709" s="119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5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80"/>
        <v/>
      </c>
      <c r="C710" s="119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2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80"/>
        <v/>
      </c>
      <c r="C711" s="119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2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80"/>
        <v/>
      </c>
      <c r="C712" s="119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2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80"/>
        <v/>
      </c>
      <c r="C713" s="119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2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80"/>
        <v/>
      </c>
      <c r="C714" s="119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2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80"/>
        <v/>
      </c>
      <c r="C715" s="119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2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80"/>
        <v/>
      </c>
      <c r="C716" s="119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2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80"/>
        <v/>
      </c>
      <c r="C717" s="119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2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80"/>
        <v/>
      </c>
      <c r="C718" s="119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2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80"/>
        <v/>
      </c>
      <c r="C719" s="119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2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80"/>
        <v/>
      </c>
      <c r="C720" s="119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2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80"/>
        <v/>
      </c>
      <c r="C721" s="119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2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80"/>
        <v/>
      </c>
      <c r="C722" s="119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2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80"/>
        <v/>
      </c>
      <c r="C723" s="119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2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80"/>
        <v/>
      </c>
      <c r="C724" s="119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2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80"/>
        <v/>
      </c>
      <c r="C725" s="119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2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80"/>
        <v/>
      </c>
      <c r="C726" s="119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2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80"/>
        <v/>
      </c>
      <c r="C727" s="119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2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80"/>
        <v/>
      </c>
      <c r="C728" s="119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2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80"/>
        <v/>
      </c>
      <c r="C729" s="119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2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80"/>
        <v/>
      </c>
      <c r="C730" s="119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2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9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2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7"/>
        <v/>
      </c>
      <c r="C732" s="119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2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7"/>
        <v/>
      </c>
      <c r="C733" s="119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2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7"/>
        <v/>
      </c>
      <c r="C734" s="119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2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7"/>
        <v/>
      </c>
      <c r="C735" s="119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2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7"/>
        <v/>
      </c>
      <c r="C736" s="119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2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7"/>
        <v/>
      </c>
      <c r="C737" s="119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2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7"/>
        <v/>
      </c>
      <c r="C738" s="119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2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7"/>
        <v/>
      </c>
      <c r="C739" s="119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2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7"/>
        <v/>
      </c>
      <c r="C740" s="119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2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7"/>
        <v/>
      </c>
      <c r="C741" s="119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2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7"/>
        <v/>
      </c>
      <c r="C742" s="119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2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7"/>
        <v/>
      </c>
      <c r="C743" s="119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2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7"/>
        <v/>
      </c>
      <c r="C744" s="119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2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7"/>
        <v/>
      </c>
      <c r="C745" s="119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2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7"/>
        <v/>
      </c>
      <c r="C746" s="119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2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7"/>
        <v/>
      </c>
      <c r="C747" s="119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2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7"/>
        <v/>
      </c>
      <c r="C748" s="119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2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7"/>
        <v/>
      </c>
      <c r="C749" s="119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2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7"/>
        <v/>
      </c>
      <c r="C750" s="119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2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7"/>
        <v/>
      </c>
      <c r="C751" s="119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2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7"/>
        <v/>
      </c>
      <c r="C752" s="119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2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7"/>
        <v/>
      </c>
      <c r="C753" s="119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2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7"/>
        <v/>
      </c>
      <c r="C754" s="119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2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7"/>
        <v/>
      </c>
      <c r="C755" s="119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2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7"/>
        <v/>
      </c>
      <c r="C756" s="119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2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7"/>
        <v/>
      </c>
      <c r="C757" s="119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2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7"/>
        <v/>
      </c>
      <c r="C758" s="119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2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7"/>
        <v/>
      </c>
      <c r="C759" s="119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2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7"/>
        <v/>
      </c>
      <c r="C760" s="119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2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7"/>
        <v/>
      </c>
      <c r="C761" s="119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2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7"/>
        <v/>
      </c>
      <c r="C762" s="119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2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7"/>
        <v/>
      </c>
      <c r="C763" s="119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2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7"/>
        <v/>
      </c>
      <c r="C764" s="119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2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7"/>
        <v/>
      </c>
      <c r="C765" s="119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2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7"/>
        <v/>
      </c>
      <c r="C766" s="119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2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7"/>
        <v/>
      </c>
      <c r="C767" s="119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2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7"/>
        <v/>
      </c>
      <c r="C768" s="119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2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7"/>
        <v/>
      </c>
      <c r="C769" s="119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2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7"/>
        <v/>
      </c>
      <c r="C770" s="119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2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7"/>
        <v/>
      </c>
      <c r="C771" s="119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2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7"/>
        <v/>
      </c>
      <c r="C772" s="119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2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7"/>
        <v/>
      </c>
      <c r="C773" s="119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2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7"/>
        <v/>
      </c>
      <c r="C774" s="119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9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7"/>
        <v/>
      </c>
      <c r="C775" s="119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9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7"/>
        <v/>
      </c>
      <c r="C776" s="119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9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7"/>
        <v/>
      </c>
      <c r="C777" s="119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9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7"/>
        <v/>
      </c>
      <c r="C778" s="119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9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7"/>
        <v/>
      </c>
      <c r="C779" s="119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9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7"/>
        <v/>
      </c>
      <c r="C780" s="119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9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7"/>
        <v/>
      </c>
      <c r="C781" s="119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9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7"/>
        <v/>
      </c>
      <c r="C782" s="119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9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7"/>
        <v/>
      </c>
      <c r="C783" s="119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9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7"/>
        <v/>
      </c>
      <c r="C784" s="119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9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7"/>
        <v/>
      </c>
      <c r="C785" s="119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9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7"/>
        <v/>
      </c>
      <c r="C786" s="119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9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7"/>
        <v/>
      </c>
      <c r="C787" s="119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9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7"/>
        <v/>
      </c>
      <c r="C788" s="119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9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7"/>
        <v/>
      </c>
      <c r="C789" s="119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9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7"/>
        <v/>
      </c>
      <c r="C790" s="119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9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7"/>
        <v/>
      </c>
      <c r="C791" s="119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9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7"/>
        <v/>
      </c>
      <c r="C792" s="119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9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7"/>
        <v/>
      </c>
      <c r="C793" s="119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9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7"/>
        <v/>
      </c>
      <c r="C794" s="119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9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9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9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4"/>
        <v/>
      </c>
      <c r="C796" s="119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9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4"/>
        <v/>
      </c>
      <c r="C797" s="119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9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4"/>
        <v/>
      </c>
      <c r="C798" s="119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9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4"/>
        <v/>
      </c>
      <c r="C799" s="119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9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4"/>
        <v/>
      </c>
      <c r="C800" s="119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9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4"/>
        <v/>
      </c>
      <c r="C801" s="119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9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4"/>
        <v/>
      </c>
      <c r="C802" s="119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9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4"/>
        <v/>
      </c>
      <c r="C803" s="119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9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4"/>
        <v/>
      </c>
      <c r="C804" s="119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9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4"/>
        <v/>
      </c>
      <c r="C805" s="119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9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4"/>
        <v/>
      </c>
      <c r="C806" s="119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9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4"/>
        <v/>
      </c>
      <c r="C807" s="119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9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4"/>
        <v/>
      </c>
      <c r="C808" s="119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9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4"/>
        <v/>
      </c>
      <c r="C809" s="119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9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4"/>
        <v/>
      </c>
      <c r="C810" s="119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9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4"/>
        <v/>
      </c>
      <c r="C811" s="119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9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4"/>
        <v/>
      </c>
      <c r="C812" s="119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9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4"/>
        <v/>
      </c>
      <c r="C813" s="119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9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4"/>
        <v/>
      </c>
      <c r="C814" s="119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9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4"/>
        <v/>
      </c>
      <c r="C815" s="119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9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4"/>
        <v/>
      </c>
      <c r="C816" s="119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9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4"/>
        <v/>
      </c>
      <c r="C817" s="119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9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4"/>
        <v/>
      </c>
      <c r="C818" s="119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9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4"/>
        <v/>
      </c>
      <c r="C819" s="119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9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4"/>
        <v/>
      </c>
      <c r="C820" s="119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9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4"/>
        <v/>
      </c>
      <c r="C821" s="119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9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4"/>
        <v/>
      </c>
      <c r="C822" s="119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9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4"/>
        <v/>
      </c>
      <c r="C823" s="119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9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4"/>
        <v/>
      </c>
      <c r="C824" s="119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9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4"/>
        <v/>
      </c>
      <c r="C825" s="119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9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4"/>
        <v/>
      </c>
      <c r="C826" s="119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9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4"/>
        <v/>
      </c>
      <c r="C827" s="119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9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4"/>
        <v/>
      </c>
      <c r="C828" s="119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9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4"/>
        <v/>
      </c>
      <c r="C829" s="119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9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4"/>
        <v/>
      </c>
      <c r="C830" s="119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9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4"/>
        <v/>
      </c>
      <c r="C831" s="119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9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4"/>
        <v/>
      </c>
      <c r="C832" s="119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9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4"/>
        <v/>
      </c>
      <c r="C833" s="119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9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4"/>
        <v/>
      </c>
      <c r="C834" s="119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9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4"/>
        <v/>
      </c>
      <c r="C835" s="119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9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4"/>
        <v/>
      </c>
      <c r="C836" s="119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9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4"/>
        <v/>
      </c>
      <c r="C837" s="119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9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4"/>
        <v/>
      </c>
      <c r="C838" s="119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6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4"/>
        <v/>
      </c>
      <c r="C839" s="119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6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4"/>
        <v/>
      </c>
      <c r="C840" s="119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6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4"/>
        <v/>
      </c>
      <c r="C841" s="119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6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4"/>
        <v/>
      </c>
      <c r="C842" s="119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6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4"/>
        <v/>
      </c>
      <c r="C843" s="119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6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4"/>
        <v/>
      </c>
      <c r="C844" s="119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6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4"/>
        <v/>
      </c>
      <c r="C845" s="119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6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4"/>
        <v/>
      </c>
      <c r="C846" s="119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6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4"/>
        <v/>
      </c>
      <c r="C847" s="119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6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4"/>
        <v/>
      </c>
      <c r="C848" s="119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6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4"/>
        <v/>
      </c>
      <c r="C849" s="119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6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4"/>
        <v/>
      </c>
      <c r="C850" s="119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6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4"/>
        <v/>
      </c>
      <c r="C851" s="119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6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4"/>
        <v/>
      </c>
      <c r="C852" s="119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6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4"/>
        <v/>
      </c>
      <c r="C853" s="119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6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4"/>
        <v/>
      </c>
      <c r="C854" s="119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6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4"/>
        <v/>
      </c>
      <c r="C855" s="119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6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4"/>
        <v/>
      </c>
      <c r="C856" s="119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6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4"/>
        <v/>
      </c>
      <c r="C857" s="119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6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4"/>
        <v/>
      </c>
      <c r="C858" s="119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6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9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6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101"/>
        <v/>
      </c>
      <c r="C860" s="119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6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101"/>
        <v/>
      </c>
      <c r="C861" s="119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6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101"/>
        <v/>
      </c>
      <c r="C862" s="119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6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101"/>
        <v/>
      </c>
      <c r="C863" s="119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6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101"/>
        <v/>
      </c>
      <c r="C864" s="119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6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101"/>
        <v/>
      </c>
      <c r="C865" s="119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6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101"/>
        <v/>
      </c>
      <c r="C866" s="119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6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101"/>
        <v/>
      </c>
      <c r="C867" s="119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6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101"/>
        <v/>
      </c>
      <c r="C868" s="119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6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101"/>
        <v/>
      </c>
      <c r="C869" s="119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6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101"/>
        <v/>
      </c>
      <c r="C870" s="119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6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101"/>
        <v/>
      </c>
      <c r="C871" s="119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6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101"/>
        <v/>
      </c>
      <c r="C872" s="119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6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101"/>
        <v/>
      </c>
      <c r="C873" s="119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6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101"/>
        <v/>
      </c>
      <c r="C874" s="119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6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101"/>
        <v/>
      </c>
      <c r="C875" s="119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6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101"/>
        <v/>
      </c>
      <c r="C876" s="119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6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101"/>
        <v/>
      </c>
      <c r="C877" s="119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6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101"/>
        <v/>
      </c>
      <c r="C878" s="119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6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101"/>
        <v/>
      </c>
      <c r="C879" s="119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6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101"/>
        <v/>
      </c>
      <c r="C880" s="119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6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101"/>
        <v/>
      </c>
      <c r="C881" s="119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6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101"/>
        <v/>
      </c>
      <c r="C882" s="119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6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101"/>
        <v/>
      </c>
      <c r="C883" s="119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6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101"/>
        <v/>
      </c>
      <c r="C884" s="119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6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101"/>
        <v/>
      </c>
      <c r="C885" s="119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6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101"/>
        <v/>
      </c>
      <c r="C886" s="119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6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101"/>
        <v/>
      </c>
      <c r="C887" s="119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6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101"/>
        <v/>
      </c>
      <c r="C888" s="119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6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101"/>
        <v/>
      </c>
      <c r="C889" s="119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6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101"/>
        <v/>
      </c>
      <c r="C890" s="119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6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101"/>
        <v/>
      </c>
      <c r="C891" s="119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6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101"/>
        <v/>
      </c>
      <c r="C892" s="119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6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101"/>
        <v/>
      </c>
      <c r="C893" s="119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6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101"/>
        <v/>
      </c>
      <c r="C894" s="119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6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101"/>
        <v/>
      </c>
      <c r="C895" s="119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6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101"/>
        <v/>
      </c>
      <c r="C896" s="119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6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101"/>
        <v/>
      </c>
      <c r="C897" s="119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6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101"/>
        <v/>
      </c>
      <c r="C898" s="119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6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101"/>
        <v/>
      </c>
      <c r="C899" s="119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6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101"/>
        <v/>
      </c>
      <c r="C900" s="119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6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101"/>
        <v/>
      </c>
      <c r="C901" s="119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6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101"/>
        <v/>
      </c>
      <c r="C902" s="119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3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101"/>
        <v/>
      </c>
      <c r="C903" s="119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3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101"/>
        <v/>
      </c>
      <c r="C904" s="119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3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101"/>
        <v/>
      </c>
      <c r="C905" s="119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3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101"/>
        <v/>
      </c>
      <c r="C906" s="119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3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101"/>
        <v/>
      </c>
      <c r="C907" s="119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3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101"/>
        <v/>
      </c>
      <c r="C908" s="119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3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101"/>
        <v/>
      </c>
      <c r="C909" s="119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3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101"/>
        <v/>
      </c>
      <c r="C910" s="119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3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101"/>
        <v/>
      </c>
      <c r="C911" s="119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3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101"/>
        <v/>
      </c>
      <c r="C912" s="119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3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101"/>
        <v/>
      </c>
      <c r="C913" s="119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3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101"/>
        <v/>
      </c>
      <c r="C914" s="119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3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101"/>
        <v/>
      </c>
      <c r="C915" s="119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3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101"/>
        <v/>
      </c>
      <c r="C916" s="119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3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101"/>
        <v/>
      </c>
      <c r="C917" s="119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3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101"/>
        <v/>
      </c>
      <c r="C918" s="119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3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101"/>
        <v/>
      </c>
      <c r="C919" s="119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3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101"/>
        <v/>
      </c>
      <c r="C920" s="119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3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101"/>
        <v/>
      </c>
      <c r="C921" s="119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3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101"/>
        <v/>
      </c>
      <c r="C922" s="119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3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9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3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8"/>
        <v/>
      </c>
      <c r="C924" s="119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3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8"/>
        <v/>
      </c>
      <c r="C925" s="119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3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8"/>
        <v/>
      </c>
      <c r="C926" s="119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3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8"/>
        <v/>
      </c>
      <c r="C927" s="119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3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8"/>
        <v/>
      </c>
      <c r="C928" s="119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3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8"/>
        <v/>
      </c>
      <c r="C929" s="119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3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8"/>
        <v/>
      </c>
      <c r="C930" s="119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3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8"/>
        <v/>
      </c>
      <c r="C931" s="119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3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8"/>
        <v/>
      </c>
      <c r="C932" s="119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3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8"/>
        <v/>
      </c>
      <c r="C933" s="119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3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8"/>
        <v/>
      </c>
      <c r="C934" s="119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3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8"/>
        <v/>
      </c>
      <c r="C935" s="119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3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8"/>
        <v/>
      </c>
      <c r="C936" s="119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3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8"/>
        <v/>
      </c>
      <c r="C937" s="119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3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8"/>
        <v/>
      </c>
      <c r="C938" s="119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3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8"/>
        <v/>
      </c>
      <c r="C939" s="119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3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8"/>
        <v/>
      </c>
      <c r="C940" s="119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3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8"/>
        <v/>
      </c>
      <c r="C941" s="119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3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8"/>
        <v/>
      </c>
      <c r="C942" s="119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3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8"/>
        <v/>
      </c>
      <c r="C943" s="119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3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8"/>
        <v/>
      </c>
      <c r="C944" s="119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3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8"/>
        <v/>
      </c>
      <c r="C945" s="119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3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8"/>
        <v/>
      </c>
      <c r="C946" s="119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3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8"/>
        <v/>
      </c>
      <c r="C947" s="119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3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8"/>
        <v/>
      </c>
      <c r="C948" s="119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3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8"/>
        <v/>
      </c>
      <c r="C949" s="119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3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8"/>
        <v/>
      </c>
      <c r="C950" s="119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3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8"/>
        <v/>
      </c>
      <c r="C951" s="119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3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8"/>
        <v/>
      </c>
      <c r="C952" s="119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3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8"/>
        <v/>
      </c>
      <c r="C953" s="119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3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8"/>
        <v/>
      </c>
      <c r="C954" s="119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3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8"/>
        <v/>
      </c>
      <c r="C955" s="119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3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8"/>
        <v/>
      </c>
      <c r="C956" s="119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3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8"/>
        <v/>
      </c>
      <c r="C957" s="119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3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8"/>
        <v/>
      </c>
      <c r="C958" s="119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3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8"/>
        <v/>
      </c>
      <c r="C959" s="119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3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8"/>
        <v/>
      </c>
      <c r="C960" s="119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3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8"/>
        <v/>
      </c>
      <c r="C961" s="119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3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8"/>
        <v/>
      </c>
      <c r="C962" s="119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3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8"/>
        <v/>
      </c>
      <c r="C963" s="119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3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8"/>
        <v/>
      </c>
      <c r="C964" s="119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3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8"/>
        <v/>
      </c>
      <c r="C965" s="119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3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8"/>
        <v/>
      </c>
      <c r="C966" s="119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0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8"/>
        <v/>
      </c>
      <c r="C967" s="119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0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8"/>
        <v/>
      </c>
      <c r="C968" s="119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0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8"/>
        <v/>
      </c>
      <c r="C969" s="119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0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8"/>
        <v/>
      </c>
      <c r="C970" s="119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0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8"/>
        <v/>
      </c>
      <c r="C971" s="119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0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8"/>
        <v/>
      </c>
      <c r="C972" s="119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0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8"/>
        <v/>
      </c>
      <c r="C973" s="119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0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8"/>
        <v/>
      </c>
      <c r="C974" s="119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0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8"/>
        <v/>
      </c>
      <c r="C975" s="119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0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8"/>
        <v/>
      </c>
      <c r="C976" s="119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0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8"/>
        <v/>
      </c>
      <c r="C977" s="119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0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8"/>
        <v/>
      </c>
      <c r="C978" s="119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0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8"/>
        <v/>
      </c>
      <c r="C979" s="119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0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8"/>
        <v/>
      </c>
      <c r="C980" s="119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0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8"/>
        <v/>
      </c>
      <c r="C981" s="119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0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8"/>
        <v/>
      </c>
      <c r="C982" s="119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0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8"/>
        <v/>
      </c>
      <c r="C983" s="119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0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8"/>
        <v/>
      </c>
      <c r="C984" s="119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0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8"/>
        <v/>
      </c>
      <c r="C985" s="119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0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8"/>
        <v/>
      </c>
      <c r="C986" s="119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0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9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0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5"/>
        <v/>
      </c>
      <c r="C988" s="119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0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5"/>
        <v/>
      </c>
      <c r="C989" s="119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0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5"/>
        <v/>
      </c>
      <c r="C990" s="119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0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5"/>
        <v/>
      </c>
      <c r="C991" s="119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0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5"/>
        <v/>
      </c>
      <c r="C992" s="119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0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5"/>
        <v/>
      </c>
      <c r="C993" s="119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0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5"/>
        <v/>
      </c>
      <c r="C994" s="119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0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5"/>
        <v/>
      </c>
      <c r="C995" s="119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0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5"/>
        <v/>
      </c>
      <c r="C996" s="119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0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5"/>
        <v/>
      </c>
      <c r="C997" s="119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0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5"/>
        <v/>
      </c>
      <c r="C998" s="119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0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5"/>
        <v/>
      </c>
      <c r="C999" s="119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0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5"/>
        <v/>
      </c>
      <c r="C1000" s="119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0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9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0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7"/>
        <v/>
      </c>
      <c r="C1002" s="119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0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7"/>
        <v/>
      </c>
      <c r="C1003" s="119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0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7"/>
        <v/>
      </c>
      <c r="C1004" s="119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0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245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259</v>
      </c>
      <c r="C5" s="38" t="s">
        <v>260</v>
      </c>
      <c r="D5" s="38" t="s">
        <v>261</v>
      </c>
      <c r="E5" s="38" t="s">
        <v>262</v>
      </c>
      <c r="F5" s="38" t="s">
        <v>263</v>
      </c>
      <c r="G5" s="84" t="s">
        <v>264</v>
      </c>
      <c r="H5" s="38" t="s">
        <v>263</v>
      </c>
      <c r="I5" s="84">
        <v>193278</v>
      </c>
      <c r="J5" s="38" t="s">
        <v>265</v>
      </c>
      <c r="K5" s="84">
        <v>193278</v>
      </c>
      <c r="L5" s="84" t="s">
        <v>266</v>
      </c>
      <c r="M5" s="38" t="s">
        <v>267</v>
      </c>
      <c r="N5" s="84">
        <v>418685</v>
      </c>
      <c r="O5" s="84" t="s">
        <v>268</v>
      </c>
      <c r="P5" s="84">
        <v>644960</v>
      </c>
      <c r="Q5" s="38" t="s">
        <v>269</v>
      </c>
      <c r="R5" s="38" t="s">
        <v>270</v>
      </c>
      <c r="S5" s="84" t="s">
        <v>271</v>
      </c>
      <c r="T5" s="84" t="s">
        <v>271</v>
      </c>
      <c r="U5" s="84" t="s">
        <v>272</v>
      </c>
      <c r="V5" s="84" t="s">
        <v>273</v>
      </c>
      <c r="W5" s="84">
        <v>0</v>
      </c>
      <c r="X5" s="38" t="s">
        <v>274</v>
      </c>
      <c r="Y5" s="84">
        <v>355400177</v>
      </c>
      <c r="Z5" s="38" t="s">
        <v>275</v>
      </c>
      <c r="AA5" s="108" t="s">
        <v>276</v>
      </c>
      <c r="AB5" s="84">
        <v>45000</v>
      </c>
      <c r="AC5" s="108" t="s">
        <v>277</v>
      </c>
      <c r="AD5" s="84">
        <v>75</v>
      </c>
      <c r="AE5" s="84" t="s">
        <v>278</v>
      </c>
      <c r="AF5" s="84" t="s">
        <v>279</v>
      </c>
      <c r="AG5" s="108" t="s">
        <v>280</v>
      </c>
      <c r="AH5" s="84" t="s">
        <v>281</v>
      </c>
      <c r="AI5" s="108" t="s">
        <v>282</v>
      </c>
      <c r="AJ5" s="84">
        <v>720</v>
      </c>
      <c r="AK5" s="84">
        <v>720</v>
      </c>
      <c r="AL5" s="108" t="s">
        <v>283</v>
      </c>
      <c r="AM5" s="84">
        <v>40297.83</v>
      </c>
      <c r="AN5" s="112">
        <v>8662.17</v>
      </c>
      <c r="AO5" s="112">
        <v>48960</v>
      </c>
      <c r="AP5" s="112">
        <v>4702.17</v>
      </c>
      <c r="AQ5" s="112">
        <v>87.83</v>
      </c>
      <c r="AR5" s="112">
        <v>4790</v>
      </c>
      <c r="AS5" s="112">
        <v>4702.17</v>
      </c>
      <c r="AT5" s="112">
        <v>87.83</v>
      </c>
      <c r="AU5" s="112">
        <v>4790</v>
      </c>
      <c r="AV5" s="84">
        <v>80</v>
      </c>
      <c r="AW5" s="84">
        <v>79</v>
      </c>
      <c r="AX5" s="84" t="s">
        <v>284</v>
      </c>
      <c r="AY5" s="108"/>
      <c r="AZ5" s="84"/>
      <c r="BA5" s="84"/>
      <c r="BB5" s="84" t="s">
        <v>285</v>
      </c>
      <c r="BC5" s="84" t="s">
        <v>145</v>
      </c>
      <c r="BD5" s="108"/>
      <c r="BE5" s="84">
        <v>0</v>
      </c>
      <c r="BF5" s="38" t="s">
        <v>271</v>
      </c>
      <c r="BG5" s="84" t="s">
        <v>286</v>
      </c>
      <c r="BH5" s="114" t="s">
        <v>552</v>
      </c>
      <c r="BI5" s="38" t="s">
        <v>110</v>
      </c>
      <c r="BJ5" s="85">
        <v>45918</v>
      </c>
      <c r="BK5" s="84"/>
      <c r="BL5" s="38" t="s">
        <v>115</v>
      </c>
      <c r="BM5" s="115"/>
      <c r="BN5" s="116" t="s">
        <v>201</v>
      </c>
      <c r="BO5" s="84" t="s">
        <v>244</v>
      </c>
      <c r="BP5" s="84">
        <v>0</v>
      </c>
      <c r="BQ5" s="117"/>
      <c r="BR5" s="118" t="s">
        <v>573</v>
      </c>
    </row>
    <row r="6" spans="1:70" s="113" customFormat="1" ht="15" customHeight="1" x14ac:dyDescent="0.35">
      <c r="A6" s="84">
        <v>2</v>
      </c>
      <c r="B6" s="38" t="s">
        <v>259</v>
      </c>
      <c r="C6" s="38" t="s">
        <v>260</v>
      </c>
      <c r="D6" s="38" t="s">
        <v>261</v>
      </c>
      <c r="E6" s="38" t="s">
        <v>262</v>
      </c>
      <c r="F6" s="38" t="s">
        <v>263</v>
      </c>
      <c r="G6" s="84" t="s">
        <v>264</v>
      </c>
      <c r="H6" s="38" t="s">
        <v>263</v>
      </c>
      <c r="I6" s="84">
        <v>193278</v>
      </c>
      <c r="J6" s="38" t="s">
        <v>265</v>
      </c>
      <c r="K6" s="84">
        <v>193278</v>
      </c>
      <c r="L6" s="84" t="s">
        <v>266</v>
      </c>
      <c r="M6" s="38" t="s">
        <v>267</v>
      </c>
      <c r="N6" s="84">
        <v>418685</v>
      </c>
      <c r="O6" s="84" t="s">
        <v>268</v>
      </c>
      <c r="P6" s="84">
        <v>676860</v>
      </c>
      <c r="Q6" s="38" t="s">
        <v>287</v>
      </c>
      <c r="R6" s="38" t="s">
        <v>270</v>
      </c>
      <c r="S6" s="84" t="s">
        <v>288</v>
      </c>
      <c r="T6" s="84" t="s">
        <v>288</v>
      </c>
      <c r="U6" s="84" t="s">
        <v>289</v>
      </c>
      <c r="V6" s="84" t="s">
        <v>290</v>
      </c>
      <c r="W6" s="84">
        <v>0</v>
      </c>
      <c r="X6" s="38" t="s">
        <v>274</v>
      </c>
      <c r="Y6" s="84">
        <v>355400461</v>
      </c>
      <c r="Z6" s="38" t="s">
        <v>291</v>
      </c>
      <c r="AA6" s="108" t="s">
        <v>276</v>
      </c>
      <c r="AB6" s="84">
        <v>45000</v>
      </c>
      <c r="AC6" s="108" t="s">
        <v>277</v>
      </c>
      <c r="AD6" s="84">
        <v>75</v>
      </c>
      <c r="AE6" s="84" t="s">
        <v>278</v>
      </c>
      <c r="AF6" s="84" t="s">
        <v>279</v>
      </c>
      <c r="AG6" s="108" t="s">
        <v>280</v>
      </c>
      <c r="AH6" s="84" t="s">
        <v>281</v>
      </c>
      <c r="AI6" s="108" t="s">
        <v>282</v>
      </c>
      <c r="AJ6" s="84">
        <v>720</v>
      </c>
      <c r="AK6" s="84">
        <v>720</v>
      </c>
      <c r="AL6" s="108" t="s">
        <v>283</v>
      </c>
      <c r="AM6" s="84">
        <v>40297.83</v>
      </c>
      <c r="AN6" s="112">
        <v>8662.17</v>
      </c>
      <c r="AO6" s="112">
        <v>48960</v>
      </c>
      <c r="AP6" s="112">
        <v>4702.17</v>
      </c>
      <c r="AQ6" s="112">
        <v>87.83</v>
      </c>
      <c r="AR6" s="112">
        <v>4790</v>
      </c>
      <c r="AS6" s="112">
        <v>4702.17</v>
      </c>
      <c r="AT6" s="112">
        <v>87.83</v>
      </c>
      <c r="AU6" s="112">
        <v>4790</v>
      </c>
      <c r="AV6" s="84">
        <v>80</v>
      </c>
      <c r="AW6" s="84">
        <v>79</v>
      </c>
      <c r="AX6" s="84" t="s">
        <v>284</v>
      </c>
      <c r="AY6" s="108"/>
      <c r="AZ6" s="84"/>
      <c r="BA6" s="84"/>
      <c r="BB6" s="84" t="s">
        <v>285</v>
      </c>
      <c r="BC6" s="84" t="s">
        <v>145</v>
      </c>
      <c r="BD6" s="108"/>
      <c r="BE6" s="84">
        <v>0</v>
      </c>
      <c r="BF6" s="38" t="s">
        <v>288</v>
      </c>
      <c r="BG6" s="84" t="s">
        <v>292</v>
      </c>
      <c r="BH6" s="114" t="s">
        <v>552</v>
      </c>
      <c r="BI6" s="38" t="s">
        <v>110</v>
      </c>
      <c r="BJ6" s="85">
        <v>45918</v>
      </c>
      <c r="BK6" s="84"/>
      <c r="BL6" s="38" t="s">
        <v>115</v>
      </c>
      <c r="BM6" s="115"/>
      <c r="BN6" s="116" t="s">
        <v>201</v>
      </c>
      <c r="BO6" s="84" t="s">
        <v>244</v>
      </c>
      <c r="BP6" s="84">
        <v>0</v>
      </c>
      <c r="BQ6" s="117"/>
      <c r="BR6" s="118" t="s">
        <v>573</v>
      </c>
    </row>
    <row r="7" spans="1:70" s="113" customFormat="1" ht="15" customHeight="1" x14ac:dyDescent="0.35">
      <c r="A7" s="84">
        <v>3</v>
      </c>
      <c r="B7" s="38" t="s">
        <v>259</v>
      </c>
      <c r="C7" s="38" t="s">
        <v>260</v>
      </c>
      <c r="D7" s="38" t="s">
        <v>261</v>
      </c>
      <c r="E7" s="38" t="s">
        <v>262</v>
      </c>
      <c r="F7" s="38" t="s">
        <v>263</v>
      </c>
      <c r="G7" s="84" t="s">
        <v>264</v>
      </c>
      <c r="H7" s="38" t="s">
        <v>263</v>
      </c>
      <c r="I7" s="84">
        <v>192549</v>
      </c>
      <c r="J7" s="38" t="s">
        <v>293</v>
      </c>
      <c r="K7" s="84">
        <v>192549</v>
      </c>
      <c r="L7" s="84" t="s">
        <v>266</v>
      </c>
      <c r="M7" s="38" t="s">
        <v>267</v>
      </c>
      <c r="N7" s="84">
        <v>500436</v>
      </c>
      <c r="O7" s="84" t="s">
        <v>294</v>
      </c>
      <c r="P7" s="84">
        <v>808914</v>
      </c>
      <c r="Q7" s="38" t="s">
        <v>295</v>
      </c>
      <c r="R7" s="38" t="s">
        <v>270</v>
      </c>
      <c r="S7" s="84" t="s">
        <v>296</v>
      </c>
      <c r="T7" s="84" t="s">
        <v>296</v>
      </c>
      <c r="U7" s="84" t="s">
        <v>297</v>
      </c>
      <c r="V7" s="84" t="s">
        <v>290</v>
      </c>
      <c r="W7" s="84">
        <v>541</v>
      </c>
      <c r="X7" s="38" t="s">
        <v>274</v>
      </c>
      <c r="Y7" s="84">
        <v>355773935</v>
      </c>
      <c r="Z7" s="38" t="s">
        <v>298</v>
      </c>
      <c r="AA7" s="108" t="s">
        <v>299</v>
      </c>
      <c r="AB7" s="84">
        <v>45000</v>
      </c>
      <c r="AC7" s="108" t="s">
        <v>300</v>
      </c>
      <c r="AD7" s="84">
        <v>75</v>
      </c>
      <c r="AE7" s="84" t="s">
        <v>278</v>
      </c>
      <c r="AF7" s="84" t="s">
        <v>301</v>
      </c>
      <c r="AG7" s="108" t="s">
        <v>302</v>
      </c>
      <c r="AH7" s="84" t="s">
        <v>281</v>
      </c>
      <c r="AI7" s="108" t="s">
        <v>303</v>
      </c>
      <c r="AJ7" s="84">
        <v>720</v>
      </c>
      <c r="AK7" s="84">
        <v>720</v>
      </c>
      <c r="AL7" s="108" t="s">
        <v>304</v>
      </c>
      <c r="AM7" s="84">
        <v>42977.95</v>
      </c>
      <c r="AN7" s="112">
        <v>8862.0499999999993</v>
      </c>
      <c r="AO7" s="112">
        <v>51840</v>
      </c>
      <c r="AP7" s="112">
        <v>2022.05</v>
      </c>
      <c r="AQ7" s="112">
        <v>18.95</v>
      </c>
      <c r="AR7" s="112">
        <v>2041</v>
      </c>
      <c r="AS7" s="112">
        <v>2022.05</v>
      </c>
      <c r="AT7" s="112">
        <v>18.95</v>
      </c>
      <c r="AU7" s="112">
        <v>2041</v>
      </c>
      <c r="AV7" s="84">
        <v>77</v>
      </c>
      <c r="AW7" s="84">
        <v>33</v>
      </c>
      <c r="AX7" s="84" t="s">
        <v>305</v>
      </c>
      <c r="AY7" s="108"/>
      <c r="AZ7" s="84"/>
      <c r="BA7" s="84"/>
      <c r="BB7" s="84" t="s">
        <v>285</v>
      </c>
      <c r="BC7" s="84" t="s">
        <v>145</v>
      </c>
      <c r="BD7" s="108"/>
      <c r="BE7" s="84">
        <v>0</v>
      </c>
      <c r="BF7" s="38" t="s">
        <v>296</v>
      </c>
      <c r="BG7" s="84" t="s">
        <v>306</v>
      </c>
      <c r="BH7" s="114" t="s">
        <v>552</v>
      </c>
      <c r="BI7" s="38" t="s">
        <v>110</v>
      </c>
      <c r="BJ7" s="85">
        <v>45918</v>
      </c>
      <c r="BK7" s="84"/>
      <c r="BL7" s="38" t="s">
        <v>114</v>
      </c>
      <c r="BM7" s="115" t="s">
        <v>119</v>
      </c>
      <c r="BN7" s="116" t="s">
        <v>201</v>
      </c>
      <c r="BO7" s="84" t="s">
        <v>244</v>
      </c>
      <c r="BP7" s="84">
        <v>0</v>
      </c>
      <c r="BQ7" s="117"/>
      <c r="BR7" s="118" t="s">
        <v>572</v>
      </c>
    </row>
    <row r="8" spans="1:70" s="113" customFormat="1" ht="15" customHeight="1" x14ac:dyDescent="0.35">
      <c r="A8" s="84">
        <v>4</v>
      </c>
      <c r="B8" s="38" t="s">
        <v>259</v>
      </c>
      <c r="C8" s="38" t="s">
        <v>260</v>
      </c>
      <c r="D8" s="38" t="s">
        <v>261</v>
      </c>
      <c r="E8" s="38" t="s">
        <v>262</v>
      </c>
      <c r="F8" s="38" t="s">
        <v>263</v>
      </c>
      <c r="G8" s="84" t="s">
        <v>264</v>
      </c>
      <c r="H8" s="38" t="s">
        <v>263</v>
      </c>
      <c r="I8" s="84">
        <v>192445</v>
      </c>
      <c r="J8" s="38" t="s">
        <v>307</v>
      </c>
      <c r="K8" s="84">
        <v>192445</v>
      </c>
      <c r="L8" s="84" t="s">
        <v>266</v>
      </c>
      <c r="M8" s="38" t="s">
        <v>267</v>
      </c>
      <c r="N8" s="84">
        <v>500582</v>
      </c>
      <c r="O8" s="84" t="s">
        <v>308</v>
      </c>
      <c r="P8" s="84">
        <v>809458</v>
      </c>
      <c r="Q8" s="38" t="s">
        <v>309</v>
      </c>
      <c r="R8" s="38" t="s">
        <v>270</v>
      </c>
      <c r="S8" s="84" t="s">
        <v>310</v>
      </c>
      <c r="T8" s="84" t="s">
        <v>310</v>
      </c>
      <c r="U8" s="84" t="s">
        <v>272</v>
      </c>
      <c r="V8" s="84" t="s">
        <v>290</v>
      </c>
      <c r="W8" s="84">
        <v>541</v>
      </c>
      <c r="X8" s="38" t="s">
        <v>311</v>
      </c>
      <c r="Y8" s="84">
        <v>355800235</v>
      </c>
      <c r="Z8" s="38" t="s">
        <v>312</v>
      </c>
      <c r="AA8" s="108" t="s">
        <v>313</v>
      </c>
      <c r="AB8" s="84">
        <v>42000</v>
      </c>
      <c r="AC8" s="108" t="s">
        <v>314</v>
      </c>
      <c r="AD8" s="84">
        <v>75</v>
      </c>
      <c r="AE8" s="84" t="s">
        <v>278</v>
      </c>
      <c r="AF8" s="84" t="s">
        <v>301</v>
      </c>
      <c r="AG8" s="108" t="s">
        <v>315</v>
      </c>
      <c r="AH8" s="84" t="s">
        <v>281</v>
      </c>
      <c r="AI8" s="108" t="s">
        <v>316</v>
      </c>
      <c r="AJ8" s="84">
        <v>670</v>
      </c>
      <c r="AK8" s="84">
        <v>670</v>
      </c>
      <c r="AL8" s="108" t="s">
        <v>317</v>
      </c>
      <c r="AM8" s="84">
        <v>36805.83</v>
      </c>
      <c r="AN8" s="112">
        <v>8084.17</v>
      </c>
      <c r="AO8" s="112">
        <v>44890</v>
      </c>
      <c r="AP8" s="112">
        <v>5194.17</v>
      </c>
      <c r="AQ8" s="112">
        <v>111.83</v>
      </c>
      <c r="AR8" s="112">
        <v>5306</v>
      </c>
      <c r="AS8" s="112">
        <v>5194.17</v>
      </c>
      <c r="AT8" s="112">
        <v>111.83</v>
      </c>
      <c r="AU8" s="112">
        <v>5306</v>
      </c>
      <c r="AV8" s="84">
        <v>78</v>
      </c>
      <c r="AW8" s="84">
        <v>73</v>
      </c>
      <c r="AX8" s="84" t="s">
        <v>284</v>
      </c>
      <c r="AY8" s="108"/>
      <c r="AZ8" s="84"/>
      <c r="BA8" s="84"/>
      <c r="BB8" s="84" t="s">
        <v>285</v>
      </c>
      <c r="BC8" s="84" t="s">
        <v>145</v>
      </c>
      <c r="BD8" s="108"/>
      <c r="BE8" s="84">
        <v>0</v>
      </c>
      <c r="BF8" s="38" t="s">
        <v>310</v>
      </c>
      <c r="BG8" s="84" t="s">
        <v>318</v>
      </c>
      <c r="BH8" s="114" t="s">
        <v>552</v>
      </c>
      <c r="BI8" s="38" t="s">
        <v>110</v>
      </c>
      <c r="BJ8" s="85">
        <v>45918</v>
      </c>
      <c r="BK8" s="84"/>
      <c r="BL8" s="38" t="s">
        <v>115</v>
      </c>
      <c r="BM8" s="115"/>
      <c r="BN8" s="116" t="s">
        <v>201</v>
      </c>
      <c r="BO8" s="84" t="s">
        <v>244</v>
      </c>
      <c r="BP8" s="84">
        <v>0</v>
      </c>
      <c r="BQ8" s="117"/>
      <c r="BR8" s="118" t="s">
        <v>573</v>
      </c>
    </row>
    <row r="9" spans="1:70" s="113" customFormat="1" ht="15" customHeight="1" x14ac:dyDescent="0.35">
      <c r="A9" s="84">
        <v>5</v>
      </c>
      <c r="B9" s="38" t="s">
        <v>259</v>
      </c>
      <c r="C9" s="38" t="s">
        <v>260</v>
      </c>
      <c r="D9" s="38" t="s">
        <v>261</v>
      </c>
      <c r="E9" s="38" t="s">
        <v>262</v>
      </c>
      <c r="F9" s="38" t="s">
        <v>263</v>
      </c>
      <c r="G9" s="84" t="s">
        <v>264</v>
      </c>
      <c r="H9" s="38" t="s">
        <v>263</v>
      </c>
      <c r="I9" s="84">
        <v>192549</v>
      </c>
      <c r="J9" s="38" t="s">
        <v>293</v>
      </c>
      <c r="K9" s="84">
        <v>192549</v>
      </c>
      <c r="L9" s="84" t="s">
        <v>266</v>
      </c>
      <c r="M9" s="38" t="s">
        <v>267</v>
      </c>
      <c r="N9" s="84">
        <v>500436</v>
      </c>
      <c r="O9" s="84" t="s">
        <v>294</v>
      </c>
      <c r="P9" s="84">
        <v>808914</v>
      </c>
      <c r="Q9" s="38" t="s">
        <v>295</v>
      </c>
      <c r="R9" s="38" t="s">
        <v>270</v>
      </c>
      <c r="S9" s="84" t="s">
        <v>319</v>
      </c>
      <c r="T9" s="84" t="s">
        <v>319</v>
      </c>
      <c r="U9" s="84" t="s">
        <v>289</v>
      </c>
      <c r="V9" s="84" t="s">
        <v>273</v>
      </c>
      <c r="W9" s="84">
        <v>541</v>
      </c>
      <c r="X9" s="38" t="s">
        <v>311</v>
      </c>
      <c r="Y9" s="84">
        <v>355877839</v>
      </c>
      <c r="Z9" s="38" t="s">
        <v>320</v>
      </c>
      <c r="AA9" s="108" t="s">
        <v>299</v>
      </c>
      <c r="AB9" s="84">
        <v>45000</v>
      </c>
      <c r="AC9" s="108" t="s">
        <v>300</v>
      </c>
      <c r="AD9" s="84">
        <v>75</v>
      </c>
      <c r="AE9" s="84" t="s">
        <v>278</v>
      </c>
      <c r="AF9" s="84" t="s">
        <v>301</v>
      </c>
      <c r="AG9" s="108" t="s">
        <v>302</v>
      </c>
      <c r="AH9" s="84" t="s">
        <v>281</v>
      </c>
      <c r="AI9" s="108" t="s">
        <v>303</v>
      </c>
      <c r="AJ9" s="84">
        <v>720</v>
      </c>
      <c r="AK9" s="84">
        <v>720</v>
      </c>
      <c r="AL9" s="108" t="s">
        <v>304</v>
      </c>
      <c r="AM9" s="84">
        <v>42977.95</v>
      </c>
      <c r="AN9" s="112">
        <v>8862.0499999999993</v>
      </c>
      <c r="AO9" s="112">
        <v>51840</v>
      </c>
      <c r="AP9" s="112">
        <v>2022.05</v>
      </c>
      <c r="AQ9" s="112">
        <v>18.95</v>
      </c>
      <c r="AR9" s="112">
        <v>2041</v>
      </c>
      <c r="AS9" s="112">
        <v>2022.05</v>
      </c>
      <c r="AT9" s="112">
        <v>18.95</v>
      </c>
      <c r="AU9" s="112">
        <v>2041</v>
      </c>
      <c r="AV9" s="84">
        <v>77</v>
      </c>
      <c r="AW9" s="84">
        <v>33</v>
      </c>
      <c r="AX9" s="84" t="s">
        <v>305</v>
      </c>
      <c r="AY9" s="108"/>
      <c r="AZ9" s="84"/>
      <c r="BA9" s="84"/>
      <c r="BB9" s="84" t="s">
        <v>285</v>
      </c>
      <c r="BC9" s="84" t="s">
        <v>145</v>
      </c>
      <c r="BD9" s="108"/>
      <c r="BE9" s="84">
        <v>0</v>
      </c>
      <c r="BF9" s="38" t="s">
        <v>319</v>
      </c>
      <c r="BG9" s="84" t="s">
        <v>321</v>
      </c>
      <c r="BH9" s="114" t="s">
        <v>552</v>
      </c>
      <c r="BI9" s="38" t="s">
        <v>110</v>
      </c>
      <c r="BJ9" s="85">
        <v>45918</v>
      </c>
      <c r="BK9" s="84"/>
      <c r="BL9" s="38" t="s">
        <v>114</v>
      </c>
      <c r="BM9" s="115" t="s">
        <v>119</v>
      </c>
      <c r="BN9" s="116" t="s">
        <v>201</v>
      </c>
      <c r="BO9" s="84" t="s">
        <v>242</v>
      </c>
      <c r="BP9" s="84">
        <v>0</v>
      </c>
      <c r="BQ9" s="117"/>
      <c r="BR9" s="118" t="s">
        <v>554</v>
      </c>
    </row>
    <row r="10" spans="1:70" s="113" customFormat="1" ht="15" customHeight="1" x14ac:dyDescent="0.35">
      <c r="A10" s="84">
        <v>6</v>
      </c>
      <c r="B10" s="38" t="s">
        <v>259</v>
      </c>
      <c r="C10" s="38" t="s">
        <v>260</v>
      </c>
      <c r="D10" s="38" t="s">
        <v>261</v>
      </c>
      <c r="E10" s="38" t="s">
        <v>262</v>
      </c>
      <c r="F10" s="38" t="s">
        <v>263</v>
      </c>
      <c r="G10" s="84" t="s">
        <v>264</v>
      </c>
      <c r="H10" s="38" t="s">
        <v>263</v>
      </c>
      <c r="I10" s="84">
        <v>192549</v>
      </c>
      <c r="J10" s="38" t="s">
        <v>293</v>
      </c>
      <c r="K10" s="84">
        <v>192549</v>
      </c>
      <c r="L10" s="84" t="s">
        <v>266</v>
      </c>
      <c r="M10" s="38" t="s">
        <v>267</v>
      </c>
      <c r="N10" s="84">
        <v>500436</v>
      </c>
      <c r="O10" s="84" t="s">
        <v>294</v>
      </c>
      <c r="P10" s="84">
        <v>808914</v>
      </c>
      <c r="Q10" s="38" t="s">
        <v>295</v>
      </c>
      <c r="R10" s="38" t="s">
        <v>270</v>
      </c>
      <c r="S10" s="84" t="s">
        <v>322</v>
      </c>
      <c r="T10" s="84" t="s">
        <v>322</v>
      </c>
      <c r="U10" s="84" t="s">
        <v>289</v>
      </c>
      <c r="V10" s="84" t="s">
        <v>273</v>
      </c>
      <c r="W10" s="84">
        <v>541</v>
      </c>
      <c r="X10" s="38" t="s">
        <v>311</v>
      </c>
      <c r="Y10" s="84">
        <v>355878013</v>
      </c>
      <c r="Z10" s="38" t="s">
        <v>323</v>
      </c>
      <c r="AA10" s="108" t="s">
        <v>299</v>
      </c>
      <c r="AB10" s="84">
        <v>42000</v>
      </c>
      <c r="AC10" s="108" t="s">
        <v>300</v>
      </c>
      <c r="AD10" s="84">
        <v>75</v>
      </c>
      <c r="AE10" s="84" t="s">
        <v>278</v>
      </c>
      <c r="AF10" s="84" t="s">
        <v>301</v>
      </c>
      <c r="AG10" s="108" t="s">
        <v>302</v>
      </c>
      <c r="AH10" s="84" t="s">
        <v>281</v>
      </c>
      <c r="AI10" s="108" t="s">
        <v>303</v>
      </c>
      <c r="AJ10" s="84">
        <v>670</v>
      </c>
      <c r="AK10" s="84">
        <v>670</v>
      </c>
      <c r="AL10" s="108" t="s">
        <v>304</v>
      </c>
      <c r="AM10" s="84">
        <v>39941.199999999997</v>
      </c>
      <c r="AN10" s="112">
        <v>8298.7999999999993</v>
      </c>
      <c r="AO10" s="112">
        <v>48240</v>
      </c>
      <c r="AP10" s="112">
        <v>2058.8000000000002</v>
      </c>
      <c r="AQ10" s="112">
        <v>20.2</v>
      </c>
      <c r="AR10" s="112">
        <v>2079</v>
      </c>
      <c r="AS10" s="112">
        <v>2058.8000000000002</v>
      </c>
      <c r="AT10" s="112">
        <v>20.2</v>
      </c>
      <c r="AU10" s="112">
        <v>2079</v>
      </c>
      <c r="AV10" s="84">
        <v>77</v>
      </c>
      <c r="AW10" s="84">
        <v>33</v>
      </c>
      <c r="AX10" s="84" t="s">
        <v>305</v>
      </c>
      <c r="AY10" s="108"/>
      <c r="AZ10" s="84"/>
      <c r="BA10" s="84"/>
      <c r="BB10" s="84" t="s">
        <v>285</v>
      </c>
      <c r="BC10" s="84" t="s">
        <v>145</v>
      </c>
      <c r="BD10" s="108"/>
      <c r="BE10" s="84">
        <v>0</v>
      </c>
      <c r="BF10" s="38" t="s">
        <v>322</v>
      </c>
      <c r="BG10" s="84" t="s">
        <v>324</v>
      </c>
      <c r="BH10" s="114" t="s">
        <v>552</v>
      </c>
      <c r="BI10" s="38" t="s">
        <v>110</v>
      </c>
      <c r="BJ10" s="85">
        <v>45918</v>
      </c>
      <c r="BK10" s="84"/>
      <c r="BL10" s="38" t="s">
        <v>114</v>
      </c>
      <c r="BM10" s="115" t="s">
        <v>119</v>
      </c>
      <c r="BN10" s="116" t="s">
        <v>201</v>
      </c>
      <c r="BO10" s="84" t="s">
        <v>242</v>
      </c>
      <c r="BP10" s="84">
        <v>8040</v>
      </c>
      <c r="BQ10" s="117" t="s">
        <v>203</v>
      </c>
      <c r="BR10" s="136" t="s">
        <v>571</v>
      </c>
    </row>
    <row r="11" spans="1:70" s="113" customFormat="1" ht="15" customHeight="1" x14ac:dyDescent="0.35">
      <c r="A11" s="84">
        <v>7</v>
      </c>
      <c r="B11" s="38" t="s">
        <v>259</v>
      </c>
      <c r="C11" s="38" t="s">
        <v>260</v>
      </c>
      <c r="D11" s="38" t="s">
        <v>261</v>
      </c>
      <c r="E11" s="38" t="s">
        <v>262</v>
      </c>
      <c r="F11" s="38" t="s">
        <v>263</v>
      </c>
      <c r="G11" s="84" t="s">
        <v>264</v>
      </c>
      <c r="H11" s="38" t="s">
        <v>263</v>
      </c>
      <c r="I11" s="84">
        <v>192445</v>
      </c>
      <c r="J11" s="38" t="s">
        <v>307</v>
      </c>
      <c r="K11" s="84">
        <v>192445</v>
      </c>
      <c r="L11" s="84" t="s">
        <v>266</v>
      </c>
      <c r="M11" s="38" t="s">
        <v>267</v>
      </c>
      <c r="N11" s="84">
        <v>506499</v>
      </c>
      <c r="O11" s="84" t="s">
        <v>325</v>
      </c>
      <c r="P11" s="84">
        <v>827586</v>
      </c>
      <c r="Q11" s="38" t="s">
        <v>326</v>
      </c>
      <c r="R11" s="38" t="s">
        <v>270</v>
      </c>
      <c r="S11" s="84" t="s">
        <v>327</v>
      </c>
      <c r="T11" s="84" t="s">
        <v>327</v>
      </c>
      <c r="U11" s="84" t="s">
        <v>272</v>
      </c>
      <c r="V11" s="84" t="s">
        <v>290</v>
      </c>
      <c r="W11" s="84">
        <v>541</v>
      </c>
      <c r="X11" s="38" t="s">
        <v>311</v>
      </c>
      <c r="Y11" s="84">
        <v>355934662</v>
      </c>
      <c r="Z11" s="38" t="s">
        <v>328</v>
      </c>
      <c r="AA11" s="108" t="s">
        <v>329</v>
      </c>
      <c r="AB11" s="84">
        <v>42000</v>
      </c>
      <c r="AC11" s="108" t="s">
        <v>314</v>
      </c>
      <c r="AD11" s="84">
        <v>75</v>
      </c>
      <c r="AE11" s="84" t="s">
        <v>278</v>
      </c>
      <c r="AF11" s="84" t="s">
        <v>330</v>
      </c>
      <c r="AG11" s="108" t="s">
        <v>331</v>
      </c>
      <c r="AH11" s="84" t="s">
        <v>281</v>
      </c>
      <c r="AI11" s="108" t="s">
        <v>332</v>
      </c>
      <c r="AJ11" s="84">
        <v>670</v>
      </c>
      <c r="AK11" s="84">
        <v>670</v>
      </c>
      <c r="AL11" s="108" t="s">
        <v>333</v>
      </c>
      <c r="AM11" s="84">
        <v>35407.67</v>
      </c>
      <c r="AN11" s="112">
        <v>8142.33</v>
      </c>
      <c r="AO11" s="112">
        <v>43550</v>
      </c>
      <c r="AP11" s="112">
        <v>6592.33</v>
      </c>
      <c r="AQ11" s="112">
        <v>176.67</v>
      </c>
      <c r="AR11" s="112">
        <v>6769</v>
      </c>
      <c r="AS11" s="112">
        <v>6592.33</v>
      </c>
      <c r="AT11" s="112">
        <v>176.67</v>
      </c>
      <c r="AU11" s="112">
        <v>6769</v>
      </c>
      <c r="AV11" s="84">
        <v>77</v>
      </c>
      <c r="AW11" s="84">
        <v>80</v>
      </c>
      <c r="AX11" s="84" t="s">
        <v>284</v>
      </c>
      <c r="AY11" s="108"/>
      <c r="AZ11" s="84"/>
      <c r="BA11" s="84"/>
      <c r="BB11" s="84" t="s">
        <v>285</v>
      </c>
      <c r="BC11" s="84" t="s">
        <v>145</v>
      </c>
      <c r="BD11" s="108"/>
      <c r="BE11" s="84">
        <v>0</v>
      </c>
      <c r="BF11" s="38" t="s">
        <v>327</v>
      </c>
      <c r="BG11" s="84" t="s">
        <v>334</v>
      </c>
      <c r="BH11" s="114" t="s">
        <v>552</v>
      </c>
      <c r="BI11" s="38" t="s">
        <v>110</v>
      </c>
      <c r="BJ11" s="85">
        <v>45918</v>
      </c>
      <c r="BK11" s="84"/>
      <c r="BL11" s="38" t="s">
        <v>115</v>
      </c>
      <c r="BM11" s="115"/>
      <c r="BN11" s="116" t="s">
        <v>201</v>
      </c>
      <c r="BO11" s="84" t="s">
        <v>244</v>
      </c>
      <c r="BP11" s="84">
        <v>0</v>
      </c>
      <c r="BQ11" s="117"/>
      <c r="BR11" s="118" t="s">
        <v>573</v>
      </c>
    </row>
    <row r="12" spans="1:70" s="113" customFormat="1" ht="15" customHeight="1" x14ac:dyDescent="0.35">
      <c r="A12" s="84">
        <v>8</v>
      </c>
      <c r="B12" s="38" t="s">
        <v>259</v>
      </c>
      <c r="C12" s="38" t="s">
        <v>260</v>
      </c>
      <c r="D12" s="38" t="s">
        <v>261</v>
      </c>
      <c r="E12" s="38" t="s">
        <v>262</v>
      </c>
      <c r="F12" s="38" t="s">
        <v>263</v>
      </c>
      <c r="G12" s="84" t="s">
        <v>264</v>
      </c>
      <c r="H12" s="38" t="s">
        <v>263</v>
      </c>
      <c r="I12" s="84">
        <v>192445</v>
      </c>
      <c r="J12" s="38" t="s">
        <v>307</v>
      </c>
      <c r="K12" s="84">
        <v>192445</v>
      </c>
      <c r="L12" s="84" t="s">
        <v>266</v>
      </c>
      <c r="M12" s="38" t="s">
        <v>267</v>
      </c>
      <c r="N12" s="84">
        <v>500582</v>
      </c>
      <c r="O12" s="84" t="s">
        <v>308</v>
      </c>
      <c r="P12" s="84">
        <v>832317</v>
      </c>
      <c r="Q12" s="38" t="s">
        <v>335</v>
      </c>
      <c r="R12" s="38" t="s">
        <v>270</v>
      </c>
      <c r="S12" s="84" t="s">
        <v>336</v>
      </c>
      <c r="T12" s="84" t="s">
        <v>336</v>
      </c>
      <c r="U12" s="84" t="s">
        <v>272</v>
      </c>
      <c r="V12" s="84" t="s">
        <v>290</v>
      </c>
      <c r="W12" s="84">
        <v>541</v>
      </c>
      <c r="X12" s="38" t="s">
        <v>311</v>
      </c>
      <c r="Y12" s="84">
        <v>355934993</v>
      </c>
      <c r="Z12" s="38" t="s">
        <v>337</v>
      </c>
      <c r="AA12" s="108" t="s">
        <v>329</v>
      </c>
      <c r="AB12" s="84">
        <v>24000</v>
      </c>
      <c r="AC12" s="108" t="s">
        <v>314</v>
      </c>
      <c r="AD12" s="84">
        <v>75</v>
      </c>
      <c r="AE12" s="84" t="s">
        <v>278</v>
      </c>
      <c r="AF12" s="84" t="s">
        <v>330</v>
      </c>
      <c r="AG12" s="108" t="s">
        <v>331</v>
      </c>
      <c r="AH12" s="84" t="s">
        <v>281</v>
      </c>
      <c r="AI12" s="108" t="s">
        <v>332</v>
      </c>
      <c r="AJ12" s="84">
        <v>380</v>
      </c>
      <c r="AK12" s="84">
        <v>380</v>
      </c>
      <c r="AL12" s="108" t="s">
        <v>338</v>
      </c>
      <c r="AM12" s="84">
        <v>20376.53</v>
      </c>
      <c r="AN12" s="112">
        <v>4703.47</v>
      </c>
      <c r="AO12" s="112">
        <v>25080</v>
      </c>
      <c r="AP12" s="112">
        <v>3623.47</v>
      </c>
      <c r="AQ12" s="112">
        <v>93.53</v>
      </c>
      <c r="AR12" s="112">
        <v>3717</v>
      </c>
      <c r="AS12" s="112">
        <v>3623.47</v>
      </c>
      <c r="AT12" s="112">
        <v>93.53</v>
      </c>
      <c r="AU12" s="112">
        <v>3717</v>
      </c>
      <c r="AV12" s="84">
        <v>77</v>
      </c>
      <c r="AW12" s="84">
        <v>73</v>
      </c>
      <c r="AX12" s="84" t="s">
        <v>284</v>
      </c>
      <c r="AY12" s="108"/>
      <c r="AZ12" s="84"/>
      <c r="BA12" s="84"/>
      <c r="BB12" s="84" t="s">
        <v>285</v>
      </c>
      <c r="BC12" s="84" t="s">
        <v>145</v>
      </c>
      <c r="BD12" s="108"/>
      <c r="BE12" s="84">
        <v>0</v>
      </c>
      <c r="BF12" s="38" t="s">
        <v>336</v>
      </c>
      <c r="BG12" s="84" t="s">
        <v>339</v>
      </c>
      <c r="BH12" s="114" t="s">
        <v>552</v>
      </c>
      <c r="BI12" s="38" t="s">
        <v>110</v>
      </c>
      <c r="BJ12" s="85">
        <v>45918</v>
      </c>
      <c r="BK12" s="84"/>
      <c r="BL12" s="38" t="s">
        <v>115</v>
      </c>
      <c r="BM12" s="115"/>
      <c r="BN12" s="116" t="s">
        <v>201</v>
      </c>
      <c r="BO12" s="84" t="s">
        <v>244</v>
      </c>
      <c r="BP12" s="84">
        <v>0</v>
      </c>
      <c r="BQ12" s="117"/>
      <c r="BR12" s="118" t="s">
        <v>573</v>
      </c>
    </row>
    <row r="13" spans="1:70" s="113" customFormat="1" ht="15" customHeight="1" x14ac:dyDescent="0.35">
      <c r="A13" s="84">
        <v>9</v>
      </c>
      <c r="B13" s="38" t="s">
        <v>259</v>
      </c>
      <c r="C13" s="38" t="s">
        <v>260</v>
      </c>
      <c r="D13" s="38" t="s">
        <v>261</v>
      </c>
      <c r="E13" s="38" t="s">
        <v>262</v>
      </c>
      <c r="F13" s="38" t="s">
        <v>263</v>
      </c>
      <c r="G13" s="84" t="s">
        <v>264</v>
      </c>
      <c r="H13" s="38" t="s">
        <v>263</v>
      </c>
      <c r="I13" s="84">
        <v>192323</v>
      </c>
      <c r="J13" s="38" t="s">
        <v>340</v>
      </c>
      <c r="K13" s="84">
        <v>192323</v>
      </c>
      <c r="L13" s="84" t="s">
        <v>266</v>
      </c>
      <c r="M13" s="38" t="s">
        <v>267</v>
      </c>
      <c r="N13" s="84">
        <v>400859</v>
      </c>
      <c r="O13" s="84" t="s">
        <v>341</v>
      </c>
      <c r="P13" s="84">
        <v>600120</v>
      </c>
      <c r="Q13" s="38" t="s">
        <v>342</v>
      </c>
      <c r="R13" s="38" t="s">
        <v>270</v>
      </c>
      <c r="S13" s="84" t="s">
        <v>343</v>
      </c>
      <c r="T13" s="84" t="s">
        <v>343</v>
      </c>
      <c r="U13" s="84" t="s">
        <v>289</v>
      </c>
      <c r="V13" s="84" t="s">
        <v>290</v>
      </c>
      <c r="W13" s="84">
        <v>0</v>
      </c>
      <c r="X13" s="38" t="s">
        <v>274</v>
      </c>
      <c r="Y13" s="84">
        <v>355966061</v>
      </c>
      <c r="Z13" s="38" t="s">
        <v>344</v>
      </c>
      <c r="AA13" s="108" t="s">
        <v>329</v>
      </c>
      <c r="AB13" s="84">
        <v>52000</v>
      </c>
      <c r="AC13" s="108" t="s">
        <v>314</v>
      </c>
      <c r="AD13" s="84">
        <v>75</v>
      </c>
      <c r="AE13" s="84" t="s">
        <v>345</v>
      </c>
      <c r="AF13" s="84" t="s">
        <v>346</v>
      </c>
      <c r="AG13" s="108" t="s">
        <v>347</v>
      </c>
      <c r="AH13" s="84" t="s">
        <v>348</v>
      </c>
      <c r="AI13" s="108" t="s">
        <v>332</v>
      </c>
      <c r="AJ13" s="84">
        <v>830</v>
      </c>
      <c r="AK13" s="84">
        <v>830</v>
      </c>
      <c r="AL13" s="108" t="s">
        <v>349</v>
      </c>
      <c r="AM13" s="84">
        <v>49491.86</v>
      </c>
      <c r="AN13" s="112">
        <v>10268.14</v>
      </c>
      <c r="AO13" s="112">
        <v>59760</v>
      </c>
      <c r="AP13" s="112">
        <v>2508.14</v>
      </c>
      <c r="AQ13" s="112">
        <v>24.86</v>
      </c>
      <c r="AR13" s="112">
        <v>2533</v>
      </c>
      <c r="AS13" s="112">
        <v>2508.14</v>
      </c>
      <c r="AT13" s="112">
        <v>24.86</v>
      </c>
      <c r="AU13" s="112">
        <v>2533</v>
      </c>
      <c r="AV13" s="84">
        <v>77</v>
      </c>
      <c r="AW13" s="84">
        <v>31</v>
      </c>
      <c r="AX13" s="84" t="s">
        <v>305</v>
      </c>
      <c r="AY13" s="108"/>
      <c r="AZ13" s="84"/>
      <c r="BA13" s="84"/>
      <c r="BB13" s="84" t="s">
        <v>285</v>
      </c>
      <c r="BC13" s="84" t="s">
        <v>145</v>
      </c>
      <c r="BD13" s="108"/>
      <c r="BE13" s="84">
        <v>0</v>
      </c>
      <c r="BF13" s="38" t="s">
        <v>343</v>
      </c>
      <c r="BG13" s="84" t="s">
        <v>350</v>
      </c>
      <c r="BH13" s="114" t="s">
        <v>552</v>
      </c>
      <c r="BI13" s="38" t="s">
        <v>110</v>
      </c>
      <c r="BJ13" s="85">
        <v>45918</v>
      </c>
      <c r="BK13" s="84"/>
      <c r="BL13" s="38" t="s">
        <v>114</v>
      </c>
      <c r="BM13" s="115" t="s">
        <v>119</v>
      </c>
      <c r="BN13" s="116" t="s">
        <v>201</v>
      </c>
      <c r="BO13" s="84" t="s">
        <v>242</v>
      </c>
      <c r="BP13" s="84">
        <v>7250</v>
      </c>
      <c r="BQ13" s="117" t="s">
        <v>203</v>
      </c>
      <c r="BR13" s="118" t="s">
        <v>564</v>
      </c>
    </row>
    <row r="14" spans="1:70" s="113" customFormat="1" ht="15" customHeight="1" x14ac:dyDescent="0.35">
      <c r="A14" s="84">
        <v>10</v>
      </c>
      <c r="B14" s="38" t="s">
        <v>259</v>
      </c>
      <c r="C14" s="38" t="s">
        <v>260</v>
      </c>
      <c r="D14" s="38" t="s">
        <v>261</v>
      </c>
      <c r="E14" s="38" t="s">
        <v>262</v>
      </c>
      <c r="F14" s="38" t="s">
        <v>263</v>
      </c>
      <c r="G14" s="84" t="s">
        <v>264</v>
      </c>
      <c r="H14" s="38" t="s">
        <v>263</v>
      </c>
      <c r="I14" s="84">
        <v>192323</v>
      </c>
      <c r="J14" s="38" t="s">
        <v>340</v>
      </c>
      <c r="K14" s="84">
        <v>192323</v>
      </c>
      <c r="L14" s="84" t="s">
        <v>266</v>
      </c>
      <c r="M14" s="38" t="s">
        <v>267</v>
      </c>
      <c r="N14" s="84">
        <v>400859</v>
      </c>
      <c r="O14" s="84" t="s">
        <v>341</v>
      </c>
      <c r="P14" s="84">
        <v>600739</v>
      </c>
      <c r="Q14" s="38" t="s">
        <v>351</v>
      </c>
      <c r="R14" s="38" t="s">
        <v>270</v>
      </c>
      <c r="S14" s="84" t="s">
        <v>352</v>
      </c>
      <c r="T14" s="84" t="s">
        <v>352</v>
      </c>
      <c r="U14" s="84" t="s">
        <v>289</v>
      </c>
      <c r="V14" s="84" t="s">
        <v>290</v>
      </c>
      <c r="W14" s="84">
        <v>0</v>
      </c>
      <c r="X14" s="38" t="s">
        <v>274</v>
      </c>
      <c r="Y14" s="84">
        <v>355966155</v>
      </c>
      <c r="Z14" s="38" t="s">
        <v>353</v>
      </c>
      <c r="AA14" s="108" t="s">
        <v>329</v>
      </c>
      <c r="AB14" s="84">
        <v>52000</v>
      </c>
      <c r="AC14" s="108" t="s">
        <v>314</v>
      </c>
      <c r="AD14" s="84">
        <v>75</v>
      </c>
      <c r="AE14" s="84" t="s">
        <v>345</v>
      </c>
      <c r="AF14" s="84" t="s">
        <v>346</v>
      </c>
      <c r="AG14" s="108" t="s">
        <v>347</v>
      </c>
      <c r="AH14" s="84" t="s">
        <v>348</v>
      </c>
      <c r="AI14" s="108" t="s">
        <v>332</v>
      </c>
      <c r="AJ14" s="84">
        <v>830</v>
      </c>
      <c r="AK14" s="84">
        <v>830</v>
      </c>
      <c r="AL14" s="108" t="s">
        <v>349</v>
      </c>
      <c r="AM14" s="84">
        <v>49491.86</v>
      </c>
      <c r="AN14" s="112">
        <v>10268.14</v>
      </c>
      <c r="AO14" s="112">
        <v>59760</v>
      </c>
      <c r="AP14" s="112">
        <v>2508.14</v>
      </c>
      <c r="AQ14" s="112">
        <v>24.86</v>
      </c>
      <c r="AR14" s="112">
        <v>2533</v>
      </c>
      <c r="AS14" s="112">
        <v>2508.14</v>
      </c>
      <c r="AT14" s="112">
        <v>24.86</v>
      </c>
      <c r="AU14" s="112">
        <v>2533</v>
      </c>
      <c r="AV14" s="84">
        <v>77</v>
      </c>
      <c r="AW14" s="84">
        <v>31</v>
      </c>
      <c r="AX14" s="84" t="s">
        <v>305</v>
      </c>
      <c r="AY14" s="108"/>
      <c r="AZ14" s="84"/>
      <c r="BA14" s="84"/>
      <c r="BB14" s="84" t="s">
        <v>285</v>
      </c>
      <c r="BC14" s="84" t="s">
        <v>145</v>
      </c>
      <c r="BD14" s="108"/>
      <c r="BE14" s="84">
        <v>0</v>
      </c>
      <c r="BF14" s="38" t="s">
        <v>352</v>
      </c>
      <c r="BG14" s="84" t="s">
        <v>354</v>
      </c>
      <c r="BH14" s="114" t="s">
        <v>552</v>
      </c>
      <c r="BI14" s="38" t="s">
        <v>110</v>
      </c>
      <c r="BJ14" s="85">
        <v>45918</v>
      </c>
      <c r="BK14" s="84"/>
      <c r="BL14" s="38" t="s">
        <v>114</v>
      </c>
      <c r="BM14" s="115" t="s">
        <v>119</v>
      </c>
      <c r="BN14" s="116" t="s">
        <v>201</v>
      </c>
      <c r="BO14" s="84" t="s">
        <v>242</v>
      </c>
      <c r="BP14" s="84">
        <v>9130</v>
      </c>
      <c r="BQ14" s="117" t="s">
        <v>204</v>
      </c>
      <c r="BR14" s="118" t="s">
        <v>568</v>
      </c>
    </row>
    <row r="15" spans="1:70" s="113" customFormat="1" ht="15" customHeight="1" x14ac:dyDescent="0.35">
      <c r="A15" s="84">
        <v>11</v>
      </c>
      <c r="B15" s="38" t="s">
        <v>259</v>
      </c>
      <c r="C15" s="38" t="s">
        <v>260</v>
      </c>
      <c r="D15" s="38" t="s">
        <v>261</v>
      </c>
      <c r="E15" s="38" t="s">
        <v>262</v>
      </c>
      <c r="F15" s="38" t="s">
        <v>263</v>
      </c>
      <c r="G15" s="84" t="s">
        <v>264</v>
      </c>
      <c r="H15" s="38" t="s">
        <v>263</v>
      </c>
      <c r="I15" s="84">
        <v>192652</v>
      </c>
      <c r="J15" s="38" t="s">
        <v>355</v>
      </c>
      <c r="K15" s="84">
        <v>192652</v>
      </c>
      <c r="L15" s="84" t="s">
        <v>266</v>
      </c>
      <c r="M15" s="38" t="s">
        <v>267</v>
      </c>
      <c r="N15" s="84">
        <v>403835</v>
      </c>
      <c r="O15" s="84" t="s">
        <v>356</v>
      </c>
      <c r="P15" s="84">
        <v>607367</v>
      </c>
      <c r="Q15" s="38" t="s">
        <v>357</v>
      </c>
      <c r="R15" s="38" t="s">
        <v>270</v>
      </c>
      <c r="S15" s="84" t="s">
        <v>358</v>
      </c>
      <c r="T15" s="84" t="s">
        <v>358</v>
      </c>
      <c r="U15" s="84" t="s">
        <v>289</v>
      </c>
      <c r="V15" s="84" t="s">
        <v>273</v>
      </c>
      <c r="W15" s="84">
        <v>0</v>
      </c>
      <c r="X15" s="38" t="s">
        <v>274</v>
      </c>
      <c r="Y15" s="84">
        <v>356282667</v>
      </c>
      <c r="Z15" s="38" t="s">
        <v>359</v>
      </c>
      <c r="AA15" s="108" t="s">
        <v>360</v>
      </c>
      <c r="AB15" s="84">
        <v>52000</v>
      </c>
      <c r="AC15" s="108" t="s">
        <v>361</v>
      </c>
      <c r="AD15" s="84">
        <v>75</v>
      </c>
      <c r="AE15" s="84" t="s">
        <v>345</v>
      </c>
      <c r="AF15" s="84" t="s">
        <v>362</v>
      </c>
      <c r="AG15" s="108" t="s">
        <v>363</v>
      </c>
      <c r="AH15" s="84" t="s">
        <v>348</v>
      </c>
      <c r="AI15" s="108" t="s">
        <v>364</v>
      </c>
      <c r="AJ15" s="84">
        <v>830</v>
      </c>
      <c r="AK15" s="84">
        <v>830</v>
      </c>
      <c r="AL15" s="108" t="s">
        <v>365</v>
      </c>
      <c r="AM15" s="84">
        <v>51182.25</v>
      </c>
      <c r="AN15" s="112">
        <v>10237.75</v>
      </c>
      <c r="AO15" s="112">
        <v>61420</v>
      </c>
      <c r="AP15" s="112">
        <v>817.75</v>
      </c>
      <c r="AQ15" s="112">
        <v>4.25</v>
      </c>
      <c r="AR15" s="112">
        <v>822</v>
      </c>
      <c r="AS15" s="112">
        <v>0</v>
      </c>
      <c r="AT15" s="112">
        <v>0</v>
      </c>
      <c r="AU15" s="112">
        <v>0</v>
      </c>
      <c r="AV15" s="84">
        <v>74</v>
      </c>
      <c r="AW15" s="84">
        <v>0</v>
      </c>
      <c r="AX15" s="84" t="s">
        <v>366</v>
      </c>
      <c r="AY15" s="108"/>
      <c r="AZ15" s="84"/>
      <c r="BA15" s="84"/>
      <c r="BB15" s="84" t="s">
        <v>285</v>
      </c>
      <c r="BC15" s="84" t="s">
        <v>145</v>
      </c>
      <c r="BD15" s="108"/>
      <c r="BE15" s="84">
        <v>0</v>
      </c>
      <c r="BF15" s="38" t="s">
        <v>358</v>
      </c>
      <c r="BG15" s="84" t="s">
        <v>367</v>
      </c>
      <c r="BH15" s="114" t="s">
        <v>552</v>
      </c>
      <c r="BI15" s="38" t="s">
        <v>110</v>
      </c>
      <c r="BJ15" s="85">
        <v>45918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>
        <v>0</v>
      </c>
      <c r="BQ15" s="117"/>
      <c r="BR15" s="118" t="s">
        <v>553</v>
      </c>
    </row>
    <row r="16" spans="1:70" s="113" customFormat="1" ht="15" customHeight="1" x14ac:dyDescent="0.35">
      <c r="A16" s="84">
        <v>12</v>
      </c>
      <c r="B16" s="38" t="s">
        <v>259</v>
      </c>
      <c r="C16" s="38" t="s">
        <v>260</v>
      </c>
      <c r="D16" s="38" t="s">
        <v>261</v>
      </c>
      <c r="E16" s="38" t="s">
        <v>262</v>
      </c>
      <c r="F16" s="38" t="s">
        <v>263</v>
      </c>
      <c r="G16" s="84" t="s">
        <v>264</v>
      </c>
      <c r="H16" s="38" t="s">
        <v>263</v>
      </c>
      <c r="I16" s="84">
        <v>192196</v>
      </c>
      <c r="J16" s="38" t="s">
        <v>368</v>
      </c>
      <c r="K16" s="84">
        <v>192196</v>
      </c>
      <c r="L16" s="84" t="s">
        <v>266</v>
      </c>
      <c r="M16" s="38" t="s">
        <v>267</v>
      </c>
      <c r="N16" s="84">
        <v>398549</v>
      </c>
      <c r="O16" s="84" t="s">
        <v>369</v>
      </c>
      <c r="P16" s="84">
        <v>594773</v>
      </c>
      <c r="Q16" s="38" t="s">
        <v>370</v>
      </c>
      <c r="R16" s="38" t="s">
        <v>270</v>
      </c>
      <c r="S16" s="84" t="s">
        <v>371</v>
      </c>
      <c r="T16" s="84" t="s">
        <v>371</v>
      </c>
      <c r="U16" s="84" t="s">
        <v>272</v>
      </c>
      <c r="V16" s="84" t="s">
        <v>290</v>
      </c>
      <c r="W16" s="84">
        <v>0</v>
      </c>
      <c r="X16" s="38" t="s">
        <v>274</v>
      </c>
      <c r="Y16" s="84">
        <v>356284937</v>
      </c>
      <c r="Z16" s="38" t="s">
        <v>372</v>
      </c>
      <c r="AA16" s="108" t="s">
        <v>360</v>
      </c>
      <c r="AB16" s="84">
        <v>52000</v>
      </c>
      <c r="AC16" s="108" t="s">
        <v>361</v>
      </c>
      <c r="AD16" s="84">
        <v>75</v>
      </c>
      <c r="AE16" s="84" t="s">
        <v>345</v>
      </c>
      <c r="AF16" s="84" t="s">
        <v>373</v>
      </c>
      <c r="AG16" s="108" t="s">
        <v>374</v>
      </c>
      <c r="AH16" s="84" t="s">
        <v>348</v>
      </c>
      <c r="AI16" s="108" t="s">
        <v>364</v>
      </c>
      <c r="AJ16" s="84">
        <v>830</v>
      </c>
      <c r="AK16" s="84">
        <v>830</v>
      </c>
      <c r="AL16" s="108" t="s">
        <v>365</v>
      </c>
      <c r="AM16" s="84">
        <v>51182.25</v>
      </c>
      <c r="AN16" s="112">
        <v>10237.75</v>
      </c>
      <c r="AO16" s="112">
        <v>61420</v>
      </c>
      <c r="AP16" s="112">
        <v>817.75</v>
      </c>
      <c r="AQ16" s="112">
        <v>4.25</v>
      </c>
      <c r="AR16" s="112">
        <v>822</v>
      </c>
      <c r="AS16" s="112">
        <v>0</v>
      </c>
      <c r="AT16" s="112">
        <v>0</v>
      </c>
      <c r="AU16" s="112">
        <v>0</v>
      </c>
      <c r="AV16" s="84">
        <v>74</v>
      </c>
      <c r="AW16" s="84">
        <v>0</v>
      </c>
      <c r="AX16" s="84" t="s">
        <v>366</v>
      </c>
      <c r="AY16" s="108"/>
      <c r="AZ16" s="84"/>
      <c r="BA16" s="84"/>
      <c r="BB16" s="84" t="s">
        <v>285</v>
      </c>
      <c r="BC16" s="84" t="s">
        <v>145</v>
      </c>
      <c r="BD16" s="108"/>
      <c r="BE16" s="84">
        <v>0</v>
      </c>
      <c r="BF16" s="38" t="s">
        <v>371</v>
      </c>
      <c r="BG16" s="84" t="s">
        <v>375</v>
      </c>
      <c r="BH16" s="114" t="s">
        <v>552</v>
      </c>
      <c r="BI16" s="38" t="s">
        <v>110</v>
      </c>
      <c r="BJ16" s="85">
        <v>45918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>
        <v>0</v>
      </c>
      <c r="BQ16" s="117"/>
      <c r="BR16" s="118" t="s">
        <v>553</v>
      </c>
    </row>
    <row r="17" spans="1:70" s="113" customFormat="1" ht="15" customHeight="1" x14ac:dyDescent="0.35">
      <c r="A17" s="84">
        <v>13</v>
      </c>
      <c r="B17" s="38" t="s">
        <v>259</v>
      </c>
      <c r="C17" s="38" t="s">
        <v>260</v>
      </c>
      <c r="D17" s="38" t="s">
        <v>261</v>
      </c>
      <c r="E17" s="38" t="s">
        <v>262</v>
      </c>
      <c r="F17" s="38" t="s">
        <v>263</v>
      </c>
      <c r="G17" s="84" t="s">
        <v>264</v>
      </c>
      <c r="H17" s="38" t="s">
        <v>263</v>
      </c>
      <c r="I17" s="84">
        <v>216290</v>
      </c>
      <c r="J17" s="38" t="s">
        <v>376</v>
      </c>
      <c r="K17" s="84">
        <v>216290</v>
      </c>
      <c r="L17" s="84" t="s">
        <v>266</v>
      </c>
      <c r="M17" s="38" t="s">
        <v>267</v>
      </c>
      <c r="N17" s="84">
        <v>500029</v>
      </c>
      <c r="O17" s="84" t="s">
        <v>377</v>
      </c>
      <c r="P17" s="84">
        <v>807934</v>
      </c>
      <c r="Q17" s="38" t="s">
        <v>378</v>
      </c>
      <c r="R17" s="38" t="s">
        <v>270</v>
      </c>
      <c r="S17" s="84" t="s">
        <v>379</v>
      </c>
      <c r="T17" s="84" t="s">
        <v>379</v>
      </c>
      <c r="U17" s="84" t="s">
        <v>289</v>
      </c>
      <c r="V17" s="84" t="s">
        <v>290</v>
      </c>
      <c r="W17" s="84">
        <v>541</v>
      </c>
      <c r="X17" s="38" t="s">
        <v>274</v>
      </c>
      <c r="Y17" s="84">
        <v>356295294</v>
      </c>
      <c r="Z17" s="38" t="s">
        <v>380</v>
      </c>
      <c r="AA17" s="108" t="s">
        <v>360</v>
      </c>
      <c r="AB17" s="84">
        <v>45000</v>
      </c>
      <c r="AC17" s="108" t="s">
        <v>361</v>
      </c>
      <c r="AD17" s="84">
        <v>75</v>
      </c>
      <c r="AE17" s="84" t="s">
        <v>278</v>
      </c>
      <c r="AF17" s="84" t="s">
        <v>381</v>
      </c>
      <c r="AG17" s="108" t="s">
        <v>382</v>
      </c>
      <c r="AH17" s="84" t="s">
        <v>281</v>
      </c>
      <c r="AI17" s="108" t="s">
        <v>364</v>
      </c>
      <c r="AJ17" s="84">
        <v>720</v>
      </c>
      <c r="AK17" s="84">
        <v>720</v>
      </c>
      <c r="AL17" s="108" t="s">
        <v>365</v>
      </c>
      <c r="AM17" s="84">
        <v>44445.62</v>
      </c>
      <c r="AN17" s="112">
        <v>8834.3799999999992</v>
      </c>
      <c r="AO17" s="112">
        <v>53280</v>
      </c>
      <c r="AP17" s="112">
        <v>554.38</v>
      </c>
      <c r="AQ17" s="112">
        <v>3.62</v>
      </c>
      <c r="AR17" s="112">
        <v>558</v>
      </c>
      <c r="AS17" s="112">
        <v>0</v>
      </c>
      <c r="AT17" s="112">
        <v>0</v>
      </c>
      <c r="AU17" s="112">
        <v>0</v>
      </c>
      <c r="AV17" s="84">
        <v>74</v>
      </c>
      <c r="AW17" s="84">
        <v>0</v>
      </c>
      <c r="AX17" s="84" t="s">
        <v>366</v>
      </c>
      <c r="AY17" s="108"/>
      <c r="AZ17" s="84"/>
      <c r="BA17" s="84"/>
      <c r="BB17" s="84" t="s">
        <v>285</v>
      </c>
      <c r="BC17" s="84" t="s">
        <v>145</v>
      </c>
      <c r="BD17" s="108"/>
      <c r="BE17" s="84">
        <v>0</v>
      </c>
      <c r="BF17" s="38" t="s">
        <v>379</v>
      </c>
      <c r="BG17" s="84" t="s">
        <v>383</v>
      </c>
      <c r="BH17" s="114" t="s">
        <v>552</v>
      </c>
      <c r="BI17" s="38" t="s">
        <v>110</v>
      </c>
      <c r="BJ17" s="85">
        <v>45918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>
        <v>0</v>
      </c>
      <c r="BQ17" s="117"/>
      <c r="BR17" s="118" t="s">
        <v>553</v>
      </c>
    </row>
    <row r="18" spans="1:70" s="113" customFormat="1" ht="15" customHeight="1" x14ac:dyDescent="0.35">
      <c r="A18" s="84">
        <v>14</v>
      </c>
      <c r="B18" s="38" t="s">
        <v>259</v>
      </c>
      <c r="C18" s="38" t="s">
        <v>260</v>
      </c>
      <c r="D18" s="38" t="s">
        <v>261</v>
      </c>
      <c r="E18" s="38" t="s">
        <v>262</v>
      </c>
      <c r="F18" s="38" t="s">
        <v>263</v>
      </c>
      <c r="G18" s="84" t="s">
        <v>264</v>
      </c>
      <c r="H18" s="38" t="s">
        <v>263</v>
      </c>
      <c r="I18" s="84">
        <v>192161</v>
      </c>
      <c r="J18" s="38" t="s">
        <v>384</v>
      </c>
      <c r="K18" s="84">
        <v>192161</v>
      </c>
      <c r="L18" s="84" t="s">
        <v>266</v>
      </c>
      <c r="M18" s="38" t="s">
        <v>267</v>
      </c>
      <c r="N18" s="84">
        <v>402883</v>
      </c>
      <c r="O18" s="84" t="s">
        <v>385</v>
      </c>
      <c r="P18" s="84">
        <v>605042</v>
      </c>
      <c r="Q18" s="38" t="s">
        <v>386</v>
      </c>
      <c r="R18" s="38" t="s">
        <v>270</v>
      </c>
      <c r="S18" s="84" t="s">
        <v>387</v>
      </c>
      <c r="T18" s="84" t="s">
        <v>387</v>
      </c>
      <c r="U18" s="84" t="s">
        <v>289</v>
      </c>
      <c r="V18" s="84" t="s">
        <v>290</v>
      </c>
      <c r="W18" s="84">
        <v>0</v>
      </c>
      <c r="X18" s="38" t="s">
        <v>274</v>
      </c>
      <c r="Y18" s="84">
        <v>356359437</v>
      </c>
      <c r="Z18" s="38" t="s">
        <v>388</v>
      </c>
      <c r="AA18" s="108" t="s">
        <v>360</v>
      </c>
      <c r="AB18" s="84">
        <v>50000</v>
      </c>
      <c r="AC18" s="108" t="s">
        <v>361</v>
      </c>
      <c r="AD18" s="84">
        <v>75</v>
      </c>
      <c r="AE18" s="84" t="s">
        <v>345</v>
      </c>
      <c r="AF18" s="84" t="s">
        <v>389</v>
      </c>
      <c r="AG18" s="108" t="s">
        <v>390</v>
      </c>
      <c r="AH18" s="84" t="s">
        <v>348</v>
      </c>
      <c r="AI18" s="108" t="s">
        <v>364</v>
      </c>
      <c r="AJ18" s="84">
        <v>800</v>
      </c>
      <c r="AK18" s="84">
        <v>800</v>
      </c>
      <c r="AL18" s="108" t="s">
        <v>365</v>
      </c>
      <c r="AM18" s="84">
        <v>49384.04</v>
      </c>
      <c r="AN18" s="112">
        <v>9815.9599999999991</v>
      </c>
      <c r="AO18" s="112">
        <v>59200</v>
      </c>
      <c r="AP18" s="112">
        <v>615.96</v>
      </c>
      <c r="AQ18" s="112">
        <v>3.04</v>
      </c>
      <c r="AR18" s="112">
        <v>619</v>
      </c>
      <c r="AS18" s="112">
        <v>0</v>
      </c>
      <c r="AT18" s="112">
        <v>0</v>
      </c>
      <c r="AU18" s="112">
        <v>0</v>
      </c>
      <c r="AV18" s="84">
        <v>74</v>
      </c>
      <c r="AW18" s="84">
        <v>0</v>
      </c>
      <c r="AX18" s="84" t="s">
        <v>366</v>
      </c>
      <c r="AY18" s="108"/>
      <c r="AZ18" s="84"/>
      <c r="BA18" s="84"/>
      <c r="BB18" s="84" t="s">
        <v>285</v>
      </c>
      <c r="BC18" s="84" t="s">
        <v>145</v>
      </c>
      <c r="BD18" s="108"/>
      <c r="BE18" s="84">
        <v>0</v>
      </c>
      <c r="BF18" s="38" t="s">
        <v>387</v>
      </c>
      <c r="BG18" s="84" t="s">
        <v>391</v>
      </c>
      <c r="BH18" s="114" t="s">
        <v>552</v>
      </c>
      <c r="BI18" s="38" t="s">
        <v>110</v>
      </c>
      <c r="BJ18" s="85">
        <v>45918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>
        <v>0</v>
      </c>
      <c r="BQ18" s="117"/>
      <c r="BR18" s="118" t="s">
        <v>553</v>
      </c>
    </row>
    <row r="19" spans="1:70" s="113" customFormat="1" ht="15" customHeight="1" x14ac:dyDescent="0.35">
      <c r="A19" s="84">
        <v>15</v>
      </c>
      <c r="B19" s="38" t="s">
        <v>259</v>
      </c>
      <c r="C19" s="38" t="s">
        <v>260</v>
      </c>
      <c r="D19" s="38" t="s">
        <v>261</v>
      </c>
      <c r="E19" s="38" t="s">
        <v>262</v>
      </c>
      <c r="F19" s="38" t="s">
        <v>263</v>
      </c>
      <c r="G19" s="84" t="s">
        <v>264</v>
      </c>
      <c r="H19" s="38" t="s">
        <v>263</v>
      </c>
      <c r="I19" s="84">
        <v>192196</v>
      </c>
      <c r="J19" s="38" t="s">
        <v>368</v>
      </c>
      <c r="K19" s="84">
        <v>192196</v>
      </c>
      <c r="L19" s="84" t="s">
        <v>266</v>
      </c>
      <c r="M19" s="38" t="s">
        <v>267</v>
      </c>
      <c r="N19" s="84">
        <v>398549</v>
      </c>
      <c r="O19" s="84" t="s">
        <v>369</v>
      </c>
      <c r="P19" s="84">
        <v>596937</v>
      </c>
      <c r="Q19" s="38" t="s">
        <v>392</v>
      </c>
      <c r="R19" s="38" t="s">
        <v>270</v>
      </c>
      <c r="S19" s="84" t="s">
        <v>393</v>
      </c>
      <c r="T19" s="84" t="s">
        <v>393</v>
      </c>
      <c r="U19" s="84" t="s">
        <v>272</v>
      </c>
      <c r="V19" s="84" t="s">
        <v>290</v>
      </c>
      <c r="W19" s="84">
        <v>0</v>
      </c>
      <c r="X19" s="38" t="s">
        <v>274</v>
      </c>
      <c r="Y19" s="84">
        <v>356460499</v>
      </c>
      <c r="Z19" s="38" t="s">
        <v>394</v>
      </c>
      <c r="AA19" s="108" t="s">
        <v>395</v>
      </c>
      <c r="AB19" s="84">
        <v>52000</v>
      </c>
      <c r="AC19" s="108" t="s">
        <v>361</v>
      </c>
      <c r="AD19" s="84">
        <v>75</v>
      </c>
      <c r="AE19" s="84" t="s">
        <v>345</v>
      </c>
      <c r="AF19" s="84" t="s">
        <v>396</v>
      </c>
      <c r="AG19" s="108" t="s">
        <v>397</v>
      </c>
      <c r="AH19" s="84" t="s">
        <v>348</v>
      </c>
      <c r="AI19" s="108" t="s">
        <v>398</v>
      </c>
      <c r="AJ19" s="84">
        <v>830</v>
      </c>
      <c r="AK19" s="84">
        <v>830</v>
      </c>
      <c r="AL19" s="108" t="s">
        <v>365</v>
      </c>
      <c r="AM19" s="84">
        <v>50510.85</v>
      </c>
      <c r="AN19" s="112">
        <v>10079.15</v>
      </c>
      <c r="AO19" s="112">
        <v>60590</v>
      </c>
      <c r="AP19" s="112">
        <v>1489.15</v>
      </c>
      <c r="AQ19" s="112">
        <v>10.85</v>
      </c>
      <c r="AR19" s="112">
        <v>1500</v>
      </c>
      <c r="AS19" s="112">
        <v>0</v>
      </c>
      <c r="AT19" s="112">
        <v>0</v>
      </c>
      <c r="AU19" s="112">
        <v>0</v>
      </c>
      <c r="AV19" s="84">
        <v>73</v>
      </c>
      <c r="AW19" s="84">
        <v>0</v>
      </c>
      <c r="AX19" s="84" t="s">
        <v>366</v>
      </c>
      <c r="AY19" s="108"/>
      <c r="AZ19" s="84"/>
      <c r="BA19" s="84"/>
      <c r="BB19" s="84" t="s">
        <v>285</v>
      </c>
      <c r="BC19" s="84" t="s">
        <v>145</v>
      </c>
      <c r="BD19" s="108"/>
      <c r="BE19" s="84">
        <v>0</v>
      </c>
      <c r="BF19" s="38" t="s">
        <v>393</v>
      </c>
      <c r="BG19" s="84" t="s">
        <v>399</v>
      </c>
      <c r="BH19" s="114" t="s">
        <v>552</v>
      </c>
      <c r="BI19" s="38" t="s">
        <v>110</v>
      </c>
      <c r="BJ19" s="85">
        <v>45918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>
        <v>0</v>
      </c>
      <c r="BQ19" s="117"/>
      <c r="BR19" s="118" t="s">
        <v>553</v>
      </c>
    </row>
    <row r="20" spans="1:70" s="113" customFormat="1" ht="15" customHeight="1" x14ac:dyDescent="0.35">
      <c r="A20" s="84">
        <v>16</v>
      </c>
      <c r="B20" s="38" t="s">
        <v>259</v>
      </c>
      <c r="C20" s="38" t="s">
        <v>260</v>
      </c>
      <c r="D20" s="38" t="s">
        <v>261</v>
      </c>
      <c r="E20" s="38" t="s">
        <v>262</v>
      </c>
      <c r="F20" s="38" t="s">
        <v>263</v>
      </c>
      <c r="G20" s="84" t="s">
        <v>264</v>
      </c>
      <c r="H20" s="38" t="s">
        <v>263</v>
      </c>
      <c r="I20" s="84">
        <v>192196</v>
      </c>
      <c r="J20" s="38" t="s">
        <v>368</v>
      </c>
      <c r="K20" s="84">
        <v>192196</v>
      </c>
      <c r="L20" s="84" t="s">
        <v>266</v>
      </c>
      <c r="M20" s="38" t="s">
        <v>267</v>
      </c>
      <c r="N20" s="84">
        <v>398549</v>
      </c>
      <c r="O20" s="84" t="s">
        <v>369</v>
      </c>
      <c r="P20" s="84">
        <v>596937</v>
      </c>
      <c r="Q20" s="38" t="s">
        <v>392</v>
      </c>
      <c r="R20" s="38" t="s">
        <v>270</v>
      </c>
      <c r="S20" s="84" t="s">
        <v>400</v>
      </c>
      <c r="T20" s="84" t="s">
        <v>400</v>
      </c>
      <c r="U20" s="84" t="s">
        <v>272</v>
      </c>
      <c r="V20" s="84" t="s">
        <v>273</v>
      </c>
      <c r="W20" s="84">
        <v>0</v>
      </c>
      <c r="X20" s="38" t="s">
        <v>274</v>
      </c>
      <c r="Y20" s="84">
        <v>356471100</v>
      </c>
      <c r="Z20" s="38" t="s">
        <v>401</v>
      </c>
      <c r="AA20" s="108" t="s">
        <v>395</v>
      </c>
      <c r="AB20" s="84">
        <v>52000</v>
      </c>
      <c r="AC20" s="108" t="s">
        <v>361</v>
      </c>
      <c r="AD20" s="84">
        <v>75</v>
      </c>
      <c r="AE20" s="84" t="s">
        <v>345</v>
      </c>
      <c r="AF20" s="84" t="s">
        <v>396</v>
      </c>
      <c r="AG20" s="108" t="s">
        <v>397</v>
      </c>
      <c r="AH20" s="84" t="s">
        <v>348</v>
      </c>
      <c r="AI20" s="108" t="s">
        <v>398</v>
      </c>
      <c r="AJ20" s="84">
        <v>830</v>
      </c>
      <c r="AK20" s="84">
        <v>830</v>
      </c>
      <c r="AL20" s="108" t="s">
        <v>365</v>
      </c>
      <c r="AM20" s="84">
        <v>50510.85</v>
      </c>
      <c r="AN20" s="112">
        <v>10079.15</v>
      </c>
      <c r="AO20" s="112">
        <v>60590</v>
      </c>
      <c r="AP20" s="112">
        <v>1489.15</v>
      </c>
      <c r="AQ20" s="112">
        <v>10.85</v>
      </c>
      <c r="AR20" s="112">
        <v>1500</v>
      </c>
      <c r="AS20" s="112">
        <v>0</v>
      </c>
      <c r="AT20" s="112">
        <v>0</v>
      </c>
      <c r="AU20" s="112">
        <v>0</v>
      </c>
      <c r="AV20" s="84">
        <v>73</v>
      </c>
      <c r="AW20" s="84">
        <v>0</v>
      </c>
      <c r="AX20" s="84" t="s">
        <v>366</v>
      </c>
      <c r="AY20" s="108"/>
      <c r="AZ20" s="84"/>
      <c r="BA20" s="84"/>
      <c r="BB20" s="84" t="s">
        <v>285</v>
      </c>
      <c r="BC20" s="84" t="s">
        <v>145</v>
      </c>
      <c r="BD20" s="108"/>
      <c r="BE20" s="84">
        <v>0</v>
      </c>
      <c r="BF20" s="38" t="s">
        <v>400</v>
      </c>
      <c r="BG20" s="84" t="s">
        <v>402</v>
      </c>
      <c r="BH20" s="114" t="s">
        <v>552</v>
      </c>
      <c r="BI20" s="38" t="s">
        <v>110</v>
      </c>
      <c r="BJ20" s="85">
        <v>45918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>
        <v>0</v>
      </c>
      <c r="BQ20" s="117"/>
      <c r="BR20" s="118" t="s">
        <v>553</v>
      </c>
    </row>
    <row r="21" spans="1:70" s="113" customFormat="1" ht="15" customHeight="1" x14ac:dyDescent="0.35">
      <c r="A21" s="84">
        <v>17</v>
      </c>
      <c r="B21" s="38" t="s">
        <v>259</v>
      </c>
      <c r="C21" s="38" t="s">
        <v>260</v>
      </c>
      <c r="D21" s="38" t="s">
        <v>261</v>
      </c>
      <c r="E21" s="38" t="s">
        <v>262</v>
      </c>
      <c r="F21" s="38" t="s">
        <v>263</v>
      </c>
      <c r="G21" s="84" t="s">
        <v>264</v>
      </c>
      <c r="H21" s="38" t="s">
        <v>263</v>
      </c>
      <c r="I21" s="84">
        <v>192113</v>
      </c>
      <c r="J21" s="38" t="s">
        <v>403</v>
      </c>
      <c r="K21" s="84">
        <v>192113</v>
      </c>
      <c r="L21" s="84" t="s">
        <v>404</v>
      </c>
      <c r="M21" s="38" t="s">
        <v>405</v>
      </c>
      <c r="N21" s="84">
        <v>510694</v>
      </c>
      <c r="O21" s="84" t="s">
        <v>406</v>
      </c>
      <c r="P21" s="84">
        <v>840456</v>
      </c>
      <c r="Q21" s="38" t="s">
        <v>407</v>
      </c>
      <c r="R21" s="38" t="s">
        <v>270</v>
      </c>
      <c r="S21" s="84" t="s">
        <v>408</v>
      </c>
      <c r="T21" s="84" t="s">
        <v>408</v>
      </c>
      <c r="U21" s="84" t="s">
        <v>289</v>
      </c>
      <c r="V21" s="84" t="s">
        <v>273</v>
      </c>
      <c r="W21" s="84">
        <v>541</v>
      </c>
      <c r="X21" s="38" t="s">
        <v>274</v>
      </c>
      <c r="Y21" s="84">
        <v>356472453</v>
      </c>
      <c r="Z21" s="38" t="s">
        <v>409</v>
      </c>
      <c r="AA21" s="108" t="s">
        <v>410</v>
      </c>
      <c r="AB21" s="84">
        <v>42000</v>
      </c>
      <c r="AC21" s="108" t="s">
        <v>277</v>
      </c>
      <c r="AD21" s="84">
        <v>75</v>
      </c>
      <c r="AE21" s="84" t="s">
        <v>278</v>
      </c>
      <c r="AF21" s="84" t="s">
        <v>411</v>
      </c>
      <c r="AG21" s="108" t="s">
        <v>412</v>
      </c>
      <c r="AH21" s="84" t="s">
        <v>281</v>
      </c>
      <c r="AI21" s="108" t="s">
        <v>413</v>
      </c>
      <c r="AJ21" s="84">
        <v>670</v>
      </c>
      <c r="AK21" s="84">
        <v>670</v>
      </c>
      <c r="AL21" s="108" t="s">
        <v>414</v>
      </c>
      <c r="AM21" s="84">
        <v>35563.910000000003</v>
      </c>
      <c r="AN21" s="112">
        <v>7986.09</v>
      </c>
      <c r="AO21" s="112">
        <v>43550</v>
      </c>
      <c r="AP21" s="112">
        <v>6436.09</v>
      </c>
      <c r="AQ21" s="112">
        <v>168.91</v>
      </c>
      <c r="AR21" s="112">
        <v>6605</v>
      </c>
      <c r="AS21" s="112">
        <v>4538.87</v>
      </c>
      <c r="AT21" s="112">
        <v>151.13</v>
      </c>
      <c r="AU21" s="112">
        <v>4690</v>
      </c>
      <c r="AV21" s="84">
        <v>72</v>
      </c>
      <c r="AW21" s="84">
        <v>44</v>
      </c>
      <c r="AX21" s="84" t="s">
        <v>305</v>
      </c>
      <c r="AY21" s="108"/>
      <c r="AZ21" s="84"/>
      <c r="BA21" s="84"/>
      <c r="BB21" s="84" t="s">
        <v>285</v>
      </c>
      <c r="BC21" s="84" t="s">
        <v>145</v>
      </c>
      <c r="BD21" s="108"/>
      <c r="BE21" s="84">
        <v>0</v>
      </c>
      <c r="BF21" s="38" t="s">
        <v>408</v>
      </c>
      <c r="BG21" s="84" t="s">
        <v>415</v>
      </c>
      <c r="BH21" s="114" t="s">
        <v>552</v>
      </c>
      <c r="BI21" s="38" t="s">
        <v>110</v>
      </c>
      <c r="BJ21" s="85">
        <v>45918</v>
      </c>
      <c r="BK21" s="84"/>
      <c r="BL21" s="38" t="s">
        <v>114</v>
      </c>
      <c r="BM21" s="115" t="s">
        <v>119</v>
      </c>
      <c r="BN21" s="116" t="s">
        <v>201</v>
      </c>
      <c r="BO21" s="84" t="s">
        <v>244</v>
      </c>
      <c r="BP21" s="84">
        <v>0</v>
      </c>
      <c r="BQ21" s="117"/>
      <c r="BR21" s="118" t="s">
        <v>572</v>
      </c>
    </row>
    <row r="22" spans="1:70" s="113" customFormat="1" ht="15" customHeight="1" x14ac:dyDescent="0.35">
      <c r="A22" s="84">
        <v>18</v>
      </c>
      <c r="B22" s="38" t="s">
        <v>259</v>
      </c>
      <c r="C22" s="38" t="s">
        <v>260</v>
      </c>
      <c r="D22" s="38" t="s">
        <v>261</v>
      </c>
      <c r="E22" s="38" t="s">
        <v>262</v>
      </c>
      <c r="F22" s="38" t="s">
        <v>263</v>
      </c>
      <c r="G22" s="84" t="s">
        <v>264</v>
      </c>
      <c r="H22" s="38" t="s">
        <v>263</v>
      </c>
      <c r="I22" s="84">
        <v>192113</v>
      </c>
      <c r="J22" s="38" t="s">
        <v>403</v>
      </c>
      <c r="K22" s="84">
        <v>192113</v>
      </c>
      <c r="L22" s="84" t="s">
        <v>404</v>
      </c>
      <c r="M22" s="38" t="s">
        <v>405</v>
      </c>
      <c r="N22" s="84">
        <v>510694</v>
      </c>
      <c r="O22" s="84" t="s">
        <v>406</v>
      </c>
      <c r="P22" s="84">
        <v>843252</v>
      </c>
      <c r="Q22" s="38" t="s">
        <v>416</v>
      </c>
      <c r="R22" s="38" t="s">
        <v>270</v>
      </c>
      <c r="S22" s="84" t="s">
        <v>417</v>
      </c>
      <c r="T22" s="84" t="s">
        <v>417</v>
      </c>
      <c r="U22" s="84" t="s">
        <v>289</v>
      </c>
      <c r="V22" s="84" t="s">
        <v>273</v>
      </c>
      <c r="W22" s="84">
        <v>541</v>
      </c>
      <c r="X22" s="38" t="s">
        <v>311</v>
      </c>
      <c r="Y22" s="84">
        <v>356472640</v>
      </c>
      <c r="Z22" s="38" t="s">
        <v>418</v>
      </c>
      <c r="AA22" s="108" t="s">
        <v>410</v>
      </c>
      <c r="AB22" s="84">
        <v>45000</v>
      </c>
      <c r="AC22" s="108" t="s">
        <v>277</v>
      </c>
      <c r="AD22" s="84">
        <v>75</v>
      </c>
      <c r="AE22" s="84" t="s">
        <v>278</v>
      </c>
      <c r="AF22" s="84" t="s">
        <v>411</v>
      </c>
      <c r="AG22" s="108" t="s">
        <v>412</v>
      </c>
      <c r="AH22" s="84" t="s">
        <v>281</v>
      </c>
      <c r="AI22" s="108" t="s">
        <v>413</v>
      </c>
      <c r="AJ22" s="84">
        <v>720</v>
      </c>
      <c r="AK22" s="84">
        <v>720</v>
      </c>
      <c r="AL22" s="108" t="s">
        <v>419</v>
      </c>
      <c r="AM22" s="84">
        <v>34169.25</v>
      </c>
      <c r="AN22" s="112">
        <v>8270.75</v>
      </c>
      <c r="AO22" s="112">
        <v>42440</v>
      </c>
      <c r="AP22" s="112">
        <v>10830.75</v>
      </c>
      <c r="AQ22" s="112">
        <v>435.25</v>
      </c>
      <c r="AR22" s="112">
        <v>11266</v>
      </c>
      <c r="AS22" s="112">
        <v>8981.7800000000007</v>
      </c>
      <c r="AT22" s="112">
        <v>418.22</v>
      </c>
      <c r="AU22" s="112">
        <v>9400</v>
      </c>
      <c r="AV22" s="84">
        <v>72</v>
      </c>
      <c r="AW22" s="84">
        <v>95</v>
      </c>
      <c r="AX22" s="84" t="s">
        <v>420</v>
      </c>
      <c r="AY22" s="108"/>
      <c r="AZ22" s="84"/>
      <c r="BA22" s="84"/>
      <c r="BB22" s="84" t="s">
        <v>285</v>
      </c>
      <c r="BC22" s="84" t="s">
        <v>145</v>
      </c>
      <c r="BD22" s="108"/>
      <c r="BE22" s="84">
        <v>0</v>
      </c>
      <c r="BF22" s="38" t="s">
        <v>417</v>
      </c>
      <c r="BG22" s="84" t="s">
        <v>421</v>
      </c>
      <c r="BH22" s="114" t="s">
        <v>552</v>
      </c>
      <c r="BI22" s="38" t="s">
        <v>110</v>
      </c>
      <c r="BJ22" s="85">
        <v>45919</v>
      </c>
      <c r="BK22" s="84"/>
      <c r="BL22" s="38" t="s">
        <v>115</v>
      </c>
      <c r="BM22" s="115"/>
      <c r="BN22" s="116" t="s">
        <v>201</v>
      </c>
      <c r="BO22" s="84" t="s">
        <v>244</v>
      </c>
      <c r="BP22" s="84">
        <v>0</v>
      </c>
      <c r="BQ22" s="117"/>
      <c r="BR22" s="118" t="s">
        <v>573</v>
      </c>
    </row>
    <row r="23" spans="1:70" s="113" customFormat="1" ht="15" customHeight="1" x14ac:dyDescent="0.35">
      <c r="A23" s="84">
        <v>19</v>
      </c>
      <c r="B23" s="38" t="s">
        <v>259</v>
      </c>
      <c r="C23" s="38" t="s">
        <v>260</v>
      </c>
      <c r="D23" s="38" t="s">
        <v>261</v>
      </c>
      <c r="E23" s="38" t="s">
        <v>262</v>
      </c>
      <c r="F23" s="38" t="s">
        <v>263</v>
      </c>
      <c r="G23" s="84" t="s">
        <v>264</v>
      </c>
      <c r="H23" s="38" t="s">
        <v>263</v>
      </c>
      <c r="I23" s="84">
        <v>192113</v>
      </c>
      <c r="J23" s="38" t="s">
        <v>403</v>
      </c>
      <c r="K23" s="84">
        <v>192113</v>
      </c>
      <c r="L23" s="84" t="s">
        <v>404</v>
      </c>
      <c r="M23" s="38" t="s">
        <v>405</v>
      </c>
      <c r="N23" s="84">
        <v>510694</v>
      </c>
      <c r="O23" s="84" t="s">
        <v>406</v>
      </c>
      <c r="P23" s="84">
        <v>843252</v>
      </c>
      <c r="Q23" s="38" t="s">
        <v>416</v>
      </c>
      <c r="R23" s="38" t="s">
        <v>270</v>
      </c>
      <c r="S23" s="84" t="s">
        <v>422</v>
      </c>
      <c r="T23" s="84" t="s">
        <v>422</v>
      </c>
      <c r="U23" s="84" t="s">
        <v>289</v>
      </c>
      <c r="V23" s="84" t="s">
        <v>273</v>
      </c>
      <c r="W23" s="84">
        <v>541</v>
      </c>
      <c r="X23" s="38" t="s">
        <v>311</v>
      </c>
      <c r="Y23" s="84">
        <v>356472768</v>
      </c>
      <c r="Z23" s="38" t="s">
        <v>423</v>
      </c>
      <c r="AA23" s="108" t="s">
        <v>410</v>
      </c>
      <c r="AB23" s="84">
        <v>45000</v>
      </c>
      <c r="AC23" s="108" t="s">
        <v>277</v>
      </c>
      <c r="AD23" s="84">
        <v>75</v>
      </c>
      <c r="AE23" s="84" t="s">
        <v>278</v>
      </c>
      <c r="AF23" s="84" t="s">
        <v>411</v>
      </c>
      <c r="AG23" s="108" t="s">
        <v>412</v>
      </c>
      <c r="AH23" s="84" t="s">
        <v>281</v>
      </c>
      <c r="AI23" s="108" t="s">
        <v>413</v>
      </c>
      <c r="AJ23" s="84">
        <v>720</v>
      </c>
      <c r="AK23" s="84">
        <v>720</v>
      </c>
      <c r="AL23" s="108" t="s">
        <v>424</v>
      </c>
      <c r="AM23" s="84">
        <v>43151.03</v>
      </c>
      <c r="AN23" s="112">
        <v>8688.9699999999993</v>
      </c>
      <c r="AO23" s="112">
        <v>51840</v>
      </c>
      <c r="AP23" s="112">
        <v>1848.97</v>
      </c>
      <c r="AQ23" s="112">
        <v>17.03</v>
      </c>
      <c r="AR23" s="112">
        <v>1866</v>
      </c>
      <c r="AS23" s="112">
        <v>0</v>
      </c>
      <c r="AT23" s="112">
        <v>0</v>
      </c>
      <c r="AU23" s="112">
        <v>0</v>
      </c>
      <c r="AV23" s="84">
        <v>72</v>
      </c>
      <c r="AW23" s="84">
        <v>0</v>
      </c>
      <c r="AX23" s="84" t="s">
        <v>366</v>
      </c>
      <c r="AY23" s="108"/>
      <c r="AZ23" s="84"/>
      <c r="BA23" s="84"/>
      <c r="BB23" s="84" t="s">
        <v>285</v>
      </c>
      <c r="BC23" s="84" t="s">
        <v>145</v>
      </c>
      <c r="BD23" s="108"/>
      <c r="BE23" s="84">
        <v>0</v>
      </c>
      <c r="BF23" s="38" t="s">
        <v>422</v>
      </c>
      <c r="BG23" s="84" t="s">
        <v>425</v>
      </c>
      <c r="BH23" s="114" t="s">
        <v>552</v>
      </c>
      <c r="BI23" s="38" t="s">
        <v>110</v>
      </c>
      <c r="BJ23" s="85">
        <v>45919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>
        <v>0</v>
      </c>
      <c r="BQ23" s="117"/>
      <c r="BR23" s="118" t="s">
        <v>553</v>
      </c>
    </row>
    <row r="24" spans="1:70" s="113" customFormat="1" ht="15" customHeight="1" x14ac:dyDescent="0.35">
      <c r="A24" s="84">
        <v>20</v>
      </c>
      <c r="B24" s="38" t="s">
        <v>259</v>
      </c>
      <c r="C24" s="38" t="s">
        <v>260</v>
      </c>
      <c r="D24" s="38" t="s">
        <v>261</v>
      </c>
      <c r="E24" s="38" t="s">
        <v>262</v>
      </c>
      <c r="F24" s="38" t="s">
        <v>263</v>
      </c>
      <c r="G24" s="84" t="s">
        <v>264</v>
      </c>
      <c r="H24" s="38" t="s">
        <v>263</v>
      </c>
      <c r="I24" s="84">
        <v>192113</v>
      </c>
      <c r="J24" s="38" t="s">
        <v>403</v>
      </c>
      <c r="K24" s="84">
        <v>192113</v>
      </c>
      <c r="L24" s="84" t="s">
        <v>404</v>
      </c>
      <c r="M24" s="38" t="s">
        <v>405</v>
      </c>
      <c r="N24" s="84">
        <v>510694</v>
      </c>
      <c r="O24" s="84" t="s">
        <v>406</v>
      </c>
      <c r="P24" s="84">
        <v>840456</v>
      </c>
      <c r="Q24" s="38" t="s">
        <v>407</v>
      </c>
      <c r="R24" s="38" t="s">
        <v>270</v>
      </c>
      <c r="S24" s="84" t="s">
        <v>426</v>
      </c>
      <c r="T24" s="84" t="s">
        <v>426</v>
      </c>
      <c r="U24" s="84" t="s">
        <v>289</v>
      </c>
      <c r="V24" s="84" t="s">
        <v>273</v>
      </c>
      <c r="W24" s="84">
        <v>541</v>
      </c>
      <c r="X24" s="38" t="s">
        <v>311</v>
      </c>
      <c r="Y24" s="84">
        <v>356472791</v>
      </c>
      <c r="Z24" s="38" t="s">
        <v>427</v>
      </c>
      <c r="AA24" s="108" t="s">
        <v>410</v>
      </c>
      <c r="AB24" s="84">
        <v>42000</v>
      </c>
      <c r="AC24" s="108" t="s">
        <v>277</v>
      </c>
      <c r="AD24" s="84">
        <v>75</v>
      </c>
      <c r="AE24" s="84" t="s">
        <v>278</v>
      </c>
      <c r="AF24" s="84" t="s">
        <v>411</v>
      </c>
      <c r="AG24" s="108" t="s">
        <v>412</v>
      </c>
      <c r="AH24" s="84" t="s">
        <v>281</v>
      </c>
      <c r="AI24" s="108" t="s">
        <v>413</v>
      </c>
      <c r="AJ24" s="84">
        <v>670</v>
      </c>
      <c r="AK24" s="84">
        <v>670</v>
      </c>
      <c r="AL24" s="108" t="s">
        <v>424</v>
      </c>
      <c r="AM24" s="84">
        <v>40102.78</v>
      </c>
      <c r="AN24" s="112">
        <v>8137.22</v>
      </c>
      <c r="AO24" s="112">
        <v>48240</v>
      </c>
      <c r="AP24" s="112">
        <v>1897.22</v>
      </c>
      <c r="AQ24" s="112">
        <v>17.78</v>
      </c>
      <c r="AR24" s="112">
        <v>1915</v>
      </c>
      <c r="AS24" s="112">
        <v>0</v>
      </c>
      <c r="AT24" s="112">
        <v>0</v>
      </c>
      <c r="AU24" s="112">
        <v>0</v>
      </c>
      <c r="AV24" s="84">
        <v>72</v>
      </c>
      <c r="AW24" s="84">
        <v>0</v>
      </c>
      <c r="AX24" s="84" t="s">
        <v>366</v>
      </c>
      <c r="AY24" s="108"/>
      <c r="AZ24" s="84"/>
      <c r="BA24" s="84"/>
      <c r="BB24" s="84" t="s">
        <v>285</v>
      </c>
      <c r="BC24" s="84" t="s">
        <v>145</v>
      </c>
      <c r="BD24" s="108"/>
      <c r="BE24" s="84">
        <v>0</v>
      </c>
      <c r="BF24" s="38" t="s">
        <v>426</v>
      </c>
      <c r="BG24" s="84" t="s">
        <v>428</v>
      </c>
      <c r="BH24" s="114" t="s">
        <v>552</v>
      </c>
      <c r="BI24" s="38" t="s">
        <v>110</v>
      </c>
      <c r="BJ24" s="85">
        <v>45919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>
        <v>0</v>
      </c>
      <c r="BQ24" s="117"/>
      <c r="BR24" s="118" t="s">
        <v>553</v>
      </c>
    </row>
    <row r="25" spans="1:70" s="113" customFormat="1" ht="15" customHeight="1" x14ac:dyDescent="0.35">
      <c r="A25" s="84">
        <v>21</v>
      </c>
      <c r="B25" s="38" t="s">
        <v>259</v>
      </c>
      <c r="C25" s="38" t="s">
        <v>260</v>
      </c>
      <c r="D25" s="38" t="s">
        <v>261</v>
      </c>
      <c r="E25" s="38" t="s">
        <v>262</v>
      </c>
      <c r="F25" s="38" t="s">
        <v>263</v>
      </c>
      <c r="G25" s="84" t="s">
        <v>264</v>
      </c>
      <c r="H25" s="38" t="s">
        <v>263</v>
      </c>
      <c r="I25" s="84">
        <v>192113</v>
      </c>
      <c r="J25" s="38" t="s">
        <v>403</v>
      </c>
      <c r="K25" s="84">
        <v>192113</v>
      </c>
      <c r="L25" s="84" t="s">
        <v>404</v>
      </c>
      <c r="M25" s="38" t="s">
        <v>405</v>
      </c>
      <c r="N25" s="84">
        <v>510694</v>
      </c>
      <c r="O25" s="84" t="s">
        <v>406</v>
      </c>
      <c r="P25" s="84">
        <v>843252</v>
      </c>
      <c r="Q25" s="38" t="s">
        <v>416</v>
      </c>
      <c r="R25" s="38" t="s">
        <v>270</v>
      </c>
      <c r="S25" s="84" t="s">
        <v>429</v>
      </c>
      <c r="T25" s="84" t="s">
        <v>429</v>
      </c>
      <c r="U25" s="84" t="s">
        <v>289</v>
      </c>
      <c r="V25" s="84" t="s">
        <v>273</v>
      </c>
      <c r="W25" s="84">
        <v>541</v>
      </c>
      <c r="X25" s="38" t="s">
        <v>311</v>
      </c>
      <c r="Y25" s="84">
        <v>356473397</v>
      </c>
      <c r="Z25" s="38" t="s">
        <v>430</v>
      </c>
      <c r="AA25" s="108" t="s">
        <v>410</v>
      </c>
      <c r="AB25" s="84">
        <v>45000</v>
      </c>
      <c r="AC25" s="108" t="s">
        <v>277</v>
      </c>
      <c r="AD25" s="84">
        <v>75</v>
      </c>
      <c r="AE25" s="84" t="s">
        <v>278</v>
      </c>
      <c r="AF25" s="84" t="s">
        <v>411</v>
      </c>
      <c r="AG25" s="108" t="s">
        <v>412</v>
      </c>
      <c r="AH25" s="84" t="s">
        <v>281</v>
      </c>
      <c r="AI25" s="108" t="s">
        <v>413</v>
      </c>
      <c r="AJ25" s="84">
        <v>720</v>
      </c>
      <c r="AK25" s="84">
        <v>720</v>
      </c>
      <c r="AL25" s="108" t="s">
        <v>424</v>
      </c>
      <c r="AM25" s="84">
        <v>43151.03</v>
      </c>
      <c r="AN25" s="112">
        <v>8688.9699999999993</v>
      </c>
      <c r="AO25" s="112">
        <v>51840</v>
      </c>
      <c r="AP25" s="112">
        <v>1848.97</v>
      </c>
      <c r="AQ25" s="112">
        <v>17.03</v>
      </c>
      <c r="AR25" s="112">
        <v>1866</v>
      </c>
      <c r="AS25" s="112">
        <v>0</v>
      </c>
      <c r="AT25" s="112">
        <v>0</v>
      </c>
      <c r="AU25" s="112">
        <v>0</v>
      </c>
      <c r="AV25" s="84">
        <v>72</v>
      </c>
      <c r="AW25" s="84">
        <v>0</v>
      </c>
      <c r="AX25" s="84" t="s">
        <v>366</v>
      </c>
      <c r="AY25" s="108"/>
      <c r="AZ25" s="84"/>
      <c r="BA25" s="84"/>
      <c r="BB25" s="84" t="s">
        <v>285</v>
      </c>
      <c r="BC25" s="84" t="s">
        <v>145</v>
      </c>
      <c r="BD25" s="108"/>
      <c r="BE25" s="84">
        <v>0</v>
      </c>
      <c r="BF25" s="38" t="s">
        <v>429</v>
      </c>
      <c r="BG25" s="84" t="s">
        <v>431</v>
      </c>
      <c r="BH25" s="114" t="s">
        <v>552</v>
      </c>
      <c r="BI25" s="38" t="s">
        <v>110</v>
      </c>
      <c r="BJ25" s="85">
        <v>45919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>
        <v>0</v>
      </c>
      <c r="BQ25" s="117"/>
      <c r="BR25" s="118" t="s">
        <v>553</v>
      </c>
    </row>
    <row r="26" spans="1:70" s="113" customFormat="1" ht="15" customHeight="1" x14ac:dyDescent="0.35">
      <c r="A26" s="84">
        <v>22</v>
      </c>
      <c r="B26" s="38" t="s">
        <v>259</v>
      </c>
      <c r="C26" s="38" t="s">
        <v>260</v>
      </c>
      <c r="D26" s="38" t="s">
        <v>261</v>
      </c>
      <c r="E26" s="38" t="s">
        <v>262</v>
      </c>
      <c r="F26" s="38" t="s">
        <v>263</v>
      </c>
      <c r="G26" s="84" t="s">
        <v>264</v>
      </c>
      <c r="H26" s="38" t="s">
        <v>263</v>
      </c>
      <c r="I26" s="84">
        <v>192113</v>
      </c>
      <c r="J26" s="38" t="s">
        <v>403</v>
      </c>
      <c r="K26" s="84">
        <v>192113</v>
      </c>
      <c r="L26" s="84" t="s">
        <v>404</v>
      </c>
      <c r="M26" s="38" t="s">
        <v>405</v>
      </c>
      <c r="N26" s="84">
        <v>510694</v>
      </c>
      <c r="O26" s="84" t="s">
        <v>406</v>
      </c>
      <c r="P26" s="84">
        <v>840456</v>
      </c>
      <c r="Q26" s="38" t="s">
        <v>407</v>
      </c>
      <c r="R26" s="38" t="s">
        <v>270</v>
      </c>
      <c r="S26" s="84" t="s">
        <v>432</v>
      </c>
      <c r="T26" s="84" t="s">
        <v>432</v>
      </c>
      <c r="U26" s="84" t="s">
        <v>289</v>
      </c>
      <c r="V26" s="84" t="s">
        <v>273</v>
      </c>
      <c r="W26" s="84">
        <v>541</v>
      </c>
      <c r="X26" s="38" t="s">
        <v>311</v>
      </c>
      <c r="Y26" s="84">
        <v>356485865</v>
      </c>
      <c r="Z26" s="38" t="s">
        <v>433</v>
      </c>
      <c r="AA26" s="108" t="s">
        <v>410</v>
      </c>
      <c r="AB26" s="84">
        <v>45000</v>
      </c>
      <c r="AC26" s="108" t="s">
        <v>277</v>
      </c>
      <c r="AD26" s="84">
        <v>75</v>
      </c>
      <c r="AE26" s="84" t="s">
        <v>278</v>
      </c>
      <c r="AF26" s="84" t="s">
        <v>411</v>
      </c>
      <c r="AG26" s="108" t="s">
        <v>412</v>
      </c>
      <c r="AH26" s="84" t="s">
        <v>281</v>
      </c>
      <c r="AI26" s="108" t="s">
        <v>413</v>
      </c>
      <c r="AJ26" s="84">
        <v>720</v>
      </c>
      <c r="AK26" s="84">
        <v>720</v>
      </c>
      <c r="AL26" s="108" t="s">
        <v>434</v>
      </c>
      <c r="AM26" s="84">
        <v>34209.25</v>
      </c>
      <c r="AN26" s="112">
        <v>8270.75</v>
      </c>
      <c r="AO26" s="112">
        <v>42480</v>
      </c>
      <c r="AP26" s="112">
        <v>10790.75</v>
      </c>
      <c r="AQ26" s="112">
        <v>435.25</v>
      </c>
      <c r="AR26" s="112">
        <v>11226</v>
      </c>
      <c r="AS26" s="112">
        <v>8941.7800000000007</v>
      </c>
      <c r="AT26" s="112">
        <v>418.22</v>
      </c>
      <c r="AU26" s="112">
        <v>9360</v>
      </c>
      <c r="AV26" s="84">
        <v>72</v>
      </c>
      <c r="AW26" s="84">
        <v>86</v>
      </c>
      <c r="AX26" s="84" t="s">
        <v>284</v>
      </c>
      <c r="AY26" s="108"/>
      <c r="AZ26" s="84"/>
      <c r="BA26" s="84"/>
      <c r="BB26" s="84" t="s">
        <v>285</v>
      </c>
      <c r="BC26" s="84" t="s">
        <v>145</v>
      </c>
      <c r="BD26" s="108"/>
      <c r="BE26" s="84">
        <v>0</v>
      </c>
      <c r="BF26" s="38" t="s">
        <v>432</v>
      </c>
      <c r="BG26" s="84" t="s">
        <v>435</v>
      </c>
      <c r="BH26" s="114" t="s">
        <v>552</v>
      </c>
      <c r="BI26" s="38" t="s">
        <v>110</v>
      </c>
      <c r="BJ26" s="85">
        <v>45919</v>
      </c>
      <c r="BK26" s="84"/>
      <c r="BL26" s="38" t="s">
        <v>115</v>
      </c>
      <c r="BM26" s="115"/>
      <c r="BN26" s="116" t="s">
        <v>201</v>
      </c>
      <c r="BO26" s="84" t="s">
        <v>244</v>
      </c>
      <c r="BP26" s="84">
        <v>0</v>
      </c>
      <c r="BQ26" s="117"/>
      <c r="BR26" s="118" t="s">
        <v>573</v>
      </c>
    </row>
    <row r="27" spans="1:70" s="113" customFormat="1" ht="15" customHeight="1" x14ac:dyDescent="0.35">
      <c r="A27" s="84">
        <v>23</v>
      </c>
      <c r="B27" s="38" t="s">
        <v>259</v>
      </c>
      <c r="C27" s="38" t="s">
        <v>260</v>
      </c>
      <c r="D27" s="38" t="s">
        <v>261</v>
      </c>
      <c r="E27" s="38" t="s">
        <v>262</v>
      </c>
      <c r="F27" s="38" t="s">
        <v>263</v>
      </c>
      <c r="G27" s="84" t="s">
        <v>264</v>
      </c>
      <c r="H27" s="38" t="s">
        <v>263</v>
      </c>
      <c r="I27" s="84">
        <v>218044</v>
      </c>
      <c r="J27" s="38" t="s">
        <v>436</v>
      </c>
      <c r="K27" s="84">
        <v>218044</v>
      </c>
      <c r="L27" s="84" t="s">
        <v>266</v>
      </c>
      <c r="M27" s="38" t="s">
        <v>267</v>
      </c>
      <c r="N27" s="84">
        <v>511007</v>
      </c>
      <c r="O27" s="84" t="s">
        <v>437</v>
      </c>
      <c r="P27" s="84">
        <v>841460</v>
      </c>
      <c r="Q27" s="38" t="s">
        <v>438</v>
      </c>
      <c r="R27" s="38" t="s">
        <v>270</v>
      </c>
      <c r="S27" s="84" t="s">
        <v>439</v>
      </c>
      <c r="T27" s="84" t="s">
        <v>439</v>
      </c>
      <c r="U27" s="84" t="s">
        <v>289</v>
      </c>
      <c r="V27" s="84" t="s">
        <v>290</v>
      </c>
      <c r="W27" s="84">
        <v>541</v>
      </c>
      <c r="X27" s="38" t="s">
        <v>311</v>
      </c>
      <c r="Y27" s="84">
        <v>356496688</v>
      </c>
      <c r="Z27" s="38" t="s">
        <v>440</v>
      </c>
      <c r="AA27" s="108" t="s">
        <v>410</v>
      </c>
      <c r="AB27" s="84">
        <v>42000</v>
      </c>
      <c r="AC27" s="108" t="s">
        <v>441</v>
      </c>
      <c r="AD27" s="84">
        <v>75</v>
      </c>
      <c r="AE27" s="84" t="s">
        <v>278</v>
      </c>
      <c r="AF27" s="84" t="s">
        <v>411</v>
      </c>
      <c r="AG27" s="108" t="s">
        <v>412</v>
      </c>
      <c r="AH27" s="84" t="s">
        <v>281</v>
      </c>
      <c r="AI27" s="108" t="s">
        <v>413</v>
      </c>
      <c r="AJ27" s="84">
        <v>670</v>
      </c>
      <c r="AK27" s="84">
        <v>670</v>
      </c>
      <c r="AL27" s="108" t="s">
        <v>442</v>
      </c>
      <c r="AM27" s="84">
        <v>36203.050000000003</v>
      </c>
      <c r="AN27" s="112">
        <v>8016.95</v>
      </c>
      <c r="AO27" s="112">
        <v>44220</v>
      </c>
      <c r="AP27" s="112">
        <v>5796.95</v>
      </c>
      <c r="AQ27" s="112">
        <v>138.05000000000001</v>
      </c>
      <c r="AR27" s="112">
        <v>5935</v>
      </c>
      <c r="AS27" s="112">
        <v>3899.73</v>
      </c>
      <c r="AT27" s="112">
        <v>120.27</v>
      </c>
      <c r="AU27" s="112">
        <v>4020</v>
      </c>
      <c r="AV27" s="84">
        <v>72</v>
      </c>
      <c r="AW27" s="84">
        <v>38</v>
      </c>
      <c r="AX27" s="84" t="s">
        <v>305</v>
      </c>
      <c r="AY27" s="108"/>
      <c r="AZ27" s="84"/>
      <c r="BA27" s="84"/>
      <c r="BB27" s="84" t="s">
        <v>285</v>
      </c>
      <c r="BC27" s="84" t="s">
        <v>145</v>
      </c>
      <c r="BD27" s="108"/>
      <c r="BE27" s="84">
        <v>0</v>
      </c>
      <c r="BF27" s="38" t="s">
        <v>439</v>
      </c>
      <c r="BG27" s="84" t="s">
        <v>443</v>
      </c>
      <c r="BH27" s="114" t="s">
        <v>552</v>
      </c>
      <c r="BI27" s="38" t="s">
        <v>110</v>
      </c>
      <c r="BJ27" s="85">
        <v>45919</v>
      </c>
      <c r="BK27" s="84"/>
      <c r="BL27" s="38" t="s">
        <v>114</v>
      </c>
      <c r="BM27" s="115" t="s">
        <v>119</v>
      </c>
      <c r="BN27" s="116" t="s">
        <v>201</v>
      </c>
      <c r="BO27" s="84" t="s">
        <v>244</v>
      </c>
      <c r="BP27" s="84">
        <v>0</v>
      </c>
      <c r="BQ27" s="117"/>
      <c r="BR27" s="118" t="s">
        <v>572</v>
      </c>
    </row>
    <row r="28" spans="1:70" s="113" customFormat="1" ht="15" customHeight="1" x14ac:dyDescent="0.35">
      <c r="A28" s="84">
        <v>24</v>
      </c>
      <c r="B28" s="38" t="s">
        <v>259</v>
      </c>
      <c r="C28" s="38" t="s">
        <v>260</v>
      </c>
      <c r="D28" s="38" t="s">
        <v>261</v>
      </c>
      <c r="E28" s="38" t="s">
        <v>262</v>
      </c>
      <c r="F28" s="38" t="s">
        <v>263</v>
      </c>
      <c r="G28" s="84" t="s">
        <v>264</v>
      </c>
      <c r="H28" s="38" t="s">
        <v>263</v>
      </c>
      <c r="I28" s="84">
        <v>218044</v>
      </c>
      <c r="J28" s="38" t="s">
        <v>436</v>
      </c>
      <c r="K28" s="84">
        <v>218044</v>
      </c>
      <c r="L28" s="84" t="s">
        <v>266</v>
      </c>
      <c r="M28" s="38" t="s">
        <v>267</v>
      </c>
      <c r="N28" s="84">
        <v>511007</v>
      </c>
      <c r="O28" s="84" t="s">
        <v>437</v>
      </c>
      <c r="P28" s="84">
        <v>842075</v>
      </c>
      <c r="Q28" s="38" t="s">
        <v>444</v>
      </c>
      <c r="R28" s="38" t="s">
        <v>270</v>
      </c>
      <c r="S28" s="84" t="s">
        <v>445</v>
      </c>
      <c r="T28" s="84" t="s">
        <v>445</v>
      </c>
      <c r="U28" s="84" t="s">
        <v>272</v>
      </c>
      <c r="V28" s="84" t="s">
        <v>290</v>
      </c>
      <c r="W28" s="84">
        <v>541</v>
      </c>
      <c r="X28" s="38" t="s">
        <v>311</v>
      </c>
      <c r="Y28" s="84">
        <v>356509862</v>
      </c>
      <c r="Z28" s="38" t="s">
        <v>446</v>
      </c>
      <c r="AA28" s="108" t="s">
        <v>410</v>
      </c>
      <c r="AB28" s="84">
        <v>42000</v>
      </c>
      <c r="AC28" s="108" t="s">
        <v>441</v>
      </c>
      <c r="AD28" s="84">
        <v>75</v>
      </c>
      <c r="AE28" s="84" t="s">
        <v>278</v>
      </c>
      <c r="AF28" s="84" t="s">
        <v>411</v>
      </c>
      <c r="AG28" s="108" t="s">
        <v>412</v>
      </c>
      <c r="AH28" s="84" t="s">
        <v>281</v>
      </c>
      <c r="AI28" s="108" t="s">
        <v>413</v>
      </c>
      <c r="AJ28" s="84">
        <v>670</v>
      </c>
      <c r="AK28" s="84">
        <v>670</v>
      </c>
      <c r="AL28" s="108" t="s">
        <v>447</v>
      </c>
      <c r="AM28" s="84">
        <v>40102.78</v>
      </c>
      <c r="AN28" s="112">
        <v>8137.22</v>
      </c>
      <c r="AO28" s="112">
        <v>48240</v>
      </c>
      <c r="AP28" s="112">
        <v>1897.22</v>
      </c>
      <c r="AQ28" s="112">
        <v>17.78</v>
      </c>
      <c r="AR28" s="112">
        <v>1915</v>
      </c>
      <c r="AS28" s="112">
        <v>0</v>
      </c>
      <c r="AT28" s="112">
        <v>0</v>
      </c>
      <c r="AU28" s="112">
        <v>0</v>
      </c>
      <c r="AV28" s="84">
        <v>72</v>
      </c>
      <c r="AW28" s="84">
        <v>0</v>
      </c>
      <c r="AX28" s="84" t="s">
        <v>366</v>
      </c>
      <c r="AY28" s="108"/>
      <c r="AZ28" s="84"/>
      <c r="BA28" s="84"/>
      <c r="BB28" s="84" t="s">
        <v>285</v>
      </c>
      <c r="BC28" s="84" t="s">
        <v>145</v>
      </c>
      <c r="BD28" s="108"/>
      <c r="BE28" s="84">
        <v>0</v>
      </c>
      <c r="BF28" s="38" t="s">
        <v>445</v>
      </c>
      <c r="BG28" s="84" t="s">
        <v>448</v>
      </c>
      <c r="BH28" s="114" t="s">
        <v>552</v>
      </c>
      <c r="BI28" s="38" t="s">
        <v>110</v>
      </c>
      <c r="BJ28" s="85">
        <v>45919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>
        <v>0</v>
      </c>
      <c r="BQ28" s="117"/>
      <c r="BR28" s="118" t="s">
        <v>553</v>
      </c>
    </row>
    <row r="29" spans="1:70" s="113" customFormat="1" ht="15" customHeight="1" x14ac:dyDescent="0.35">
      <c r="A29" s="84">
        <v>25</v>
      </c>
      <c r="B29" s="38" t="s">
        <v>259</v>
      </c>
      <c r="C29" s="38" t="s">
        <v>260</v>
      </c>
      <c r="D29" s="38" t="s">
        <v>261</v>
      </c>
      <c r="E29" s="38" t="s">
        <v>262</v>
      </c>
      <c r="F29" s="38" t="s">
        <v>263</v>
      </c>
      <c r="G29" s="84" t="s">
        <v>264</v>
      </c>
      <c r="H29" s="38" t="s">
        <v>263</v>
      </c>
      <c r="I29" s="84">
        <v>218044</v>
      </c>
      <c r="J29" s="38" t="s">
        <v>436</v>
      </c>
      <c r="K29" s="84">
        <v>218044</v>
      </c>
      <c r="L29" s="84" t="s">
        <v>266</v>
      </c>
      <c r="M29" s="38" t="s">
        <v>267</v>
      </c>
      <c r="N29" s="84">
        <v>511007</v>
      </c>
      <c r="O29" s="84" t="s">
        <v>437</v>
      </c>
      <c r="P29" s="84">
        <v>842075</v>
      </c>
      <c r="Q29" s="38" t="s">
        <v>444</v>
      </c>
      <c r="R29" s="38" t="s">
        <v>270</v>
      </c>
      <c r="S29" s="84" t="s">
        <v>449</v>
      </c>
      <c r="T29" s="84" t="s">
        <v>449</v>
      </c>
      <c r="U29" s="84" t="s">
        <v>272</v>
      </c>
      <c r="V29" s="84" t="s">
        <v>290</v>
      </c>
      <c r="W29" s="84">
        <v>541</v>
      </c>
      <c r="X29" s="38" t="s">
        <v>311</v>
      </c>
      <c r="Y29" s="84">
        <v>356509918</v>
      </c>
      <c r="Z29" s="38" t="s">
        <v>450</v>
      </c>
      <c r="AA29" s="108" t="s">
        <v>410</v>
      </c>
      <c r="AB29" s="84">
        <v>42000</v>
      </c>
      <c r="AC29" s="108" t="s">
        <v>441</v>
      </c>
      <c r="AD29" s="84">
        <v>75</v>
      </c>
      <c r="AE29" s="84" t="s">
        <v>278</v>
      </c>
      <c r="AF29" s="84" t="s">
        <v>411</v>
      </c>
      <c r="AG29" s="108" t="s">
        <v>412</v>
      </c>
      <c r="AH29" s="84" t="s">
        <v>281</v>
      </c>
      <c r="AI29" s="108" t="s">
        <v>413</v>
      </c>
      <c r="AJ29" s="84">
        <v>670</v>
      </c>
      <c r="AK29" s="84">
        <v>670</v>
      </c>
      <c r="AL29" s="108" t="s">
        <v>447</v>
      </c>
      <c r="AM29" s="84">
        <v>40102.78</v>
      </c>
      <c r="AN29" s="112">
        <v>8137.22</v>
      </c>
      <c r="AO29" s="112">
        <v>48240</v>
      </c>
      <c r="AP29" s="112">
        <v>1897.22</v>
      </c>
      <c r="AQ29" s="112">
        <v>17.78</v>
      </c>
      <c r="AR29" s="112">
        <v>1915</v>
      </c>
      <c r="AS29" s="112">
        <v>0</v>
      </c>
      <c r="AT29" s="112">
        <v>0</v>
      </c>
      <c r="AU29" s="112">
        <v>0</v>
      </c>
      <c r="AV29" s="84">
        <v>72</v>
      </c>
      <c r="AW29" s="84">
        <v>0</v>
      </c>
      <c r="AX29" s="84" t="s">
        <v>366</v>
      </c>
      <c r="AY29" s="108"/>
      <c r="AZ29" s="84"/>
      <c r="BA29" s="84"/>
      <c r="BB29" s="84" t="s">
        <v>285</v>
      </c>
      <c r="BC29" s="84" t="s">
        <v>145</v>
      </c>
      <c r="BD29" s="108"/>
      <c r="BE29" s="84">
        <v>0</v>
      </c>
      <c r="BF29" s="38" t="s">
        <v>449</v>
      </c>
      <c r="BG29" s="84" t="s">
        <v>451</v>
      </c>
      <c r="BH29" s="114" t="s">
        <v>552</v>
      </c>
      <c r="BI29" s="38" t="s">
        <v>110</v>
      </c>
      <c r="BJ29" s="85">
        <v>45919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>
        <v>0</v>
      </c>
      <c r="BQ29" s="117"/>
      <c r="BR29" s="118" t="s">
        <v>553</v>
      </c>
    </row>
    <row r="30" spans="1:70" s="113" customFormat="1" ht="15" customHeight="1" x14ac:dyDescent="0.35">
      <c r="A30" s="84">
        <v>26</v>
      </c>
      <c r="B30" s="38" t="s">
        <v>259</v>
      </c>
      <c r="C30" s="38" t="s">
        <v>260</v>
      </c>
      <c r="D30" s="38" t="s">
        <v>261</v>
      </c>
      <c r="E30" s="38" t="s">
        <v>262</v>
      </c>
      <c r="F30" s="38" t="s">
        <v>263</v>
      </c>
      <c r="G30" s="84" t="s">
        <v>264</v>
      </c>
      <c r="H30" s="38" t="s">
        <v>263</v>
      </c>
      <c r="I30" s="84">
        <v>218044</v>
      </c>
      <c r="J30" s="38" t="s">
        <v>436</v>
      </c>
      <c r="K30" s="84">
        <v>218044</v>
      </c>
      <c r="L30" s="84" t="s">
        <v>266</v>
      </c>
      <c r="M30" s="38" t="s">
        <v>267</v>
      </c>
      <c r="N30" s="84">
        <v>511007</v>
      </c>
      <c r="O30" s="84" t="s">
        <v>437</v>
      </c>
      <c r="P30" s="84">
        <v>842075</v>
      </c>
      <c r="Q30" s="38" t="s">
        <v>444</v>
      </c>
      <c r="R30" s="38" t="s">
        <v>270</v>
      </c>
      <c r="S30" s="84" t="s">
        <v>452</v>
      </c>
      <c r="T30" s="84" t="s">
        <v>452</v>
      </c>
      <c r="U30" s="84" t="s">
        <v>272</v>
      </c>
      <c r="V30" s="84" t="s">
        <v>290</v>
      </c>
      <c r="W30" s="84">
        <v>541</v>
      </c>
      <c r="X30" s="38" t="s">
        <v>311</v>
      </c>
      <c r="Y30" s="84">
        <v>356509967</v>
      </c>
      <c r="Z30" s="38" t="s">
        <v>453</v>
      </c>
      <c r="AA30" s="108" t="s">
        <v>410</v>
      </c>
      <c r="AB30" s="84">
        <v>45000</v>
      </c>
      <c r="AC30" s="108" t="s">
        <v>441</v>
      </c>
      <c r="AD30" s="84">
        <v>75</v>
      </c>
      <c r="AE30" s="84" t="s">
        <v>278</v>
      </c>
      <c r="AF30" s="84" t="s">
        <v>411</v>
      </c>
      <c r="AG30" s="108" t="s">
        <v>412</v>
      </c>
      <c r="AH30" s="84" t="s">
        <v>281</v>
      </c>
      <c r="AI30" s="108" t="s">
        <v>413</v>
      </c>
      <c r="AJ30" s="84">
        <v>720</v>
      </c>
      <c r="AK30" s="84">
        <v>720</v>
      </c>
      <c r="AL30" s="108" t="s">
        <v>317</v>
      </c>
      <c r="AM30" s="84">
        <v>39645.94</v>
      </c>
      <c r="AN30" s="112">
        <v>8594.06</v>
      </c>
      <c r="AO30" s="112">
        <v>48240</v>
      </c>
      <c r="AP30" s="112">
        <v>5354.06</v>
      </c>
      <c r="AQ30" s="112">
        <v>111.94</v>
      </c>
      <c r="AR30" s="112">
        <v>5466</v>
      </c>
      <c r="AS30" s="112">
        <v>3505.09</v>
      </c>
      <c r="AT30" s="112">
        <v>94.91</v>
      </c>
      <c r="AU30" s="112">
        <v>3600</v>
      </c>
      <c r="AV30" s="84">
        <v>72</v>
      </c>
      <c r="AW30" s="84">
        <v>31</v>
      </c>
      <c r="AX30" s="84" t="s">
        <v>305</v>
      </c>
      <c r="AY30" s="108"/>
      <c r="AZ30" s="84"/>
      <c r="BA30" s="84"/>
      <c r="BB30" s="84" t="s">
        <v>285</v>
      </c>
      <c r="BC30" s="84" t="s">
        <v>145</v>
      </c>
      <c r="BD30" s="108"/>
      <c r="BE30" s="84">
        <v>0</v>
      </c>
      <c r="BF30" s="38" t="s">
        <v>452</v>
      </c>
      <c r="BG30" s="84" t="s">
        <v>454</v>
      </c>
      <c r="BH30" s="114" t="s">
        <v>552</v>
      </c>
      <c r="BI30" s="38" t="s">
        <v>110</v>
      </c>
      <c r="BJ30" s="85">
        <v>45919</v>
      </c>
      <c r="BK30" s="84"/>
      <c r="BL30" s="38" t="s">
        <v>114</v>
      </c>
      <c r="BM30" s="115" t="s">
        <v>119</v>
      </c>
      <c r="BN30" s="116" t="s">
        <v>201</v>
      </c>
      <c r="BO30" s="84" t="s">
        <v>244</v>
      </c>
      <c r="BP30" s="84">
        <v>0</v>
      </c>
      <c r="BQ30" s="117"/>
      <c r="BR30" s="118" t="s">
        <v>572</v>
      </c>
    </row>
    <row r="31" spans="1:70" s="113" customFormat="1" ht="15" customHeight="1" x14ac:dyDescent="0.35">
      <c r="A31" s="84">
        <v>27</v>
      </c>
      <c r="B31" s="38" t="s">
        <v>259</v>
      </c>
      <c r="C31" s="38" t="s">
        <v>260</v>
      </c>
      <c r="D31" s="38" t="s">
        <v>261</v>
      </c>
      <c r="E31" s="38" t="s">
        <v>262</v>
      </c>
      <c r="F31" s="38" t="s">
        <v>263</v>
      </c>
      <c r="G31" s="84" t="s">
        <v>264</v>
      </c>
      <c r="H31" s="38" t="s">
        <v>263</v>
      </c>
      <c r="I31" s="84">
        <v>218044</v>
      </c>
      <c r="J31" s="38" t="s">
        <v>436</v>
      </c>
      <c r="K31" s="84">
        <v>218044</v>
      </c>
      <c r="L31" s="84" t="s">
        <v>266</v>
      </c>
      <c r="M31" s="38" t="s">
        <v>267</v>
      </c>
      <c r="N31" s="84">
        <v>511007</v>
      </c>
      <c r="O31" s="84" t="s">
        <v>437</v>
      </c>
      <c r="P31" s="84">
        <v>842075</v>
      </c>
      <c r="Q31" s="38" t="s">
        <v>444</v>
      </c>
      <c r="R31" s="38" t="s">
        <v>270</v>
      </c>
      <c r="S31" s="84" t="s">
        <v>455</v>
      </c>
      <c r="T31" s="84" t="s">
        <v>455</v>
      </c>
      <c r="U31" s="84" t="s">
        <v>272</v>
      </c>
      <c r="V31" s="84" t="s">
        <v>290</v>
      </c>
      <c r="W31" s="84">
        <v>541</v>
      </c>
      <c r="X31" s="38" t="s">
        <v>274</v>
      </c>
      <c r="Y31" s="84">
        <v>356511347</v>
      </c>
      <c r="Z31" s="38" t="s">
        <v>456</v>
      </c>
      <c r="AA31" s="108" t="s">
        <v>410</v>
      </c>
      <c r="AB31" s="84">
        <v>45000</v>
      </c>
      <c r="AC31" s="108" t="s">
        <v>441</v>
      </c>
      <c r="AD31" s="84">
        <v>75</v>
      </c>
      <c r="AE31" s="84" t="s">
        <v>278</v>
      </c>
      <c r="AF31" s="84" t="s">
        <v>411</v>
      </c>
      <c r="AG31" s="108" t="s">
        <v>412</v>
      </c>
      <c r="AH31" s="84" t="s">
        <v>281</v>
      </c>
      <c r="AI31" s="108" t="s">
        <v>413</v>
      </c>
      <c r="AJ31" s="84">
        <v>720</v>
      </c>
      <c r="AK31" s="84">
        <v>720</v>
      </c>
      <c r="AL31" s="108" t="s">
        <v>447</v>
      </c>
      <c r="AM31" s="84">
        <v>43151.03</v>
      </c>
      <c r="AN31" s="112">
        <v>8688.9699999999993</v>
      </c>
      <c r="AO31" s="112">
        <v>51840</v>
      </c>
      <c r="AP31" s="112">
        <v>1848.97</v>
      </c>
      <c r="AQ31" s="112">
        <v>17.03</v>
      </c>
      <c r="AR31" s="112">
        <v>1866</v>
      </c>
      <c r="AS31" s="112">
        <v>0</v>
      </c>
      <c r="AT31" s="112">
        <v>0</v>
      </c>
      <c r="AU31" s="112">
        <v>0</v>
      </c>
      <c r="AV31" s="84">
        <v>72</v>
      </c>
      <c r="AW31" s="84">
        <v>0</v>
      </c>
      <c r="AX31" s="84" t="s">
        <v>366</v>
      </c>
      <c r="AY31" s="108"/>
      <c r="AZ31" s="84"/>
      <c r="BA31" s="84"/>
      <c r="BB31" s="84" t="s">
        <v>285</v>
      </c>
      <c r="BC31" s="84" t="s">
        <v>145</v>
      </c>
      <c r="BD31" s="108"/>
      <c r="BE31" s="84">
        <v>0</v>
      </c>
      <c r="BF31" s="38" t="s">
        <v>455</v>
      </c>
      <c r="BG31" s="84" t="s">
        <v>457</v>
      </c>
      <c r="BH31" s="114" t="s">
        <v>552</v>
      </c>
      <c r="BI31" s="38" t="s">
        <v>110</v>
      </c>
      <c r="BJ31" s="85">
        <v>45919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>
        <v>0</v>
      </c>
      <c r="BQ31" s="117"/>
      <c r="BR31" s="118" t="s">
        <v>553</v>
      </c>
    </row>
    <row r="32" spans="1:70" s="113" customFormat="1" ht="15" customHeight="1" x14ac:dyDescent="0.35">
      <c r="A32" s="84">
        <v>28</v>
      </c>
      <c r="B32" s="38" t="s">
        <v>259</v>
      </c>
      <c r="C32" s="38" t="s">
        <v>260</v>
      </c>
      <c r="D32" s="38" t="s">
        <v>261</v>
      </c>
      <c r="E32" s="38" t="s">
        <v>262</v>
      </c>
      <c r="F32" s="38" t="s">
        <v>263</v>
      </c>
      <c r="G32" s="84" t="s">
        <v>264</v>
      </c>
      <c r="H32" s="38" t="s">
        <v>263</v>
      </c>
      <c r="I32" s="84">
        <v>192683</v>
      </c>
      <c r="J32" s="38" t="s">
        <v>458</v>
      </c>
      <c r="K32" s="84">
        <v>192683</v>
      </c>
      <c r="L32" s="84" t="s">
        <v>266</v>
      </c>
      <c r="M32" s="38" t="s">
        <v>267</v>
      </c>
      <c r="N32" s="84">
        <v>404245</v>
      </c>
      <c r="O32" s="84" t="s">
        <v>459</v>
      </c>
      <c r="P32" s="84">
        <v>622750</v>
      </c>
      <c r="Q32" s="38" t="s">
        <v>460</v>
      </c>
      <c r="R32" s="38" t="s">
        <v>461</v>
      </c>
      <c r="S32" s="84" t="s">
        <v>462</v>
      </c>
      <c r="T32" s="84" t="s">
        <v>462</v>
      </c>
      <c r="U32" s="84" t="s">
        <v>289</v>
      </c>
      <c r="V32" s="84" t="s">
        <v>290</v>
      </c>
      <c r="W32" s="84">
        <v>0</v>
      </c>
      <c r="X32" s="38" t="s">
        <v>274</v>
      </c>
      <c r="Y32" s="84">
        <v>356517619</v>
      </c>
      <c r="Z32" s="38" t="s">
        <v>463</v>
      </c>
      <c r="AA32" s="108" t="s">
        <v>464</v>
      </c>
      <c r="AB32" s="84">
        <v>40000</v>
      </c>
      <c r="AC32" s="108" t="s">
        <v>361</v>
      </c>
      <c r="AD32" s="84">
        <v>75</v>
      </c>
      <c r="AE32" s="84" t="s">
        <v>465</v>
      </c>
      <c r="AF32" s="84" t="s">
        <v>466</v>
      </c>
      <c r="AG32" s="108" t="s">
        <v>467</v>
      </c>
      <c r="AH32" s="84" t="s">
        <v>348</v>
      </c>
      <c r="AI32" s="108" t="s">
        <v>413</v>
      </c>
      <c r="AJ32" s="84">
        <v>640</v>
      </c>
      <c r="AK32" s="84">
        <v>640</v>
      </c>
      <c r="AL32" s="108" t="s">
        <v>365</v>
      </c>
      <c r="AM32" s="84">
        <v>38394.959999999999</v>
      </c>
      <c r="AN32" s="112">
        <v>7685.04</v>
      </c>
      <c r="AO32" s="112">
        <v>46080</v>
      </c>
      <c r="AP32" s="112">
        <v>1605.04</v>
      </c>
      <c r="AQ32" s="112">
        <v>14.96</v>
      </c>
      <c r="AR32" s="112">
        <v>1620</v>
      </c>
      <c r="AS32" s="112">
        <v>0</v>
      </c>
      <c r="AT32" s="112">
        <v>0</v>
      </c>
      <c r="AU32" s="112">
        <v>0</v>
      </c>
      <c r="AV32" s="84">
        <v>72</v>
      </c>
      <c r="AW32" s="84">
        <v>0</v>
      </c>
      <c r="AX32" s="84" t="s">
        <v>366</v>
      </c>
      <c r="AY32" s="108"/>
      <c r="AZ32" s="84"/>
      <c r="BA32" s="84"/>
      <c r="BB32" s="84" t="s">
        <v>285</v>
      </c>
      <c r="BC32" s="84" t="s">
        <v>145</v>
      </c>
      <c r="BD32" s="108"/>
      <c r="BE32" s="84">
        <v>0</v>
      </c>
      <c r="BF32" s="38" t="s">
        <v>462</v>
      </c>
      <c r="BG32" s="84" t="s">
        <v>468</v>
      </c>
      <c r="BH32" s="114" t="s">
        <v>552</v>
      </c>
      <c r="BI32" s="38" t="s">
        <v>110</v>
      </c>
      <c r="BJ32" s="85">
        <v>45919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>
        <v>0</v>
      </c>
      <c r="BQ32" s="117"/>
      <c r="BR32" s="118" t="s">
        <v>553</v>
      </c>
    </row>
    <row r="33" spans="1:70" s="113" customFormat="1" ht="15" customHeight="1" x14ac:dyDescent="0.35">
      <c r="A33" s="84">
        <v>29</v>
      </c>
      <c r="B33" s="38" t="s">
        <v>259</v>
      </c>
      <c r="C33" s="38" t="s">
        <v>260</v>
      </c>
      <c r="D33" s="38" t="s">
        <v>261</v>
      </c>
      <c r="E33" s="38" t="s">
        <v>262</v>
      </c>
      <c r="F33" s="38" t="s">
        <v>263</v>
      </c>
      <c r="G33" s="84" t="s">
        <v>264</v>
      </c>
      <c r="H33" s="38" t="s">
        <v>263</v>
      </c>
      <c r="I33" s="84">
        <v>193014</v>
      </c>
      <c r="J33" s="38" t="s">
        <v>469</v>
      </c>
      <c r="K33" s="84">
        <v>193014</v>
      </c>
      <c r="L33" s="84" t="s">
        <v>266</v>
      </c>
      <c r="M33" s="38" t="s">
        <v>267</v>
      </c>
      <c r="N33" s="84">
        <v>408741</v>
      </c>
      <c r="O33" s="84" t="s">
        <v>470</v>
      </c>
      <c r="P33" s="84">
        <v>644053</v>
      </c>
      <c r="Q33" s="38" t="s">
        <v>471</v>
      </c>
      <c r="R33" s="38" t="s">
        <v>461</v>
      </c>
      <c r="S33" s="84" t="s">
        <v>472</v>
      </c>
      <c r="T33" s="84" t="s">
        <v>472</v>
      </c>
      <c r="U33" s="84" t="s">
        <v>272</v>
      </c>
      <c r="V33" s="84" t="s">
        <v>273</v>
      </c>
      <c r="W33" s="84">
        <v>0</v>
      </c>
      <c r="X33" s="38" t="s">
        <v>274</v>
      </c>
      <c r="Y33" s="84">
        <v>356532547</v>
      </c>
      <c r="Z33" s="38" t="s">
        <v>473</v>
      </c>
      <c r="AA33" s="108" t="s">
        <v>464</v>
      </c>
      <c r="AB33" s="84">
        <v>40000</v>
      </c>
      <c r="AC33" s="108" t="s">
        <v>300</v>
      </c>
      <c r="AD33" s="84">
        <v>75</v>
      </c>
      <c r="AE33" s="84" t="s">
        <v>465</v>
      </c>
      <c r="AF33" s="84" t="s">
        <v>474</v>
      </c>
      <c r="AG33" s="108" t="s">
        <v>475</v>
      </c>
      <c r="AH33" s="84" t="s">
        <v>348</v>
      </c>
      <c r="AI33" s="108" t="s">
        <v>476</v>
      </c>
      <c r="AJ33" s="84">
        <v>640</v>
      </c>
      <c r="AK33" s="84">
        <v>640</v>
      </c>
      <c r="AL33" s="108" t="s">
        <v>477</v>
      </c>
      <c r="AM33" s="84">
        <v>29889.05</v>
      </c>
      <c r="AN33" s="112">
        <v>7230.95</v>
      </c>
      <c r="AO33" s="112">
        <v>37120</v>
      </c>
      <c r="AP33" s="112">
        <v>10110.950000000001</v>
      </c>
      <c r="AQ33" s="112">
        <v>429.05</v>
      </c>
      <c r="AR33" s="112">
        <v>10540</v>
      </c>
      <c r="AS33" s="112">
        <v>8544.41</v>
      </c>
      <c r="AT33" s="112">
        <v>415.59</v>
      </c>
      <c r="AU33" s="112">
        <v>8960</v>
      </c>
      <c r="AV33" s="84">
        <v>72</v>
      </c>
      <c r="AW33" s="84">
        <v>96</v>
      </c>
      <c r="AX33" s="84" t="s">
        <v>420</v>
      </c>
      <c r="AY33" s="108"/>
      <c r="AZ33" s="84"/>
      <c r="BA33" s="84"/>
      <c r="BB33" s="84" t="s">
        <v>285</v>
      </c>
      <c r="BC33" s="84" t="s">
        <v>145</v>
      </c>
      <c r="BD33" s="108"/>
      <c r="BE33" s="84">
        <v>0</v>
      </c>
      <c r="BF33" s="38" t="s">
        <v>472</v>
      </c>
      <c r="BG33" s="84" t="s">
        <v>478</v>
      </c>
      <c r="BH33" s="114" t="s">
        <v>552</v>
      </c>
      <c r="BI33" s="38" t="s">
        <v>110</v>
      </c>
      <c r="BJ33" s="85">
        <v>45919</v>
      </c>
      <c r="BK33" s="84"/>
      <c r="BL33" s="38" t="s">
        <v>115</v>
      </c>
      <c r="BM33" s="115"/>
      <c r="BN33" s="116" t="s">
        <v>201</v>
      </c>
      <c r="BO33" s="84" t="s">
        <v>244</v>
      </c>
      <c r="BP33" s="84">
        <v>0</v>
      </c>
      <c r="BQ33" s="117"/>
      <c r="BR33" s="118" t="s">
        <v>573</v>
      </c>
    </row>
    <row r="34" spans="1:70" s="113" customFormat="1" ht="15" customHeight="1" x14ac:dyDescent="0.35">
      <c r="A34" s="84">
        <v>30</v>
      </c>
      <c r="B34" s="38" t="s">
        <v>259</v>
      </c>
      <c r="C34" s="38" t="s">
        <v>260</v>
      </c>
      <c r="D34" s="38" t="s">
        <v>261</v>
      </c>
      <c r="E34" s="38" t="s">
        <v>262</v>
      </c>
      <c r="F34" s="38" t="s">
        <v>263</v>
      </c>
      <c r="G34" s="84" t="s">
        <v>264</v>
      </c>
      <c r="H34" s="38" t="s">
        <v>263</v>
      </c>
      <c r="I34" s="84">
        <v>215027</v>
      </c>
      <c r="J34" s="38" t="s">
        <v>479</v>
      </c>
      <c r="K34" s="84">
        <v>215027</v>
      </c>
      <c r="L34" s="84" t="s">
        <v>266</v>
      </c>
      <c r="M34" s="38" t="s">
        <v>267</v>
      </c>
      <c r="N34" s="84">
        <v>494545</v>
      </c>
      <c r="O34" s="84" t="s">
        <v>480</v>
      </c>
      <c r="P34" s="84">
        <v>792074</v>
      </c>
      <c r="Q34" s="38" t="s">
        <v>481</v>
      </c>
      <c r="R34" s="38" t="s">
        <v>270</v>
      </c>
      <c r="S34" s="84" t="s">
        <v>482</v>
      </c>
      <c r="T34" s="84" t="s">
        <v>482</v>
      </c>
      <c r="U34" s="84" t="s">
        <v>289</v>
      </c>
      <c r="V34" s="84" t="s">
        <v>290</v>
      </c>
      <c r="W34" s="84">
        <v>0</v>
      </c>
      <c r="X34" s="38" t="s">
        <v>274</v>
      </c>
      <c r="Y34" s="84">
        <v>356573900</v>
      </c>
      <c r="Z34" s="38" t="s">
        <v>483</v>
      </c>
      <c r="AA34" s="108" t="s">
        <v>413</v>
      </c>
      <c r="AB34" s="84">
        <v>45000</v>
      </c>
      <c r="AC34" s="108" t="s">
        <v>300</v>
      </c>
      <c r="AD34" s="84">
        <v>75</v>
      </c>
      <c r="AE34" s="84" t="s">
        <v>278</v>
      </c>
      <c r="AF34" s="84" t="s">
        <v>484</v>
      </c>
      <c r="AG34" s="108" t="s">
        <v>485</v>
      </c>
      <c r="AH34" s="84" t="s">
        <v>281</v>
      </c>
      <c r="AI34" s="108" t="s">
        <v>486</v>
      </c>
      <c r="AJ34" s="84">
        <v>720</v>
      </c>
      <c r="AK34" s="84">
        <v>720</v>
      </c>
      <c r="AL34" s="108" t="s">
        <v>487</v>
      </c>
      <c r="AM34" s="84">
        <v>41567.49</v>
      </c>
      <c r="AN34" s="112">
        <v>8832.51</v>
      </c>
      <c r="AO34" s="112">
        <v>50400</v>
      </c>
      <c r="AP34" s="112">
        <v>3432.51</v>
      </c>
      <c r="AQ34" s="112">
        <v>48.49</v>
      </c>
      <c r="AR34" s="112">
        <v>3481</v>
      </c>
      <c r="AS34" s="112">
        <v>0</v>
      </c>
      <c r="AT34" s="112">
        <v>0</v>
      </c>
      <c r="AU34" s="112">
        <v>0</v>
      </c>
      <c r="AV34" s="84">
        <v>70</v>
      </c>
      <c r="AW34" s="84">
        <v>0</v>
      </c>
      <c r="AX34" s="84" t="s">
        <v>366</v>
      </c>
      <c r="AY34" s="108"/>
      <c r="AZ34" s="84"/>
      <c r="BA34" s="84"/>
      <c r="BB34" s="84" t="s">
        <v>285</v>
      </c>
      <c r="BC34" s="84" t="s">
        <v>145</v>
      </c>
      <c r="BD34" s="108"/>
      <c r="BE34" s="84">
        <v>0</v>
      </c>
      <c r="BF34" s="38" t="s">
        <v>482</v>
      </c>
      <c r="BG34" s="84" t="s">
        <v>488</v>
      </c>
      <c r="BH34" s="114" t="s">
        <v>552</v>
      </c>
      <c r="BI34" s="38" t="s">
        <v>110</v>
      </c>
      <c r="BJ34" s="85">
        <v>45919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>
        <v>0</v>
      </c>
      <c r="BQ34" s="117"/>
      <c r="BR34" s="118" t="s">
        <v>553</v>
      </c>
    </row>
    <row r="35" spans="1:70" s="113" customFormat="1" ht="15" customHeight="1" x14ac:dyDescent="0.35">
      <c r="A35" s="84">
        <v>31</v>
      </c>
      <c r="B35" s="38" t="s">
        <v>259</v>
      </c>
      <c r="C35" s="38" t="s">
        <v>260</v>
      </c>
      <c r="D35" s="38" t="s">
        <v>261</v>
      </c>
      <c r="E35" s="38" t="s">
        <v>262</v>
      </c>
      <c r="F35" s="38" t="s">
        <v>263</v>
      </c>
      <c r="G35" s="84" t="s">
        <v>264</v>
      </c>
      <c r="H35" s="38" t="s">
        <v>263</v>
      </c>
      <c r="I35" s="84">
        <v>192113</v>
      </c>
      <c r="J35" s="38" t="s">
        <v>403</v>
      </c>
      <c r="K35" s="84">
        <v>192113</v>
      </c>
      <c r="L35" s="84" t="s">
        <v>404</v>
      </c>
      <c r="M35" s="38" t="s">
        <v>405</v>
      </c>
      <c r="N35" s="84">
        <v>510694</v>
      </c>
      <c r="O35" s="84" t="s">
        <v>406</v>
      </c>
      <c r="P35" s="84">
        <v>843252</v>
      </c>
      <c r="Q35" s="38" t="s">
        <v>416</v>
      </c>
      <c r="R35" s="38" t="s">
        <v>270</v>
      </c>
      <c r="S35" s="84" t="s">
        <v>489</v>
      </c>
      <c r="T35" s="84" t="s">
        <v>489</v>
      </c>
      <c r="U35" s="84" t="s">
        <v>289</v>
      </c>
      <c r="V35" s="84" t="s">
        <v>273</v>
      </c>
      <c r="W35" s="84">
        <v>541</v>
      </c>
      <c r="X35" s="38" t="s">
        <v>311</v>
      </c>
      <c r="Y35" s="84">
        <v>356696583</v>
      </c>
      <c r="Z35" s="38" t="s">
        <v>490</v>
      </c>
      <c r="AA35" s="108" t="s">
        <v>491</v>
      </c>
      <c r="AB35" s="84">
        <v>45000</v>
      </c>
      <c r="AC35" s="108" t="s">
        <v>277</v>
      </c>
      <c r="AD35" s="84">
        <v>75</v>
      </c>
      <c r="AE35" s="84" t="s">
        <v>278</v>
      </c>
      <c r="AF35" s="84" t="s">
        <v>492</v>
      </c>
      <c r="AG35" s="108" t="s">
        <v>493</v>
      </c>
      <c r="AH35" s="84" t="s">
        <v>281</v>
      </c>
      <c r="AI35" s="108" t="s">
        <v>494</v>
      </c>
      <c r="AJ35" s="84">
        <v>720</v>
      </c>
      <c r="AK35" s="84">
        <v>720</v>
      </c>
      <c r="AL35" s="108" t="s">
        <v>424</v>
      </c>
      <c r="AM35" s="84">
        <v>41738.93</v>
      </c>
      <c r="AN35" s="112">
        <v>8661.07</v>
      </c>
      <c r="AO35" s="112">
        <v>50400</v>
      </c>
      <c r="AP35" s="112">
        <v>3261.07</v>
      </c>
      <c r="AQ35" s="112">
        <v>44.93</v>
      </c>
      <c r="AR35" s="112">
        <v>3306</v>
      </c>
      <c r="AS35" s="112">
        <v>0</v>
      </c>
      <c r="AT35" s="112">
        <v>0</v>
      </c>
      <c r="AU35" s="112">
        <v>0</v>
      </c>
      <c r="AV35" s="84">
        <v>70</v>
      </c>
      <c r="AW35" s="84">
        <v>0</v>
      </c>
      <c r="AX35" s="84" t="s">
        <v>366</v>
      </c>
      <c r="AY35" s="108"/>
      <c r="AZ35" s="84"/>
      <c r="BA35" s="84"/>
      <c r="BB35" s="84" t="s">
        <v>285</v>
      </c>
      <c r="BC35" s="84" t="s">
        <v>145</v>
      </c>
      <c r="BD35" s="108"/>
      <c r="BE35" s="84">
        <v>0</v>
      </c>
      <c r="BF35" s="38" t="s">
        <v>489</v>
      </c>
      <c r="BG35" s="84" t="s">
        <v>495</v>
      </c>
      <c r="BH35" s="114" t="s">
        <v>552</v>
      </c>
      <c r="BI35" s="38" t="s">
        <v>110</v>
      </c>
      <c r="BJ35" s="85">
        <v>45919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 t="s">
        <v>553</v>
      </c>
    </row>
    <row r="36" spans="1:70" s="113" customFormat="1" ht="15" customHeight="1" x14ac:dyDescent="0.35">
      <c r="A36" s="84">
        <v>32</v>
      </c>
      <c r="B36" s="38" t="s">
        <v>259</v>
      </c>
      <c r="C36" s="38" t="s">
        <v>260</v>
      </c>
      <c r="D36" s="38" t="s">
        <v>261</v>
      </c>
      <c r="E36" s="38" t="s">
        <v>262</v>
      </c>
      <c r="F36" s="38" t="s">
        <v>263</v>
      </c>
      <c r="G36" s="84" t="s">
        <v>264</v>
      </c>
      <c r="H36" s="38" t="s">
        <v>263</v>
      </c>
      <c r="I36" s="84">
        <v>192113</v>
      </c>
      <c r="J36" s="38" t="s">
        <v>403</v>
      </c>
      <c r="K36" s="84">
        <v>192113</v>
      </c>
      <c r="L36" s="84" t="s">
        <v>404</v>
      </c>
      <c r="M36" s="38" t="s">
        <v>405</v>
      </c>
      <c r="N36" s="84">
        <v>510694</v>
      </c>
      <c r="O36" s="84" t="s">
        <v>406</v>
      </c>
      <c r="P36" s="84">
        <v>840456</v>
      </c>
      <c r="Q36" s="38" t="s">
        <v>407</v>
      </c>
      <c r="R36" s="38" t="s">
        <v>270</v>
      </c>
      <c r="S36" s="84" t="s">
        <v>496</v>
      </c>
      <c r="T36" s="84" t="s">
        <v>496</v>
      </c>
      <c r="U36" s="84" t="s">
        <v>289</v>
      </c>
      <c r="V36" s="84" t="s">
        <v>273</v>
      </c>
      <c r="W36" s="84">
        <v>541</v>
      </c>
      <c r="X36" s="38" t="s">
        <v>311</v>
      </c>
      <c r="Y36" s="84">
        <v>356696635</v>
      </c>
      <c r="Z36" s="38" t="s">
        <v>497</v>
      </c>
      <c r="AA36" s="108" t="s">
        <v>491</v>
      </c>
      <c r="AB36" s="84">
        <v>42000</v>
      </c>
      <c r="AC36" s="108" t="s">
        <v>277</v>
      </c>
      <c r="AD36" s="84">
        <v>75</v>
      </c>
      <c r="AE36" s="84" t="s">
        <v>278</v>
      </c>
      <c r="AF36" s="84" t="s">
        <v>492</v>
      </c>
      <c r="AG36" s="108" t="s">
        <v>493</v>
      </c>
      <c r="AH36" s="84" t="s">
        <v>281</v>
      </c>
      <c r="AI36" s="108" t="s">
        <v>494</v>
      </c>
      <c r="AJ36" s="84">
        <v>670</v>
      </c>
      <c r="AK36" s="84">
        <v>670</v>
      </c>
      <c r="AL36" s="108" t="s">
        <v>424</v>
      </c>
      <c r="AM36" s="84">
        <v>38790.42</v>
      </c>
      <c r="AN36" s="112">
        <v>8109.58</v>
      </c>
      <c r="AO36" s="112">
        <v>46900</v>
      </c>
      <c r="AP36" s="112">
        <v>3209.58</v>
      </c>
      <c r="AQ36" s="112">
        <v>45.42</v>
      </c>
      <c r="AR36" s="112">
        <v>3255</v>
      </c>
      <c r="AS36" s="112">
        <v>0</v>
      </c>
      <c r="AT36" s="112">
        <v>0</v>
      </c>
      <c r="AU36" s="112">
        <v>0</v>
      </c>
      <c r="AV36" s="84">
        <v>70</v>
      </c>
      <c r="AW36" s="84">
        <v>0</v>
      </c>
      <c r="AX36" s="84" t="s">
        <v>366</v>
      </c>
      <c r="AY36" s="108"/>
      <c r="AZ36" s="84"/>
      <c r="BA36" s="84"/>
      <c r="BB36" s="84" t="s">
        <v>285</v>
      </c>
      <c r="BC36" s="84" t="s">
        <v>145</v>
      </c>
      <c r="BD36" s="108"/>
      <c r="BE36" s="84">
        <v>0</v>
      </c>
      <c r="BF36" s="38" t="s">
        <v>496</v>
      </c>
      <c r="BG36" s="84" t="s">
        <v>498</v>
      </c>
      <c r="BH36" s="114" t="s">
        <v>552</v>
      </c>
      <c r="BI36" s="38" t="s">
        <v>110</v>
      </c>
      <c r="BJ36" s="85">
        <v>45919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>
        <v>0</v>
      </c>
      <c r="BQ36" s="117"/>
      <c r="BR36" s="118" t="s">
        <v>553</v>
      </c>
    </row>
    <row r="37" spans="1:70" s="113" customFormat="1" ht="15" customHeight="1" x14ac:dyDescent="0.35">
      <c r="A37" s="84">
        <v>33</v>
      </c>
      <c r="B37" s="38" t="s">
        <v>259</v>
      </c>
      <c r="C37" s="38" t="s">
        <v>260</v>
      </c>
      <c r="D37" s="38" t="s">
        <v>261</v>
      </c>
      <c r="E37" s="38" t="s">
        <v>262</v>
      </c>
      <c r="F37" s="38" t="s">
        <v>263</v>
      </c>
      <c r="G37" s="84" t="s">
        <v>264</v>
      </c>
      <c r="H37" s="38" t="s">
        <v>263</v>
      </c>
      <c r="I37" s="84">
        <v>192113</v>
      </c>
      <c r="J37" s="38" t="s">
        <v>403</v>
      </c>
      <c r="K37" s="84">
        <v>192113</v>
      </c>
      <c r="L37" s="84" t="s">
        <v>404</v>
      </c>
      <c r="M37" s="38" t="s">
        <v>405</v>
      </c>
      <c r="N37" s="84">
        <v>510694</v>
      </c>
      <c r="O37" s="84" t="s">
        <v>406</v>
      </c>
      <c r="P37" s="84">
        <v>859011</v>
      </c>
      <c r="Q37" s="38" t="s">
        <v>499</v>
      </c>
      <c r="R37" s="38" t="s">
        <v>270</v>
      </c>
      <c r="S37" s="84" t="s">
        <v>500</v>
      </c>
      <c r="T37" s="84" t="s">
        <v>500</v>
      </c>
      <c r="U37" s="84" t="s">
        <v>289</v>
      </c>
      <c r="V37" s="84" t="s">
        <v>273</v>
      </c>
      <c r="W37" s="84">
        <v>541</v>
      </c>
      <c r="X37" s="38" t="s">
        <v>274</v>
      </c>
      <c r="Y37" s="84">
        <v>356808921</v>
      </c>
      <c r="Z37" s="38" t="s">
        <v>501</v>
      </c>
      <c r="AA37" s="108" t="s">
        <v>486</v>
      </c>
      <c r="AB37" s="84">
        <v>45000</v>
      </c>
      <c r="AC37" s="108" t="s">
        <v>277</v>
      </c>
      <c r="AD37" s="84">
        <v>75</v>
      </c>
      <c r="AE37" s="84" t="s">
        <v>502</v>
      </c>
      <c r="AF37" s="84" t="s">
        <v>503</v>
      </c>
      <c r="AG37" s="108" t="s">
        <v>504</v>
      </c>
      <c r="AH37" s="84" t="s">
        <v>281</v>
      </c>
      <c r="AI37" s="108" t="s">
        <v>505</v>
      </c>
      <c r="AJ37" s="84">
        <v>720</v>
      </c>
      <c r="AK37" s="84">
        <v>720</v>
      </c>
      <c r="AL37" s="108" t="s">
        <v>424</v>
      </c>
      <c r="AM37" s="84">
        <v>41080.559999999998</v>
      </c>
      <c r="AN37" s="112">
        <v>8599.44</v>
      </c>
      <c r="AO37" s="112">
        <v>49680</v>
      </c>
      <c r="AP37" s="112">
        <v>3919.44</v>
      </c>
      <c r="AQ37" s="112">
        <v>62.56</v>
      </c>
      <c r="AR37" s="112">
        <v>3982</v>
      </c>
      <c r="AS37" s="112">
        <v>0</v>
      </c>
      <c r="AT37" s="112">
        <v>0</v>
      </c>
      <c r="AU37" s="112">
        <v>0</v>
      </c>
      <c r="AV37" s="84">
        <v>69</v>
      </c>
      <c r="AW37" s="84">
        <v>0</v>
      </c>
      <c r="AX37" s="84" t="s">
        <v>366</v>
      </c>
      <c r="AY37" s="108"/>
      <c r="AZ37" s="84"/>
      <c r="BA37" s="84"/>
      <c r="BB37" s="84" t="s">
        <v>285</v>
      </c>
      <c r="BC37" s="84" t="s">
        <v>145</v>
      </c>
      <c r="BD37" s="108"/>
      <c r="BE37" s="84">
        <v>0</v>
      </c>
      <c r="BF37" s="38" t="s">
        <v>500</v>
      </c>
      <c r="BG37" s="84" t="s">
        <v>506</v>
      </c>
      <c r="BH37" s="114" t="s">
        <v>552</v>
      </c>
      <c r="BI37" s="38" t="s">
        <v>110</v>
      </c>
      <c r="BJ37" s="85">
        <v>45919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>
        <v>0</v>
      </c>
      <c r="BQ37" s="117"/>
      <c r="BR37" s="118" t="s">
        <v>553</v>
      </c>
    </row>
    <row r="38" spans="1:70" s="113" customFormat="1" ht="15" customHeight="1" x14ac:dyDescent="0.35">
      <c r="A38" s="84">
        <v>34</v>
      </c>
      <c r="B38" s="38" t="s">
        <v>259</v>
      </c>
      <c r="C38" s="38" t="s">
        <v>260</v>
      </c>
      <c r="D38" s="38" t="s">
        <v>261</v>
      </c>
      <c r="E38" s="38" t="s">
        <v>262</v>
      </c>
      <c r="F38" s="38" t="s">
        <v>263</v>
      </c>
      <c r="G38" s="84" t="s">
        <v>264</v>
      </c>
      <c r="H38" s="38" t="s">
        <v>263</v>
      </c>
      <c r="I38" s="84">
        <v>192113</v>
      </c>
      <c r="J38" s="38" t="s">
        <v>403</v>
      </c>
      <c r="K38" s="84">
        <v>192113</v>
      </c>
      <c r="L38" s="84" t="s">
        <v>404</v>
      </c>
      <c r="M38" s="38" t="s">
        <v>405</v>
      </c>
      <c r="N38" s="84">
        <v>510694</v>
      </c>
      <c r="O38" s="84" t="s">
        <v>406</v>
      </c>
      <c r="P38" s="84">
        <v>859011</v>
      </c>
      <c r="Q38" s="38" t="s">
        <v>499</v>
      </c>
      <c r="R38" s="38" t="s">
        <v>270</v>
      </c>
      <c r="S38" s="84" t="s">
        <v>507</v>
      </c>
      <c r="T38" s="84" t="s">
        <v>507</v>
      </c>
      <c r="U38" s="84" t="s">
        <v>289</v>
      </c>
      <c r="V38" s="84" t="s">
        <v>273</v>
      </c>
      <c r="W38" s="84">
        <v>541</v>
      </c>
      <c r="X38" s="38" t="s">
        <v>311</v>
      </c>
      <c r="Y38" s="84">
        <v>356808958</v>
      </c>
      <c r="Z38" s="38" t="s">
        <v>508</v>
      </c>
      <c r="AA38" s="108" t="s">
        <v>486</v>
      </c>
      <c r="AB38" s="84">
        <v>42000</v>
      </c>
      <c r="AC38" s="108" t="s">
        <v>277</v>
      </c>
      <c r="AD38" s="84">
        <v>75</v>
      </c>
      <c r="AE38" s="84" t="s">
        <v>502</v>
      </c>
      <c r="AF38" s="84" t="s">
        <v>503</v>
      </c>
      <c r="AG38" s="108" t="s">
        <v>504</v>
      </c>
      <c r="AH38" s="84" t="s">
        <v>281</v>
      </c>
      <c r="AI38" s="108" t="s">
        <v>505</v>
      </c>
      <c r="AJ38" s="84">
        <v>670</v>
      </c>
      <c r="AK38" s="84">
        <v>670</v>
      </c>
      <c r="AL38" s="108" t="s">
        <v>317</v>
      </c>
      <c r="AM38" s="84">
        <v>31212.28</v>
      </c>
      <c r="AN38" s="112">
        <v>7647.72</v>
      </c>
      <c r="AO38" s="112">
        <v>38860</v>
      </c>
      <c r="AP38" s="112">
        <v>10787.72</v>
      </c>
      <c r="AQ38" s="112">
        <v>467.28</v>
      </c>
      <c r="AR38" s="112">
        <v>11255</v>
      </c>
      <c r="AS38" s="112">
        <v>6966.45</v>
      </c>
      <c r="AT38" s="112">
        <v>403.55</v>
      </c>
      <c r="AU38" s="112">
        <v>7370</v>
      </c>
      <c r="AV38" s="84">
        <v>69</v>
      </c>
      <c r="AW38" s="84">
        <v>72</v>
      </c>
      <c r="AX38" s="84" t="s">
        <v>284</v>
      </c>
      <c r="AY38" s="108"/>
      <c r="AZ38" s="84"/>
      <c r="BA38" s="84"/>
      <c r="BB38" s="84" t="s">
        <v>285</v>
      </c>
      <c r="BC38" s="84" t="s">
        <v>145</v>
      </c>
      <c r="BD38" s="108"/>
      <c r="BE38" s="84">
        <v>0</v>
      </c>
      <c r="BF38" s="38" t="s">
        <v>507</v>
      </c>
      <c r="BG38" s="84" t="s">
        <v>509</v>
      </c>
      <c r="BH38" s="114" t="s">
        <v>552</v>
      </c>
      <c r="BI38" s="38" t="s">
        <v>110</v>
      </c>
      <c r="BJ38" s="85">
        <v>45919</v>
      </c>
      <c r="BK38" s="84"/>
      <c r="BL38" s="38" t="s">
        <v>115</v>
      </c>
      <c r="BM38" s="115"/>
      <c r="BN38" s="116" t="s">
        <v>201</v>
      </c>
      <c r="BO38" s="84" t="s">
        <v>244</v>
      </c>
      <c r="BP38" s="84">
        <v>0</v>
      </c>
      <c r="BQ38" s="117"/>
      <c r="BR38" s="118" t="s">
        <v>573</v>
      </c>
    </row>
    <row r="39" spans="1:70" s="113" customFormat="1" ht="15" customHeight="1" x14ac:dyDescent="0.35">
      <c r="A39" s="84">
        <v>35</v>
      </c>
      <c r="B39" s="38" t="s">
        <v>259</v>
      </c>
      <c r="C39" s="38" t="s">
        <v>260</v>
      </c>
      <c r="D39" s="38" t="s">
        <v>261</v>
      </c>
      <c r="E39" s="38" t="s">
        <v>262</v>
      </c>
      <c r="F39" s="38" t="s">
        <v>263</v>
      </c>
      <c r="G39" s="84" t="s">
        <v>264</v>
      </c>
      <c r="H39" s="38" t="s">
        <v>263</v>
      </c>
      <c r="I39" s="84">
        <v>192113</v>
      </c>
      <c r="J39" s="38" t="s">
        <v>403</v>
      </c>
      <c r="K39" s="84">
        <v>192113</v>
      </c>
      <c r="L39" s="84" t="s">
        <v>404</v>
      </c>
      <c r="M39" s="38" t="s">
        <v>405</v>
      </c>
      <c r="N39" s="84">
        <v>510694</v>
      </c>
      <c r="O39" s="84" t="s">
        <v>406</v>
      </c>
      <c r="P39" s="84">
        <v>859011</v>
      </c>
      <c r="Q39" s="38" t="s">
        <v>499</v>
      </c>
      <c r="R39" s="38" t="s">
        <v>270</v>
      </c>
      <c r="S39" s="84" t="s">
        <v>510</v>
      </c>
      <c r="T39" s="84" t="s">
        <v>510</v>
      </c>
      <c r="U39" s="84" t="s">
        <v>289</v>
      </c>
      <c r="V39" s="84" t="s">
        <v>273</v>
      </c>
      <c r="W39" s="84">
        <v>541</v>
      </c>
      <c r="X39" s="38" t="s">
        <v>311</v>
      </c>
      <c r="Y39" s="84">
        <v>356809162</v>
      </c>
      <c r="Z39" s="38" t="s">
        <v>511</v>
      </c>
      <c r="AA39" s="108" t="s">
        <v>486</v>
      </c>
      <c r="AB39" s="84">
        <v>45000</v>
      </c>
      <c r="AC39" s="108" t="s">
        <v>277</v>
      </c>
      <c r="AD39" s="84">
        <v>75</v>
      </c>
      <c r="AE39" s="84" t="s">
        <v>502</v>
      </c>
      <c r="AF39" s="84" t="s">
        <v>503</v>
      </c>
      <c r="AG39" s="108" t="s">
        <v>504</v>
      </c>
      <c r="AH39" s="84" t="s">
        <v>281</v>
      </c>
      <c r="AI39" s="108" t="s">
        <v>505</v>
      </c>
      <c r="AJ39" s="84">
        <v>720</v>
      </c>
      <c r="AK39" s="84">
        <v>720</v>
      </c>
      <c r="AL39" s="108" t="s">
        <v>424</v>
      </c>
      <c r="AM39" s="84">
        <v>41080.559999999998</v>
      </c>
      <c r="AN39" s="112">
        <v>8599.44</v>
      </c>
      <c r="AO39" s="112">
        <v>49680</v>
      </c>
      <c r="AP39" s="112">
        <v>3919.44</v>
      </c>
      <c r="AQ39" s="112">
        <v>62.56</v>
      </c>
      <c r="AR39" s="112">
        <v>3982</v>
      </c>
      <c r="AS39" s="112">
        <v>0</v>
      </c>
      <c r="AT39" s="112">
        <v>0</v>
      </c>
      <c r="AU39" s="112">
        <v>0</v>
      </c>
      <c r="AV39" s="84">
        <v>69</v>
      </c>
      <c r="AW39" s="84">
        <v>0</v>
      </c>
      <c r="AX39" s="84" t="s">
        <v>366</v>
      </c>
      <c r="AY39" s="108"/>
      <c r="AZ39" s="84"/>
      <c r="BA39" s="84"/>
      <c r="BB39" s="84" t="s">
        <v>285</v>
      </c>
      <c r="BC39" s="84" t="s">
        <v>145</v>
      </c>
      <c r="BD39" s="108"/>
      <c r="BE39" s="84">
        <v>0</v>
      </c>
      <c r="BF39" s="38" t="s">
        <v>510</v>
      </c>
      <c r="BG39" s="84" t="s">
        <v>512</v>
      </c>
      <c r="BH39" s="114" t="s">
        <v>552</v>
      </c>
      <c r="BI39" s="38" t="s">
        <v>110</v>
      </c>
      <c r="BJ39" s="85">
        <v>45919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>
        <v>0</v>
      </c>
      <c r="BQ39" s="117"/>
      <c r="BR39" s="118" t="s">
        <v>553</v>
      </c>
    </row>
    <row r="40" spans="1:70" s="113" customFormat="1" ht="15" customHeight="1" x14ac:dyDescent="0.35">
      <c r="A40" s="84">
        <v>36</v>
      </c>
      <c r="B40" s="38" t="s">
        <v>259</v>
      </c>
      <c r="C40" s="38" t="s">
        <v>260</v>
      </c>
      <c r="D40" s="38" t="s">
        <v>261</v>
      </c>
      <c r="E40" s="38" t="s">
        <v>262</v>
      </c>
      <c r="F40" s="38" t="s">
        <v>263</v>
      </c>
      <c r="G40" s="84" t="s">
        <v>264</v>
      </c>
      <c r="H40" s="38" t="s">
        <v>263</v>
      </c>
      <c r="I40" s="84">
        <v>192113</v>
      </c>
      <c r="J40" s="38" t="s">
        <v>403</v>
      </c>
      <c r="K40" s="84">
        <v>192113</v>
      </c>
      <c r="L40" s="84" t="s">
        <v>404</v>
      </c>
      <c r="M40" s="38" t="s">
        <v>405</v>
      </c>
      <c r="N40" s="84">
        <v>510694</v>
      </c>
      <c r="O40" s="84" t="s">
        <v>406</v>
      </c>
      <c r="P40" s="84">
        <v>843252</v>
      </c>
      <c r="Q40" s="38" t="s">
        <v>416</v>
      </c>
      <c r="R40" s="38" t="s">
        <v>270</v>
      </c>
      <c r="S40" s="84" t="s">
        <v>513</v>
      </c>
      <c r="T40" s="84" t="s">
        <v>513</v>
      </c>
      <c r="U40" s="84" t="s">
        <v>289</v>
      </c>
      <c r="V40" s="84" t="s">
        <v>273</v>
      </c>
      <c r="W40" s="84">
        <v>541</v>
      </c>
      <c r="X40" s="38" t="s">
        <v>311</v>
      </c>
      <c r="Y40" s="84">
        <v>356900787</v>
      </c>
      <c r="Z40" s="38" t="s">
        <v>514</v>
      </c>
      <c r="AA40" s="108" t="s">
        <v>515</v>
      </c>
      <c r="AB40" s="84">
        <v>42000</v>
      </c>
      <c r="AC40" s="108" t="s">
        <v>277</v>
      </c>
      <c r="AD40" s="84">
        <v>75</v>
      </c>
      <c r="AE40" s="84" t="s">
        <v>502</v>
      </c>
      <c r="AF40" s="84" t="s">
        <v>516</v>
      </c>
      <c r="AG40" s="108" t="s">
        <v>517</v>
      </c>
      <c r="AH40" s="84" t="s">
        <v>281</v>
      </c>
      <c r="AI40" s="108" t="s">
        <v>518</v>
      </c>
      <c r="AJ40" s="84">
        <v>670</v>
      </c>
      <c r="AK40" s="84">
        <v>670</v>
      </c>
      <c r="AL40" s="108" t="s">
        <v>519</v>
      </c>
      <c r="AM40" s="84">
        <v>30559.34</v>
      </c>
      <c r="AN40" s="112">
        <v>7680.66</v>
      </c>
      <c r="AO40" s="112">
        <v>38240</v>
      </c>
      <c r="AP40" s="112">
        <v>11440.66</v>
      </c>
      <c r="AQ40" s="112">
        <v>474.34</v>
      </c>
      <c r="AR40" s="112">
        <v>11915</v>
      </c>
      <c r="AS40" s="112">
        <v>6931.21</v>
      </c>
      <c r="AT40" s="112">
        <v>388.79</v>
      </c>
      <c r="AU40" s="112">
        <v>7320</v>
      </c>
      <c r="AV40" s="84">
        <v>68</v>
      </c>
      <c r="AW40" s="84">
        <v>72</v>
      </c>
      <c r="AX40" s="84" t="s">
        <v>284</v>
      </c>
      <c r="AY40" s="108"/>
      <c r="AZ40" s="84"/>
      <c r="BA40" s="84"/>
      <c r="BB40" s="84" t="s">
        <v>285</v>
      </c>
      <c r="BC40" s="84" t="s">
        <v>145</v>
      </c>
      <c r="BD40" s="108"/>
      <c r="BE40" s="84">
        <v>0</v>
      </c>
      <c r="BF40" s="38" t="s">
        <v>513</v>
      </c>
      <c r="BG40" s="84" t="s">
        <v>520</v>
      </c>
      <c r="BH40" s="114" t="s">
        <v>552</v>
      </c>
      <c r="BI40" s="38" t="s">
        <v>110</v>
      </c>
      <c r="BJ40" s="85">
        <v>45919</v>
      </c>
      <c r="BK40" s="84"/>
      <c r="BL40" s="38" t="s">
        <v>115</v>
      </c>
      <c r="BM40" s="115"/>
      <c r="BN40" s="116" t="s">
        <v>201</v>
      </c>
      <c r="BO40" s="84" t="s">
        <v>244</v>
      </c>
      <c r="BP40" s="84">
        <v>0</v>
      </c>
      <c r="BQ40" s="117"/>
      <c r="BR40" s="118" t="s">
        <v>573</v>
      </c>
    </row>
    <row r="41" spans="1:70" s="113" customFormat="1" ht="15" customHeight="1" x14ac:dyDescent="0.35">
      <c r="A41" s="84">
        <v>37</v>
      </c>
      <c r="B41" s="38" t="s">
        <v>259</v>
      </c>
      <c r="C41" s="38" t="s">
        <v>260</v>
      </c>
      <c r="D41" s="38" t="s">
        <v>261</v>
      </c>
      <c r="E41" s="38" t="s">
        <v>262</v>
      </c>
      <c r="F41" s="38" t="s">
        <v>263</v>
      </c>
      <c r="G41" s="84" t="s">
        <v>264</v>
      </c>
      <c r="H41" s="38" t="s">
        <v>263</v>
      </c>
      <c r="I41" s="84">
        <v>192113</v>
      </c>
      <c r="J41" s="38" t="s">
        <v>403</v>
      </c>
      <c r="K41" s="84">
        <v>192113</v>
      </c>
      <c r="L41" s="84" t="s">
        <v>404</v>
      </c>
      <c r="M41" s="38" t="s">
        <v>405</v>
      </c>
      <c r="N41" s="84">
        <v>510694</v>
      </c>
      <c r="O41" s="84" t="s">
        <v>406</v>
      </c>
      <c r="P41" s="84">
        <v>843252</v>
      </c>
      <c r="Q41" s="38" t="s">
        <v>416</v>
      </c>
      <c r="R41" s="38" t="s">
        <v>270</v>
      </c>
      <c r="S41" s="84" t="s">
        <v>521</v>
      </c>
      <c r="T41" s="84" t="s">
        <v>521</v>
      </c>
      <c r="U41" s="84" t="s">
        <v>289</v>
      </c>
      <c r="V41" s="84" t="s">
        <v>273</v>
      </c>
      <c r="W41" s="84">
        <v>541</v>
      </c>
      <c r="X41" s="38" t="s">
        <v>311</v>
      </c>
      <c r="Y41" s="84">
        <v>356900825</v>
      </c>
      <c r="Z41" s="38" t="s">
        <v>522</v>
      </c>
      <c r="AA41" s="108" t="s">
        <v>515</v>
      </c>
      <c r="AB41" s="84">
        <v>45000</v>
      </c>
      <c r="AC41" s="108" t="s">
        <v>277</v>
      </c>
      <c r="AD41" s="84">
        <v>75</v>
      </c>
      <c r="AE41" s="84" t="s">
        <v>502</v>
      </c>
      <c r="AF41" s="84" t="s">
        <v>516</v>
      </c>
      <c r="AG41" s="108" t="s">
        <v>517</v>
      </c>
      <c r="AH41" s="84" t="s">
        <v>281</v>
      </c>
      <c r="AI41" s="108" t="s">
        <v>518</v>
      </c>
      <c r="AJ41" s="84">
        <v>720</v>
      </c>
      <c r="AK41" s="84">
        <v>720</v>
      </c>
      <c r="AL41" s="108" t="s">
        <v>424</v>
      </c>
      <c r="AM41" s="84">
        <v>40340.269999999997</v>
      </c>
      <c r="AN41" s="112">
        <v>8619.73</v>
      </c>
      <c r="AO41" s="112">
        <v>48960</v>
      </c>
      <c r="AP41" s="112">
        <v>4659.7299999999996</v>
      </c>
      <c r="AQ41" s="112">
        <v>86.27</v>
      </c>
      <c r="AR41" s="112">
        <v>4746</v>
      </c>
      <c r="AS41" s="112">
        <v>0</v>
      </c>
      <c r="AT41" s="112">
        <v>0</v>
      </c>
      <c r="AU41" s="112">
        <v>0</v>
      </c>
      <c r="AV41" s="84">
        <v>68</v>
      </c>
      <c r="AW41" s="84">
        <v>0</v>
      </c>
      <c r="AX41" s="84" t="s">
        <v>366</v>
      </c>
      <c r="AY41" s="108"/>
      <c r="AZ41" s="84"/>
      <c r="BA41" s="84"/>
      <c r="BB41" s="84" t="s">
        <v>285</v>
      </c>
      <c r="BC41" s="84" t="s">
        <v>145</v>
      </c>
      <c r="BD41" s="108"/>
      <c r="BE41" s="84">
        <v>0</v>
      </c>
      <c r="BF41" s="38" t="s">
        <v>521</v>
      </c>
      <c r="BG41" s="84" t="s">
        <v>523</v>
      </c>
      <c r="BH41" s="114" t="s">
        <v>552</v>
      </c>
      <c r="BI41" s="38" t="s">
        <v>110</v>
      </c>
      <c r="BJ41" s="85">
        <v>45919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>
        <v>0</v>
      </c>
      <c r="BQ41" s="117"/>
      <c r="BR41" s="118" t="s">
        <v>553</v>
      </c>
    </row>
    <row r="42" spans="1:70" s="113" customFormat="1" ht="15" customHeight="1" x14ac:dyDescent="0.35">
      <c r="A42" s="84">
        <v>38</v>
      </c>
      <c r="B42" s="38" t="s">
        <v>259</v>
      </c>
      <c r="C42" s="38" t="s">
        <v>260</v>
      </c>
      <c r="D42" s="38" t="s">
        <v>261</v>
      </c>
      <c r="E42" s="38" t="s">
        <v>262</v>
      </c>
      <c r="F42" s="38" t="s">
        <v>263</v>
      </c>
      <c r="G42" s="84" t="s">
        <v>264</v>
      </c>
      <c r="H42" s="38" t="s">
        <v>263</v>
      </c>
      <c r="I42" s="84">
        <v>192113</v>
      </c>
      <c r="J42" s="38" t="s">
        <v>403</v>
      </c>
      <c r="K42" s="84">
        <v>192113</v>
      </c>
      <c r="L42" s="84" t="s">
        <v>404</v>
      </c>
      <c r="M42" s="38" t="s">
        <v>405</v>
      </c>
      <c r="N42" s="84">
        <v>510694</v>
      </c>
      <c r="O42" s="84" t="s">
        <v>406</v>
      </c>
      <c r="P42" s="84">
        <v>859011</v>
      </c>
      <c r="Q42" s="38" t="s">
        <v>499</v>
      </c>
      <c r="R42" s="38" t="s">
        <v>270</v>
      </c>
      <c r="S42" s="84" t="s">
        <v>524</v>
      </c>
      <c r="T42" s="84" t="s">
        <v>524</v>
      </c>
      <c r="U42" s="84" t="s">
        <v>289</v>
      </c>
      <c r="V42" s="84" t="s">
        <v>273</v>
      </c>
      <c r="W42" s="84">
        <v>541</v>
      </c>
      <c r="X42" s="38" t="s">
        <v>311</v>
      </c>
      <c r="Y42" s="84">
        <v>356914697</v>
      </c>
      <c r="Z42" s="38" t="s">
        <v>525</v>
      </c>
      <c r="AA42" s="108" t="s">
        <v>505</v>
      </c>
      <c r="AB42" s="84">
        <v>42000</v>
      </c>
      <c r="AC42" s="108" t="s">
        <v>277</v>
      </c>
      <c r="AD42" s="84">
        <v>75</v>
      </c>
      <c r="AE42" s="84" t="s">
        <v>502</v>
      </c>
      <c r="AF42" s="84" t="s">
        <v>516</v>
      </c>
      <c r="AG42" s="108" t="s">
        <v>526</v>
      </c>
      <c r="AH42" s="84" t="s">
        <v>281</v>
      </c>
      <c r="AI42" s="108" t="s">
        <v>518</v>
      </c>
      <c r="AJ42" s="84">
        <v>670</v>
      </c>
      <c r="AK42" s="84">
        <v>670</v>
      </c>
      <c r="AL42" s="108" t="s">
        <v>527</v>
      </c>
      <c r="AM42" s="84">
        <v>36924.17</v>
      </c>
      <c r="AN42" s="112">
        <v>7965.83</v>
      </c>
      <c r="AO42" s="112">
        <v>44890</v>
      </c>
      <c r="AP42" s="112">
        <v>5075.83</v>
      </c>
      <c r="AQ42" s="112">
        <v>107.17</v>
      </c>
      <c r="AR42" s="112">
        <v>5183</v>
      </c>
      <c r="AS42" s="112">
        <v>645.66</v>
      </c>
      <c r="AT42" s="112">
        <v>24.34</v>
      </c>
      <c r="AU42" s="112">
        <v>670</v>
      </c>
      <c r="AV42" s="84">
        <v>68</v>
      </c>
      <c r="AW42" s="84">
        <v>2</v>
      </c>
      <c r="AX42" s="84" t="s">
        <v>528</v>
      </c>
      <c r="AY42" s="108"/>
      <c r="AZ42" s="84"/>
      <c r="BA42" s="84"/>
      <c r="BB42" s="84" t="s">
        <v>285</v>
      </c>
      <c r="BC42" s="84" t="s">
        <v>145</v>
      </c>
      <c r="BD42" s="108"/>
      <c r="BE42" s="84">
        <v>0</v>
      </c>
      <c r="BF42" s="38" t="s">
        <v>524</v>
      </c>
      <c r="BG42" s="84" t="s">
        <v>529</v>
      </c>
      <c r="BH42" s="114" t="s">
        <v>552</v>
      </c>
      <c r="BI42" s="38" t="s">
        <v>110</v>
      </c>
      <c r="BJ42" s="85">
        <v>45919</v>
      </c>
      <c r="BK42" s="84"/>
      <c r="BL42" s="38" t="s">
        <v>114</v>
      </c>
      <c r="BM42" s="115" t="s">
        <v>119</v>
      </c>
      <c r="BN42" s="116" t="s">
        <v>201</v>
      </c>
      <c r="BO42" s="84" t="s">
        <v>244</v>
      </c>
      <c r="BP42" s="84">
        <v>0</v>
      </c>
      <c r="BQ42" s="117"/>
      <c r="BR42" s="118" t="s">
        <v>572</v>
      </c>
    </row>
    <row r="43" spans="1:70" s="113" customFormat="1" ht="15" customHeight="1" x14ac:dyDescent="0.35">
      <c r="A43" s="84">
        <v>39</v>
      </c>
      <c r="B43" s="38" t="s">
        <v>259</v>
      </c>
      <c r="C43" s="38" t="s">
        <v>260</v>
      </c>
      <c r="D43" s="38" t="s">
        <v>261</v>
      </c>
      <c r="E43" s="38" t="s">
        <v>262</v>
      </c>
      <c r="F43" s="38" t="s">
        <v>263</v>
      </c>
      <c r="G43" s="84" t="s">
        <v>264</v>
      </c>
      <c r="H43" s="38" t="s">
        <v>263</v>
      </c>
      <c r="I43" s="84">
        <v>214278</v>
      </c>
      <c r="J43" s="38" t="s">
        <v>530</v>
      </c>
      <c r="K43" s="84">
        <v>214278</v>
      </c>
      <c r="L43" s="84" t="s">
        <v>404</v>
      </c>
      <c r="M43" s="38" t="s">
        <v>405</v>
      </c>
      <c r="N43" s="84">
        <v>522044</v>
      </c>
      <c r="O43" s="84" t="s">
        <v>531</v>
      </c>
      <c r="P43" s="84">
        <v>868260</v>
      </c>
      <c r="Q43" s="38" t="s">
        <v>532</v>
      </c>
      <c r="R43" s="38" t="s">
        <v>270</v>
      </c>
      <c r="S43" s="84" t="s">
        <v>533</v>
      </c>
      <c r="T43" s="84" t="s">
        <v>533</v>
      </c>
      <c r="U43" s="84" t="s">
        <v>289</v>
      </c>
      <c r="V43" s="84" t="s">
        <v>273</v>
      </c>
      <c r="W43" s="84">
        <v>541</v>
      </c>
      <c r="X43" s="38" t="s">
        <v>311</v>
      </c>
      <c r="Y43" s="84">
        <v>357157611</v>
      </c>
      <c r="Z43" s="38" t="s">
        <v>534</v>
      </c>
      <c r="AA43" s="108" t="s">
        <v>535</v>
      </c>
      <c r="AB43" s="84">
        <v>42000</v>
      </c>
      <c r="AC43" s="108" t="s">
        <v>441</v>
      </c>
      <c r="AD43" s="84">
        <v>75</v>
      </c>
      <c r="AE43" s="84" t="s">
        <v>502</v>
      </c>
      <c r="AF43" s="84" t="s">
        <v>536</v>
      </c>
      <c r="AG43" s="108" t="s">
        <v>537</v>
      </c>
      <c r="AH43" s="84" t="s">
        <v>281</v>
      </c>
      <c r="AI43" s="108" t="s">
        <v>538</v>
      </c>
      <c r="AJ43" s="84">
        <v>670</v>
      </c>
      <c r="AK43" s="84">
        <v>670</v>
      </c>
      <c r="AL43" s="108" t="s">
        <v>447</v>
      </c>
      <c r="AM43" s="84">
        <v>36203.050000000003</v>
      </c>
      <c r="AN43" s="112">
        <v>8016.95</v>
      </c>
      <c r="AO43" s="112">
        <v>44220</v>
      </c>
      <c r="AP43" s="112">
        <v>5796.95</v>
      </c>
      <c r="AQ43" s="112">
        <v>138.05000000000001</v>
      </c>
      <c r="AR43" s="112">
        <v>5935</v>
      </c>
      <c r="AS43" s="112">
        <v>0</v>
      </c>
      <c r="AT43" s="112">
        <v>0</v>
      </c>
      <c r="AU43" s="112">
        <v>0</v>
      </c>
      <c r="AV43" s="84">
        <v>66</v>
      </c>
      <c r="AW43" s="84">
        <v>0</v>
      </c>
      <c r="AX43" s="84" t="s">
        <v>366</v>
      </c>
      <c r="AY43" s="108"/>
      <c r="AZ43" s="84"/>
      <c r="BA43" s="84"/>
      <c r="BB43" s="84" t="s">
        <v>285</v>
      </c>
      <c r="BC43" s="84" t="s">
        <v>145</v>
      </c>
      <c r="BD43" s="108"/>
      <c r="BE43" s="84">
        <v>0</v>
      </c>
      <c r="BF43" s="38" t="s">
        <v>533</v>
      </c>
      <c r="BG43" s="84" t="s">
        <v>539</v>
      </c>
      <c r="BH43" s="114" t="s">
        <v>552</v>
      </c>
      <c r="BI43" s="38" t="s">
        <v>110</v>
      </c>
      <c r="BJ43" s="85">
        <v>45919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0</v>
      </c>
      <c r="BQ43" s="117"/>
      <c r="BR43" s="118" t="s">
        <v>553</v>
      </c>
    </row>
    <row r="44" spans="1:70" s="113" customFormat="1" ht="15" customHeight="1" x14ac:dyDescent="0.35">
      <c r="A44" s="84">
        <v>40</v>
      </c>
      <c r="B44" s="38" t="s">
        <v>259</v>
      </c>
      <c r="C44" s="38" t="s">
        <v>260</v>
      </c>
      <c r="D44" s="38" t="s">
        <v>261</v>
      </c>
      <c r="E44" s="38" t="s">
        <v>262</v>
      </c>
      <c r="F44" s="38" t="s">
        <v>263</v>
      </c>
      <c r="G44" s="84" t="s">
        <v>264</v>
      </c>
      <c r="H44" s="38" t="s">
        <v>263</v>
      </c>
      <c r="I44" s="84">
        <v>214278</v>
      </c>
      <c r="J44" s="38" t="s">
        <v>530</v>
      </c>
      <c r="K44" s="84">
        <v>214278</v>
      </c>
      <c r="L44" s="84" t="s">
        <v>404</v>
      </c>
      <c r="M44" s="38" t="s">
        <v>405</v>
      </c>
      <c r="N44" s="84">
        <v>522044</v>
      </c>
      <c r="O44" s="84" t="s">
        <v>531</v>
      </c>
      <c r="P44" s="84">
        <v>868260</v>
      </c>
      <c r="Q44" s="38" t="s">
        <v>532</v>
      </c>
      <c r="R44" s="38" t="s">
        <v>270</v>
      </c>
      <c r="S44" s="84" t="s">
        <v>540</v>
      </c>
      <c r="T44" s="84" t="s">
        <v>540</v>
      </c>
      <c r="U44" s="84" t="s">
        <v>289</v>
      </c>
      <c r="V44" s="84" t="s">
        <v>273</v>
      </c>
      <c r="W44" s="84">
        <v>541</v>
      </c>
      <c r="X44" s="38" t="s">
        <v>311</v>
      </c>
      <c r="Y44" s="84">
        <v>357157698</v>
      </c>
      <c r="Z44" s="38" t="s">
        <v>541</v>
      </c>
      <c r="AA44" s="108" t="s">
        <v>535</v>
      </c>
      <c r="AB44" s="84">
        <v>45000</v>
      </c>
      <c r="AC44" s="108" t="s">
        <v>441</v>
      </c>
      <c r="AD44" s="84">
        <v>75</v>
      </c>
      <c r="AE44" s="84" t="s">
        <v>502</v>
      </c>
      <c r="AF44" s="84" t="s">
        <v>536</v>
      </c>
      <c r="AG44" s="108" t="s">
        <v>537</v>
      </c>
      <c r="AH44" s="84" t="s">
        <v>281</v>
      </c>
      <c r="AI44" s="108" t="s">
        <v>538</v>
      </c>
      <c r="AJ44" s="84">
        <v>720</v>
      </c>
      <c r="AK44" s="84">
        <v>720</v>
      </c>
      <c r="AL44" s="108" t="s">
        <v>419</v>
      </c>
      <c r="AM44" s="84">
        <v>31567.94</v>
      </c>
      <c r="AN44" s="112">
        <v>8032.06</v>
      </c>
      <c r="AO44" s="112">
        <v>39600</v>
      </c>
      <c r="AP44" s="112">
        <v>13432.06</v>
      </c>
      <c r="AQ44" s="112">
        <v>673.94</v>
      </c>
      <c r="AR44" s="112">
        <v>14106</v>
      </c>
      <c r="AS44" s="112">
        <v>7386.98</v>
      </c>
      <c r="AT44" s="112">
        <v>533.02</v>
      </c>
      <c r="AU44" s="112">
        <v>7920</v>
      </c>
      <c r="AV44" s="84">
        <v>66</v>
      </c>
      <c r="AW44" s="84">
        <v>72</v>
      </c>
      <c r="AX44" s="84" t="s">
        <v>284</v>
      </c>
      <c r="AY44" s="108"/>
      <c r="AZ44" s="84"/>
      <c r="BA44" s="84"/>
      <c r="BB44" s="84" t="s">
        <v>285</v>
      </c>
      <c r="BC44" s="84" t="s">
        <v>145</v>
      </c>
      <c r="BD44" s="108"/>
      <c r="BE44" s="84">
        <v>0</v>
      </c>
      <c r="BF44" s="38" t="s">
        <v>540</v>
      </c>
      <c r="BG44" s="84" t="s">
        <v>542</v>
      </c>
      <c r="BH44" s="114" t="s">
        <v>552</v>
      </c>
      <c r="BI44" s="38" t="s">
        <v>110</v>
      </c>
      <c r="BJ44" s="85">
        <v>45919</v>
      </c>
      <c r="BK44" s="84"/>
      <c r="BL44" s="38" t="s">
        <v>115</v>
      </c>
      <c r="BM44" s="115"/>
      <c r="BN44" s="116" t="s">
        <v>201</v>
      </c>
      <c r="BO44" s="84" t="s">
        <v>244</v>
      </c>
      <c r="BP44" s="84">
        <v>0</v>
      </c>
      <c r="BQ44" s="117"/>
      <c r="BR44" s="118" t="s">
        <v>573</v>
      </c>
    </row>
    <row r="45" spans="1:70" s="113" customFormat="1" ht="15" customHeight="1" x14ac:dyDescent="0.35">
      <c r="A45" s="84">
        <v>41</v>
      </c>
      <c r="B45" s="38" t="s">
        <v>259</v>
      </c>
      <c r="C45" s="38" t="s">
        <v>260</v>
      </c>
      <c r="D45" s="38" t="s">
        <v>261</v>
      </c>
      <c r="E45" s="38" t="s">
        <v>262</v>
      </c>
      <c r="F45" s="38" t="s">
        <v>263</v>
      </c>
      <c r="G45" s="84" t="s">
        <v>264</v>
      </c>
      <c r="H45" s="38" t="s">
        <v>263</v>
      </c>
      <c r="I45" s="84">
        <v>214278</v>
      </c>
      <c r="J45" s="38" t="s">
        <v>530</v>
      </c>
      <c r="K45" s="84">
        <v>214278</v>
      </c>
      <c r="L45" s="84" t="s">
        <v>404</v>
      </c>
      <c r="M45" s="38" t="s">
        <v>405</v>
      </c>
      <c r="N45" s="84">
        <v>522044</v>
      </c>
      <c r="O45" s="84" t="s">
        <v>531</v>
      </c>
      <c r="P45" s="84">
        <v>868260</v>
      </c>
      <c r="Q45" s="38" t="s">
        <v>532</v>
      </c>
      <c r="R45" s="38" t="s">
        <v>270</v>
      </c>
      <c r="S45" s="84" t="s">
        <v>543</v>
      </c>
      <c r="T45" s="84" t="s">
        <v>543</v>
      </c>
      <c r="U45" s="84" t="s">
        <v>289</v>
      </c>
      <c r="V45" s="84" t="s">
        <v>273</v>
      </c>
      <c r="W45" s="84">
        <v>541</v>
      </c>
      <c r="X45" s="38" t="s">
        <v>274</v>
      </c>
      <c r="Y45" s="84">
        <v>357178672</v>
      </c>
      <c r="Z45" s="38" t="s">
        <v>544</v>
      </c>
      <c r="AA45" s="108" t="s">
        <v>535</v>
      </c>
      <c r="AB45" s="84">
        <v>42000</v>
      </c>
      <c r="AC45" s="108" t="s">
        <v>441</v>
      </c>
      <c r="AD45" s="84">
        <v>75</v>
      </c>
      <c r="AE45" s="84" t="s">
        <v>502</v>
      </c>
      <c r="AF45" s="84" t="s">
        <v>536</v>
      </c>
      <c r="AG45" s="108" t="s">
        <v>537</v>
      </c>
      <c r="AH45" s="84" t="s">
        <v>281</v>
      </c>
      <c r="AI45" s="108" t="s">
        <v>538</v>
      </c>
      <c r="AJ45" s="84">
        <v>670</v>
      </c>
      <c r="AK45" s="84">
        <v>670</v>
      </c>
      <c r="AL45" s="108" t="s">
        <v>447</v>
      </c>
      <c r="AM45" s="84">
        <v>36203.050000000003</v>
      </c>
      <c r="AN45" s="112">
        <v>8016.95</v>
      </c>
      <c r="AO45" s="112">
        <v>44220</v>
      </c>
      <c r="AP45" s="112">
        <v>5796.95</v>
      </c>
      <c r="AQ45" s="112">
        <v>138.05000000000001</v>
      </c>
      <c r="AR45" s="112">
        <v>5935</v>
      </c>
      <c r="AS45" s="112">
        <v>0</v>
      </c>
      <c r="AT45" s="112">
        <v>0</v>
      </c>
      <c r="AU45" s="112">
        <v>0</v>
      </c>
      <c r="AV45" s="84">
        <v>66</v>
      </c>
      <c r="AW45" s="84">
        <v>0</v>
      </c>
      <c r="AX45" s="84" t="s">
        <v>366</v>
      </c>
      <c r="AY45" s="108"/>
      <c r="AZ45" s="84"/>
      <c r="BA45" s="84"/>
      <c r="BB45" s="84" t="s">
        <v>285</v>
      </c>
      <c r="BC45" s="84" t="s">
        <v>145</v>
      </c>
      <c r="BD45" s="108"/>
      <c r="BE45" s="84">
        <v>0</v>
      </c>
      <c r="BF45" s="38" t="s">
        <v>543</v>
      </c>
      <c r="BG45" s="84" t="s">
        <v>545</v>
      </c>
      <c r="BH45" s="114" t="s">
        <v>552</v>
      </c>
      <c r="BI45" s="38" t="s">
        <v>110</v>
      </c>
      <c r="BJ45" s="85">
        <v>45919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>
        <v>0</v>
      </c>
      <c r="BQ45" s="117"/>
      <c r="BR45" s="118" t="s">
        <v>553</v>
      </c>
    </row>
    <row r="46" spans="1:70" s="113" customFormat="1" ht="15" customHeight="1" x14ac:dyDescent="0.35">
      <c r="A46" s="84">
        <v>42</v>
      </c>
      <c r="B46" s="38" t="s">
        <v>259</v>
      </c>
      <c r="C46" s="38" t="s">
        <v>260</v>
      </c>
      <c r="D46" s="38" t="s">
        <v>261</v>
      </c>
      <c r="E46" s="38" t="s">
        <v>262</v>
      </c>
      <c r="F46" s="38" t="s">
        <v>263</v>
      </c>
      <c r="G46" s="84" t="s">
        <v>264</v>
      </c>
      <c r="H46" s="38" t="s">
        <v>263</v>
      </c>
      <c r="I46" s="84">
        <v>214278</v>
      </c>
      <c r="J46" s="38" t="s">
        <v>530</v>
      </c>
      <c r="K46" s="84">
        <v>214278</v>
      </c>
      <c r="L46" s="84" t="s">
        <v>404</v>
      </c>
      <c r="M46" s="38" t="s">
        <v>405</v>
      </c>
      <c r="N46" s="84">
        <v>522044</v>
      </c>
      <c r="O46" s="84" t="s">
        <v>531</v>
      </c>
      <c r="P46" s="84">
        <v>868260</v>
      </c>
      <c r="Q46" s="38" t="s">
        <v>532</v>
      </c>
      <c r="R46" s="38" t="s">
        <v>270</v>
      </c>
      <c r="S46" s="84" t="s">
        <v>546</v>
      </c>
      <c r="T46" s="84" t="s">
        <v>546</v>
      </c>
      <c r="U46" s="84" t="s">
        <v>289</v>
      </c>
      <c r="V46" s="84" t="s">
        <v>273</v>
      </c>
      <c r="W46" s="84">
        <v>541</v>
      </c>
      <c r="X46" s="38" t="s">
        <v>311</v>
      </c>
      <c r="Y46" s="84">
        <v>357179358</v>
      </c>
      <c r="Z46" s="38" t="s">
        <v>547</v>
      </c>
      <c r="AA46" s="108" t="s">
        <v>535</v>
      </c>
      <c r="AB46" s="84">
        <v>42000</v>
      </c>
      <c r="AC46" s="108" t="s">
        <v>441</v>
      </c>
      <c r="AD46" s="84">
        <v>75</v>
      </c>
      <c r="AE46" s="84" t="s">
        <v>502</v>
      </c>
      <c r="AF46" s="84" t="s">
        <v>536</v>
      </c>
      <c r="AG46" s="108" t="s">
        <v>537</v>
      </c>
      <c r="AH46" s="84" t="s">
        <v>281</v>
      </c>
      <c r="AI46" s="108" t="s">
        <v>538</v>
      </c>
      <c r="AJ46" s="84">
        <v>670</v>
      </c>
      <c r="AK46" s="84">
        <v>670</v>
      </c>
      <c r="AL46" s="108" t="s">
        <v>447</v>
      </c>
      <c r="AM46" s="84">
        <v>36203.050000000003</v>
      </c>
      <c r="AN46" s="112">
        <v>8016.95</v>
      </c>
      <c r="AO46" s="112">
        <v>44220</v>
      </c>
      <c r="AP46" s="112">
        <v>5796.95</v>
      </c>
      <c r="AQ46" s="112">
        <v>138.05000000000001</v>
      </c>
      <c r="AR46" s="112">
        <v>5935</v>
      </c>
      <c r="AS46" s="112">
        <v>0</v>
      </c>
      <c r="AT46" s="112">
        <v>0</v>
      </c>
      <c r="AU46" s="112">
        <v>0</v>
      </c>
      <c r="AV46" s="84">
        <v>66</v>
      </c>
      <c r="AW46" s="84">
        <v>0</v>
      </c>
      <c r="AX46" s="84" t="s">
        <v>366</v>
      </c>
      <c r="AY46" s="108"/>
      <c r="AZ46" s="84"/>
      <c r="BA46" s="84"/>
      <c r="BB46" s="84" t="s">
        <v>285</v>
      </c>
      <c r="BC46" s="84" t="s">
        <v>145</v>
      </c>
      <c r="BD46" s="108"/>
      <c r="BE46" s="84">
        <v>0</v>
      </c>
      <c r="BF46" s="38" t="s">
        <v>546</v>
      </c>
      <c r="BG46" s="84" t="s">
        <v>548</v>
      </c>
      <c r="BH46" s="114" t="s">
        <v>552</v>
      </c>
      <c r="BI46" s="38" t="s">
        <v>110</v>
      </c>
      <c r="BJ46" s="85">
        <v>45919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>
        <v>0</v>
      </c>
      <c r="BQ46" s="117"/>
      <c r="BR46" s="118" t="s">
        <v>553</v>
      </c>
    </row>
    <row r="47" spans="1:70" s="113" customFormat="1" ht="15" customHeight="1" x14ac:dyDescent="0.35">
      <c r="A47" s="84">
        <v>43</v>
      </c>
      <c r="B47" s="38" t="s">
        <v>259</v>
      </c>
      <c r="C47" s="38" t="s">
        <v>260</v>
      </c>
      <c r="D47" s="38" t="s">
        <v>261</v>
      </c>
      <c r="E47" s="38" t="s">
        <v>262</v>
      </c>
      <c r="F47" s="38" t="s">
        <v>263</v>
      </c>
      <c r="G47" s="84" t="s">
        <v>264</v>
      </c>
      <c r="H47" s="38" t="s">
        <v>263</v>
      </c>
      <c r="I47" s="84">
        <v>192113</v>
      </c>
      <c r="J47" s="38" t="s">
        <v>403</v>
      </c>
      <c r="K47" s="84">
        <v>192113</v>
      </c>
      <c r="L47" s="84" t="s">
        <v>404</v>
      </c>
      <c r="M47" s="38" t="s">
        <v>405</v>
      </c>
      <c r="N47" s="84">
        <v>510694</v>
      </c>
      <c r="O47" s="84" t="s">
        <v>406</v>
      </c>
      <c r="P47" s="84">
        <v>840456</v>
      </c>
      <c r="Q47" s="38" t="s">
        <v>407</v>
      </c>
      <c r="R47" s="38" t="s">
        <v>270</v>
      </c>
      <c r="S47" s="84" t="s">
        <v>549</v>
      </c>
      <c r="T47" s="84" t="s">
        <v>549</v>
      </c>
      <c r="U47" s="84" t="s">
        <v>289</v>
      </c>
      <c r="V47" s="84" t="s">
        <v>273</v>
      </c>
      <c r="W47" s="84">
        <v>541</v>
      </c>
      <c r="X47" s="38" t="s">
        <v>311</v>
      </c>
      <c r="Y47" s="84">
        <v>357181785</v>
      </c>
      <c r="Z47" s="38" t="s">
        <v>550</v>
      </c>
      <c r="AA47" s="108" t="s">
        <v>535</v>
      </c>
      <c r="AB47" s="84">
        <v>45000</v>
      </c>
      <c r="AC47" s="108" t="s">
        <v>277</v>
      </c>
      <c r="AD47" s="84">
        <v>75</v>
      </c>
      <c r="AE47" s="84" t="s">
        <v>502</v>
      </c>
      <c r="AF47" s="84" t="s">
        <v>536</v>
      </c>
      <c r="AG47" s="108" t="s">
        <v>537</v>
      </c>
      <c r="AH47" s="84" t="s">
        <v>281</v>
      </c>
      <c r="AI47" s="108" t="s">
        <v>538</v>
      </c>
      <c r="AJ47" s="84">
        <v>720</v>
      </c>
      <c r="AK47" s="84">
        <v>720</v>
      </c>
      <c r="AL47" s="108" t="s">
        <v>424</v>
      </c>
      <c r="AM47" s="84">
        <v>38954.92</v>
      </c>
      <c r="AN47" s="112">
        <v>8565.08</v>
      </c>
      <c r="AO47" s="112">
        <v>47520</v>
      </c>
      <c r="AP47" s="112">
        <v>6045.08</v>
      </c>
      <c r="AQ47" s="112">
        <v>140.91999999999999</v>
      </c>
      <c r="AR47" s="112">
        <v>6186</v>
      </c>
      <c r="AS47" s="112">
        <v>0</v>
      </c>
      <c r="AT47" s="112">
        <v>0</v>
      </c>
      <c r="AU47" s="112">
        <v>0</v>
      </c>
      <c r="AV47" s="84">
        <v>66</v>
      </c>
      <c r="AW47" s="84">
        <v>0</v>
      </c>
      <c r="AX47" s="84" t="s">
        <v>366</v>
      </c>
      <c r="AY47" s="108"/>
      <c r="AZ47" s="84"/>
      <c r="BA47" s="84"/>
      <c r="BB47" s="84" t="s">
        <v>285</v>
      </c>
      <c r="BC47" s="84" t="s">
        <v>145</v>
      </c>
      <c r="BD47" s="108"/>
      <c r="BE47" s="84">
        <v>0</v>
      </c>
      <c r="BF47" s="38" t="s">
        <v>549</v>
      </c>
      <c r="BG47" s="84" t="s">
        <v>551</v>
      </c>
      <c r="BH47" s="114" t="s">
        <v>552</v>
      </c>
      <c r="BI47" s="38" t="s">
        <v>110</v>
      </c>
      <c r="BJ47" s="85">
        <v>45919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>
        <v>0</v>
      </c>
      <c r="BQ47" s="117"/>
      <c r="BR47" s="118" t="s">
        <v>553</v>
      </c>
    </row>
    <row r="48" spans="1:70" s="113" customFormat="1" ht="15" customHeight="1" x14ac:dyDescent="0.35">
      <c r="A48" s="84">
        <v>44</v>
      </c>
      <c r="B48" s="38" t="s">
        <v>259</v>
      </c>
      <c r="C48" s="38" t="s">
        <v>260</v>
      </c>
      <c r="D48" s="38" t="s">
        <v>261</v>
      </c>
      <c r="E48" s="38" t="s">
        <v>262</v>
      </c>
      <c r="F48" s="38" t="s">
        <v>263</v>
      </c>
      <c r="G48" s="84" t="s">
        <v>264</v>
      </c>
      <c r="H48" s="38" t="s">
        <v>263</v>
      </c>
      <c r="I48" s="84">
        <v>192323</v>
      </c>
      <c r="J48" s="38" t="s">
        <v>340</v>
      </c>
      <c r="K48" s="84">
        <v>192323</v>
      </c>
      <c r="L48" s="84" t="s">
        <v>266</v>
      </c>
      <c r="M48" s="38" t="s">
        <v>267</v>
      </c>
      <c r="N48" s="84">
        <v>400859</v>
      </c>
      <c r="O48" s="84" t="s">
        <v>341</v>
      </c>
      <c r="P48" s="84">
        <v>600739</v>
      </c>
      <c r="Q48" s="38" t="s">
        <v>556</v>
      </c>
      <c r="R48" s="38" t="s">
        <v>270</v>
      </c>
      <c r="S48" s="84" t="s">
        <v>557</v>
      </c>
      <c r="T48" s="84" t="s">
        <v>557</v>
      </c>
      <c r="U48" s="84" t="s">
        <v>272</v>
      </c>
      <c r="V48" s="84" t="s">
        <v>290</v>
      </c>
      <c r="W48" s="84">
        <v>541</v>
      </c>
      <c r="X48" s="38" t="s">
        <v>274</v>
      </c>
      <c r="Y48" s="84">
        <v>351354396</v>
      </c>
      <c r="Z48" s="38" t="s">
        <v>372</v>
      </c>
      <c r="AA48" s="108">
        <v>45028</v>
      </c>
      <c r="AB48" s="84">
        <v>35000</v>
      </c>
      <c r="AC48" s="108" t="s">
        <v>314</v>
      </c>
      <c r="AD48" s="84">
        <v>50</v>
      </c>
      <c r="AE48" s="84" t="s">
        <v>278</v>
      </c>
      <c r="AF48" s="84" t="s">
        <v>559</v>
      </c>
      <c r="AG48" s="108" t="s">
        <v>560</v>
      </c>
      <c r="AH48" s="84" t="s">
        <v>348</v>
      </c>
      <c r="AI48" s="108" t="s">
        <v>561</v>
      </c>
      <c r="AJ48" s="84">
        <v>800</v>
      </c>
      <c r="AK48" s="84">
        <v>800</v>
      </c>
      <c r="AL48" s="108" t="s">
        <v>562</v>
      </c>
      <c r="AM48" s="84">
        <v>27011.46</v>
      </c>
      <c r="AN48" s="112">
        <v>4188.54</v>
      </c>
      <c r="AO48" s="112">
        <v>31200</v>
      </c>
      <c r="AP48" s="112">
        <v>7988.54</v>
      </c>
      <c r="AQ48" s="112">
        <v>218.46</v>
      </c>
      <c r="AR48" s="112">
        <v>8207</v>
      </c>
      <c r="AS48" s="112">
        <v>7988.54</v>
      </c>
      <c r="AT48" s="112">
        <v>218.46</v>
      </c>
      <c r="AU48" s="112">
        <v>8207</v>
      </c>
      <c r="AV48" s="84">
        <v>126</v>
      </c>
      <c r="AW48" s="84">
        <v>605</v>
      </c>
      <c r="AX48" s="84" t="s">
        <v>563</v>
      </c>
      <c r="AY48" s="108"/>
      <c r="AZ48" s="84"/>
      <c r="BA48" s="84"/>
      <c r="BB48" s="84" t="s">
        <v>285</v>
      </c>
      <c r="BC48" s="84"/>
      <c r="BD48" s="108" t="s">
        <v>145</v>
      </c>
      <c r="BE48" s="84">
        <v>0</v>
      </c>
      <c r="BF48" s="38" t="s">
        <v>557</v>
      </c>
      <c r="BG48" s="84" t="s">
        <v>558</v>
      </c>
      <c r="BH48" s="114" t="s">
        <v>552</v>
      </c>
      <c r="BI48" s="38" t="s">
        <v>110</v>
      </c>
      <c r="BJ48" s="85">
        <v>45919</v>
      </c>
      <c r="BK48" s="84"/>
      <c r="BL48" s="38" t="s">
        <v>114</v>
      </c>
      <c r="BM48" s="115" t="s">
        <v>119</v>
      </c>
      <c r="BN48" s="116" t="s">
        <v>200</v>
      </c>
      <c r="BO48" s="84" t="s">
        <v>242</v>
      </c>
      <c r="BP48" s="84">
        <v>1600</v>
      </c>
      <c r="BQ48" s="117" t="s">
        <v>202</v>
      </c>
      <c r="BR48" s="118" t="s">
        <v>569</v>
      </c>
    </row>
    <row r="49" spans="1:70" s="113" customFormat="1" ht="15" customHeight="1" x14ac:dyDescent="0.35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2025-09-23T09:07:20Z</dcterms:modified>
</cp:coreProperties>
</file>