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8-Dec-25\Kesinga\"/>
    </mc:Choice>
  </mc:AlternateContent>
  <xr:revisionPtr revIDLastSave="0" documentId="13_ncr:1_{F98CC76E-638F-4DD1-A710-8F099FE44F76}" xr6:coauthVersionLast="47" xr6:coauthVersionMax="47" xr10:uidLastSave="{00000000-0000-0000-0000-000000000000}"/>
  <bookViews>
    <workbookView xWindow="-110" yWindow="-110" windowWidth="19420" windowHeight="10300" activeTab="1" xr2:uid="{EA2B3C66-0C60-462B-A0DF-09CA610081B6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T12" i="1"/>
  <c r="W8" i="1"/>
  <c r="W5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<sst xmlns="http://schemas.openxmlformats.org/spreadsheetml/2006/main" count="78" uniqueCount="50">
  <si>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</si>
  <si>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</si>
  <si>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</si>
  <si>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</si>
  <si>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</si>
  <si>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</si>
  <si>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</si>
  <si>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</si>
  <si>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</si>
  <si>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</si>
  <si>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</si>
  <si>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</si>
  <si>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</si>
  <si>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</si>
  <si>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</si>
  <si>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</si>
  <si>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</si>
  <si>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</si>
  <si>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</si>
  <si>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</si>
  <si>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</si>
  <si>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</si>
  <si>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</si>
  <si>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</si>
  <si>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</si>
  <si>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</si>
  <si>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</si>
  <si>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</si>
  <si>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ORGL0707</t>
  </si>
  <si>
    <t>Kesinga</t>
  </si>
  <si>
    <t>FN25-26-02081</t>
  </si>
  <si>
    <t>Ghrutaraj Bag</t>
  </si>
  <si>
    <t>SF0083898</t>
  </si>
  <si>
    <t>LO</t>
  </si>
  <si>
    <t>229</t>
  </si>
  <si>
    <t>CID070710781</t>
  </si>
  <si>
    <t>BANITA PRADHANI</t>
  </si>
  <si>
    <t>Collection Amount Misappropriated</t>
  </si>
  <si>
    <t>Loan Card</t>
  </si>
  <si>
    <t xml:space="preserve">As per Loan Card and Digital Payment borrower has paid Rs 4000/-  towards EMI to LO Ghrutaraj Bag/SF0083898  on dtd.05-09-24, but LO has not remitted cash to branch. </t>
  </si>
  <si>
    <t xml:space="preserve">As per Loan Card and Digital Payment borrower has paid Rs 4000/-  towards EMI to LO Ghrutaraj Bag/SF0083898  on dtd.05-10-24, Rs 4000/-, but LO has not remitted cash to branch. </t>
  </si>
  <si>
    <t xml:space="preserve">As per Loan Card and Digital Payment borrower has paid Rs 4000/-  towards EMI to LO Ghrutaraj Bag/SF0083898  on dtd.05-11-24, Rs 4000/-, but LO has not remitted cash to branch. </t>
  </si>
  <si>
    <t>CID070711405</t>
  </si>
  <si>
    <t>MADHABI PATTANIK</t>
  </si>
  <si>
    <t xml:space="preserve">As per Loan Card borrower has paid Rs 3000/-  towards EMI to LO Ghrutaraj Bag/SF0083898  on dtd.05-06-24, Rs 3000/-, but LO has not remitted cash to branch. </t>
  </si>
  <si>
    <t>Digital Payment</t>
  </si>
  <si>
    <t xml:space="preserve">As per  Digital Payment borrower has paid Rs 3000/-  towards EMI to LO Ghrutaraj Bag/SF0083898  on dtd.10-11-24, Rs 3000/-, but LO has not remitted cash to branch. </t>
  </si>
  <si>
    <t>Done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</si>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</sst>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7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</cellXfs>
  <cellStyles count="6">
    <cellStyle name="Hyperlink" xfId="1" builtinId="8"/>
    <cellStyle name="Normal" xfId="0" builtinId="0"/>
    <cellStyle name="Normal 18 2 10" xfId="2" xr:uid="{FFA709AD-6569-434F-BDC6-0BDDCBB73B80}"/>
    <cellStyle name="Normal 2 2" xfId="4" xr:uid="{6F56DB5F-18C8-4DBA-985A-E717C036679C}"/>
    <cellStyle name="Normal 3 19 2" xfId="3" xr:uid="{4AA503EF-11F0-4FEF-8964-DDDC530ABA35}"/>
    <cellStyle name="Normal 3 2" xfId="5" xr:uid="{5E60FFB1-F63F-43AE-8A29-A9224854DC58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3435E3-C7DC-86D5-5BAD-C874D882E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8-Dec-25\Kesinga\1761136299575_SSFL%20Fraud%20Investigation%20Report_Kesinga-ORGL0707-FN25-26-02081..xlsx" TargetMode="External"/><Relationship Id="rId1" Type="http://schemas.openxmlformats.org/officeDocument/2006/relationships/externalLinkPath" Target="1761136299575_SSFL%20Fraud%20Investigation%20Report_Kesinga-ORGL0707-FN25-26-02081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B457-36CB-4EC2-880C-61E4F247283B}">
  <dimension ref="A1:Z14"/>
  <sheetViews>
    <sheetView topLeftCell="I1" workbookViewId="0">
      <selection activeCell="U12" sqref="U12"/>
    </sheetView>
  </sheetViews>
  <sheetFormatPr defaultRowHeight="14.5" x14ac:dyDescent="0.35"/>
  <cols>
    <col min="1" max="1" width="13.542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1.81640625" bestFit="1" customWidth="1"/>
    <col min="11" max="11" width="15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3.6328125" customWidth="1"/>
    <col min="21" max="21" width="11.08984375" customWidth="1"/>
    <col min="22" max="22" width="15.1796875" bestFit="1" customWidth="1"/>
    <col min="23" max="24" width="15.1796875" customWidth="1"/>
    <col min="25" max="25" width="18.36328125" bestFit="1" customWidth="1"/>
    <col min="26" max="26" width="133.906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48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45887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349378633</v>
      </c>
      <c r="M5" s="18"/>
      <c r="N5" s="15">
        <v>44856</v>
      </c>
      <c r="O5" s="19">
        <v>74310</v>
      </c>
      <c r="P5" s="19">
        <v>4000</v>
      </c>
      <c r="Q5" s="20" t="s">
        <v>37</v>
      </c>
      <c r="R5" s="21">
        <v>45540</v>
      </c>
      <c r="S5" s="19">
        <v>4000</v>
      </c>
      <c r="T5" s="19">
        <v>0</v>
      </c>
      <c r="U5" s="19">
        <v>0</v>
      </c>
      <c r="V5" s="24">
        <v>4000</v>
      </c>
      <c r="W5" s="24">
        <f>SUM(V5:V7)</f>
        <v>12000</v>
      </c>
      <c r="X5" s="24" t="s">
        <v>47</v>
      </c>
      <c r="Y5" s="8" t="s">
        <v>38</v>
      </c>
      <c r="Z5" s="22" t="s">
        <v>39</v>
      </c>
    </row>
    <row r="6" spans="1:26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FN25-26-02081</v>
      </c>
      <c r="E6" s="15">
        <v>45887</v>
      </c>
      <c r="F6" s="8" t="str">
        <f>IF(J6&lt;&gt;"", $F$5, "")</f>
        <v>Ghrutaraj Bag</v>
      </c>
      <c r="G6" s="16" t="str">
        <f>IF(J6&lt;&gt;"", $G$5, "")</f>
        <v>SF0083898</v>
      </c>
      <c r="H6" s="16" t="str">
        <f>IF(J6&lt;&gt;"", $H$5, "")</f>
        <v>LO</v>
      </c>
      <c r="I6" s="17" t="s">
        <v>34</v>
      </c>
      <c r="J6" s="17" t="s">
        <v>35</v>
      </c>
      <c r="K6" s="17" t="s">
        <v>36</v>
      </c>
      <c r="L6" s="18">
        <v>349378633</v>
      </c>
      <c r="M6" s="18"/>
      <c r="N6" s="15">
        <v>44856</v>
      </c>
      <c r="O6" s="19">
        <v>74310</v>
      </c>
      <c r="P6" s="19">
        <v>4000</v>
      </c>
      <c r="Q6" s="20" t="s">
        <v>37</v>
      </c>
      <c r="R6" s="21">
        <v>45570</v>
      </c>
      <c r="S6" s="19">
        <v>4000</v>
      </c>
      <c r="T6" s="19">
        <v>0</v>
      </c>
      <c r="U6" s="19">
        <v>0</v>
      </c>
      <c r="V6" s="24">
        <v>4000</v>
      </c>
      <c r="W6" s="24">
        <v>0</v>
      </c>
      <c r="X6" s="24"/>
      <c r="Y6" s="8" t="s">
        <v>38</v>
      </c>
      <c r="Z6" s="22" t="s">
        <v>40</v>
      </c>
    </row>
    <row r="7" spans="1:26" x14ac:dyDescent="0.35">
      <c r="A7" s="7">
        <v>3</v>
      </c>
      <c r="B7" s="12" t="s">
        <v>28</v>
      </c>
      <c r="C7" s="13" t="s">
        <v>29</v>
      </c>
      <c r="D7" s="14" t="str">
        <f t="shared" ref="D7:D9" si="0">IF(J7&lt;&gt;"", $D$5, "")</f>
        <v>FN25-26-02081</v>
      </c>
      <c r="E7" s="15">
        <v>45887</v>
      </c>
      <c r="F7" s="8" t="str">
        <f t="shared" ref="F7:F9" si="1">IF(J7&lt;&gt;"", $F$5, "")</f>
        <v>Ghrutaraj Bag</v>
      </c>
      <c r="G7" s="16" t="str">
        <f t="shared" ref="G7:G9" si="2">IF(J7&lt;&gt;"", $G$5, "")</f>
        <v>SF0083898</v>
      </c>
      <c r="H7" s="16" t="str">
        <f t="shared" ref="H7:H9" si="3">IF(J7&lt;&gt;"", $H$5, "")</f>
        <v>LO</v>
      </c>
      <c r="I7" s="17" t="s">
        <v>34</v>
      </c>
      <c r="J7" s="17" t="s">
        <v>35</v>
      </c>
      <c r="K7" s="17" t="s">
        <v>36</v>
      </c>
      <c r="L7" s="18">
        <v>349378633</v>
      </c>
      <c r="M7" s="18"/>
      <c r="N7" s="15">
        <v>44856</v>
      </c>
      <c r="O7" s="19">
        <v>74310</v>
      </c>
      <c r="P7" s="19">
        <v>4000</v>
      </c>
      <c r="Q7" s="20" t="s">
        <v>37</v>
      </c>
      <c r="R7" s="21">
        <v>45601</v>
      </c>
      <c r="S7" s="19">
        <v>4000</v>
      </c>
      <c r="T7" s="19">
        <v>0</v>
      </c>
      <c r="U7" s="19">
        <v>0</v>
      </c>
      <c r="V7" s="24">
        <v>4000</v>
      </c>
      <c r="W7" s="24">
        <v>0</v>
      </c>
      <c r="X7" s="24"/>
      <c r="Y7" s="8" t="s">
        <v>38</v>
      </c>
      <c r="Z7" s="22" t="s">
        <v>41</v>
      </c>
    </row>
    <row r="8" spans="1:26" x14ac:dyDescent="0.35">
      <c r="A8" s="7">
        <v>4</v>
      </c>
      <c r="B8" s="12" t="s">
        <v>28</v>
      </c>
      <c r="C8" s="13" t="s">
        <v>29</v>
      </c>
      <c r="D8" s="14" t="str">
        <f t="shared" si="0"/>
        <v>FN25-26-02081</v>
      </c>
      <c r="E8" s="15">
        <v>45903</v>
      </c>
      <c r="F8" s="8" t="str">
        <f t="shared" si="1"/>
        <v>Ghrutaraj Bag</v>
      </c>
      <c r="G8" s="16" t="str">
        <f t="shared" si="2"/>
        <v>SF0083898</v>
      </c>
      <c r="H8" s="16" t="str">
        <f t="shared" si="3"/>
        <v>LO</v>
      </c>
      <c r="I8" s="17" t="s">
        <v>34</v>
      </c>
      <c r="J8" s="17" t="s">
        <v>42</v>
      </c>
      <c r="K8" s="17" t="s">
        <v>43</v>
      </c>
      <c r="L8" s="18">
        <v>349812245</v>
      </c>
      <c r="M8" s="18"/>
      <c r="N8" s="15">
        <v>44903</v>
      </c>
      <c r="O8" s="19">
        <v>55521</v>
      </c>
      <c r="P8" s="19">
        <v>3000</v>
      </c>
      <c r="Q8" s="20" t="s">
        <v>37</v>
      </c>
      <c r="R8" s="21">
        <v>45448</v>
      </c>
      <c r="S8" s="19">
        <v>3000</v>
      </c>
      <c r="T8" s="19">
        <v>0</v>
      </c>
      <c r="U8" s="19">
        <v>0</v>
      </c>
      <c r="V8" s="24">
        <v>3000</v>
      </c>
      <c r="W8" s="24">
        <f>SUM(V8:V9)</f>
        <v>6000</v>
      </c>
      <c r="X8" s="24" t="s">
        <v>47</v>
      </c>
      <c r="Y8" s="8" t="s">
        <v>38</v>
      </c>
      <c r="Z8" s="22" t="s">
        <v>44</v>
      </c>
    </row>
    <row r="9" spans="1:26" x14ac:dyDescent="0.35">
      <c r="A9" s="7">
        <v>5</v>
      </c>
      <c r="B9" s="12" t="s">
        <v>28</v>
      </c>
      <c r="C9" s="13" t="s">
        <v>29</v>
      </c>
      <c r="D9" s="14" t="str">
        <f t="shared" si="0"/>
        <v>FN25-26-02081</v>
      </c>
      <c r="E9" s="15">
        <v>45903</v>
      </c>
      <c r="F9" s="8" t="str">
        <f t="shared" si="1"/>
        <v>Ghrutaraj Bag</v>
      </c>
      <c r="G9" s="16" t="str">
        <f t="shared" si="2"/>
        <v>SF0083898</v>
      </c>
      <c r="H9" s="16" t="str">
        <f t="shared" si="3"/>
        <v>LO</v>
      </c>
      <c r="I9" s="17" t="s">
        <v>34</v>
      </c>
      <c r="J9" s="17" t="s">
        <v>42</v>
      </c>
      <c r="K9" s="17" t="s">
        <v>43</v>
      </c>
      <c r="L9" s="18">
        <v>349812245</v>
      </c>
      <c r="M9" s="18"/>
      <c r="N9" s="15">
        <v>44903</v>
      </c>
      <c r="O9" s="19">
        <v>55521</v>
      </c>
      <c r="P9" s="19">
        <v>3000</v>
      </c>
      <c r="Q9" s="20" t="s">
        <v>37</v>
      </c>
      <c r="R9" s="21">
        <v>45606</v>
      </c>
      <c r="S9" s="19">
        <v>3000</v>
      </c>
      <c r="T9" s="19">
        <v>0</v>
      </c>
      <c r="U9" s="19">
        <v>0</v>
      </c>
      <c r="V9" s="24">
        <v>3000</v>
      </c>
      <c r="W9" s="24">
        <v>0</v>
      </c>
      <c r="X9" s="24"/>
      <c r="Y9" s="8" t="s">
        <v>45</v>
      </c>
      <c r="Z9" s="22" t="s">
        <v>46</v>
      </c>
    </row>
    <row r="12" spans="1:26" x14ac:dyDescent="0.35">
      <c r="S12" s="26" t="s">
        <v>49</v>
      </c>
      <c r="T12" s="26">
        <f>SUM(S12:S14)</f>
        <v>18000</v>
      </c>
      <c r="U12" s="26">
        <f>SUM(S4:S9)</f>
        <v>18000</v>
      </c>
    </row>
    <row r="13" spans="1:26" x14ac:dyDescent="0.35">
      <c r="S13">
        <v>6000</v>
      </c>
    </row>
    <row r="14" spans="1:26" x14ac:dyDescent="0.35">
      <c r="S14">
        <v>12000</v>
      </c>
    </row>
  </sheetData>
  <conditionalFormatting sqref="L5:M9">
    <cfRule type="duplicateValues" dxfId="0" priority="2" stopIfTrue="1"/>
  </conditionalFormatting>
  <dataValidations count="9">
    <dataValidation type="custom" allowBlank="1" showInputMessage="1" showErrorMessage="1" error="Enter Valid date_x000a_" sqref="E6" xr:uid="{10E0DADC-73C7-4F7C-BEB9-DCA56F7273BF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9" xr:uid="{A0B16FA1-3F57-41DE-BFDB-FD84823CC1CB}">
      <formula1>42370</formula1>
      <formula2>47848</formula2>
    </dataValidation>
    <dataValidation type="custom" allowBlank="1" showInputMessage="1" showErrorMessage="1" error="Enter Valid Date_x000a_" sqref="E5" xr:uid="{4E4E5A05-2388-4924-B3DC-C667060B010F}">
      <formula1>ISNUMBER(E5) * (E5&gt;=DATE(2023,10,1)) * (E5&lt;=DATE(2031,12,31)) * (INT(E5)=E5)</formula1>
    </dataValidation>
    <dataValidation type="custom" allowBlank="1" showInputMessage="1" showErrorMessage="1" sqref="E7:E9" xr:uid="{2E85F525-DBAC-42B9-BBBA-B4D26D41A69A}">
      <formula1>ISNUMBER(E7) * (E7&gt;=DATE(2023,10,1)) * (E7&lt;=DATE(2031,12,31)) * (INT(E7)=E7)</formula1>
    </dataValidation>
    <dataValidation type="date" allowBlank="1" showInputMessage="1" showErrorMessage="1" sqref="N4" xr:uid="{4741E1F3-2DC8-4222-B498-2975A50B4145}">
      <formula1>36526</formula1>
      <formula2>47848</formula2>
    </dataValidation>
    <dataValidation type="list" allowBlank="1" showInputMessage="1" showErrorMessage="1" sqref="Q5:Q9" xr:uid="{43E5AAA5-025E-4F52-BC43-546753E138AE}">
      <formula1>Type</formula1>
    </dataValidation>
    <dataValidation type="list" allowBlank="1" showInputMessage="1" showErrorMessage="1" sqref="Y5:Y9" xr:uid="{FA48F2F5-1AA2-4787-A982-D5BEF59D892C}">
      <formula1>"Loan Card,Digital Payment,Cash Receipt,Borrower Written Statement,Deliquent Staff Written Statement,Center Meeting Register,Hand Written Receipt"</formula1>
    </dataValidation>
    <dataValidation allowBlank="1" showErrorMessage="1" sqref="C5 B5:B9" xr:uid="{D3EE83F6-A531-4399-AC18-4F0F300F164E}"/>
    <dataValidation type="date" operator="lessThanOrEqual" allowBlank="1" showInputMessage="1" showErrorMessage="1" errorTitle="Incorrect date Entered" error="Enter in Valid Date Format_x000a_ " promptTitle="Enter Valid Date" sqref="R5:R9" xr:uid="{ED4FEA0A-0955-4969-B73E-8C805B23E06C}">
      <formula1>IF(ISNUMBER(DATE(RIGHT(E5,4),MONTH(LEFT(MID(E5,4,3),2)&amp;"1"),LEFT(E5,2))),E5,9^9)</formula1>
    </dataValidation>
  </dataValidations>
  <hyperlinks>
    <hyperlink ref="E3" location="'Fraud Investigation Report'!G5" display="Home" xr:uid="{93CBBC3A-939B-422D-BEF6-70A6E14FA644}"/>
    <hyperlink ref="V3" location="'Fraud Investigation Report'!G5" display="Home" xr:uid="{C2B707F2-0371-4C5E-A420-44E3C786D666}"/>
    <hyperlink ref="F3" location="'Loan Outstanding Report'!BG5" display="Loan O/s Report" xr:uid="{EA50B526-583A-4879-A5F3-B739853CF4E7}"/>
    <hyperlink ref="Y3" location="'Loan Outstanding Report'!BG5" display="Loan O/s Report" xr:uid="{272B2E8C-1933-4C81-B2AD-0804E30061F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ACCA-B4BC-4454-B33E-51F569B63BB6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2025-12-08T06:20:18Z</dcterms:created>
  <dcterms:modified xsi:type="dcterms:W3CDTF">2025-12-08T06:30:47Z</dcterms:modified>
</cp:coreProperties>
</file>