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Idar\Piyush\"/>
    </mc:Choice>
  </mc:AlternateContent>
  <xr:revisionPtr revIDLastSave="0" documentId="13_ncr:1_{F3B57084-A8A7-413F-9DDC-A3B2AD281ECD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<sst xmlns="http://schemas.openxmlformats.org/spreadsheetml/2006/main" count="7696" uniqueCount="1484">
  <si>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</si>
  <si>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</si>
  <si>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</si>
  <si>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</si>
  <si>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</si>
  <si>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</si>
  <si>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</si>
  <si>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</si>
  <si>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</si>
  <si>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</si>
  <si>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</si>
  <si>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</si>
  <si>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</si>
  <si>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</si>
  <si>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</si>
  <si>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</si>
  <si>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</si>
  <si>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</si>
  <si>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</si>
  <si>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</si>
  <si>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</si>
  <si>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</si>
  <si>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</si>
  <si>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</si>
  <si>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</si>
  <si>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</si>
  <si>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</si>
  <si>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</si>
  <si>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</si>
  <si>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</si>
  <si>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</si>
  <si>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</si>
  <si>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</si>
  <si>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</si>
  <si>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</si>
  <si>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</si>
  <si>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</si>
  <si>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</si>
  <si>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</si>
  <si>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</si>
  <si>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</si>
  <si>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</si>
  <si>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</si>
  <si>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</si>
  <si>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</si>
  <si>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</si>
  <si>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</si>
  <si>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</si>
  <si>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</si>
  <si>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</si>
  <si>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</si>
  <si>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</si>
  <si>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</si>
  <si>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</si>
  <si>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</si>
  <si>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</si>
  <si>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</si>
  <si>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</si>
  <si>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</si>
  <si>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</si>
  <si>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</si>
  <si>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</si>
  <si>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</si>
  <si>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</si>
  <si>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</si>
  <si>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</si>
  <si>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</si>
  <si>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</si>
  <si>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</si>
  <si>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</si>
  <si>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</si>
  <si>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</si>
  <si>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</si>
  <si>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</si>
  <si>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</si>
  <si>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</si>
  <si>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</si>
  <si>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</si>
  <si>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</si>
  <si>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</si>
  <si>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</si>
  <si>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</si>
  <si>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</si>
  <si>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</si>
  <si>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</si>
  <si>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</si>
  <si>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</si>
  <si>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</si>
  <si>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</si>
  <si>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</si>
  <si>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</si>
  <si>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</si>
  <si>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</si>
  <si>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</si>
  <si>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</si>
  <si>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</si>
  <si>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</si>
  <si>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</si>
  <si>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</si>
  <si>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</si>
  <si>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</si>
  <si>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</si>
  <si>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</si>
  <si>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</si>
  <si>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</si>
  <si>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</si>
  <si>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</si>
  <si>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</si>
  <si>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</si>
  <si>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</si>
  <si>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</si>
  <si>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</si>
  <si>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</si>
  <si>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</si>
  <si>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</si>
  <si>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</si>
  <si>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</si>
  <si>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</si>
  <si>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</si>
  <si>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</si>
  <si>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</si>
  <si>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</si>
  <si>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</si>
  <si>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</si>
  <si>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</si>
  <si>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</si>
  <si>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</si>
  <si>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</si>
  <si>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</si>
  <si>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</si>
  <si>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</si>
  <si>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</si>
  <si>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</si>
  <si>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</si>
  <si>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</si>
  <si>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</si>
  <si>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</si>
  <si>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</si>
  <si>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</si>
  <si>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</si>
  <si>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</si>
  <si>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</si>
  <si>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</si>
  <si>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</si>
  <si>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</si>
  <si>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</si>
  <si>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</si>
  <si>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</si>
  <si>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</si>
  <si>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</si>
  <si>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</si>
  <si>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</si>
  <si>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</si>
  <si>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</si>
  <si>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</si>
  <si>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</si>
  <si>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</si>
  <si>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</si>
  <si>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</si>
  <si>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</si>
  <si>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</si>
  <si>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</si>
  <si>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</si>
  <si>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</si>
  <si>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</si>
  <si>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</si>
  <si>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</si>
  <si>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</si>
  <si>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</si>
  <si>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</si>
  <si>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</si>
  <si>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</si>
  <si>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</si>
  <si>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</si>
  <si>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</si>
  <si>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</si>
  <si>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</si>
  <si>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</si>
  <si>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</si>
  <si>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</si>
  <si>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</si>
  <si>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</si>
  <si>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</si>
  <si>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</si>
  <si>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</si>
  <si>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</si>
  <si>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</si>
  <si>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</si>
  <si>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</si>
  <si>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</si>
  <si>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</si>
  <si>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</si>
  <si>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</si>
  <si>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</si>
  <si>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</si>
  <si>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</si>
  <si>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</si>
  <si>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</si>
  <si>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</si>
  <si>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</si>
  <si>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</si>
  <si>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</si>
  <si>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</si>
  <si>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</si>
  <si>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</si>
  <si>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</si>
  <si>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</si>
  <si>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</si>
  <si>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</si>
  <si>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</si>
  <si>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</si>
  <si>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</si>
  <si>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</si>
  <si>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</si>
  <si>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</si>
  <si>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</si>
  <si>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</si>
  <si>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</si>
  <si>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</si>
  <si>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</si>
  <si>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</si>
  <si>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</si>
  <si>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</si>
  <si>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</si>
  <si>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</si>
  <si>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</si>
  <si>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</si>
  <si>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</si>
  <si>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</si>
  <si>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</si>
  <si>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</si>
  <si>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</si>
  <si>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</si>
  <si>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</si>
  <si>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</si>
  <si>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</si>
  <si>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</si>
  <si>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</si>
  <si>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</si>
  <si>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</si>
  <si>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</si>
  <si>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</si>
  <si>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</si>
  <si>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</si>
  <si>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</si>
  <si>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</si>
  <si>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</si>
  <si>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</si>
  <si>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Idar</t>
  </si>
  <si>
    <t>Satlasana</t>
  </si>
  <si>
    <t>GRGL2060</t>
  </si>
  <si>
    <t>Idar1</t>
  </si>
  <si>
    <t>SF0087720</t>
  </si>
  <si>
    <t>Digvijaysinh Babarsinh Chauhan</t>
  </si>
  <si>
    <t>OBC</t>
  </si>
  <si>
    <t>HINDU</t>
  </si>
  <si>
    <t>Agriculture &amp; Farming</t>
  </si>
  <si>
    <t>Vadali</t>
  </si>
  <si>
    <t>562311.</t>
  </si>
  <si>
    <t>Saar</t>
  </si>
  <si>
    <t>MUSLIM</t>
  </si>
  <si>
    <t>Kathvavdi</t>
  </si>
  <si>
    <t>BC</t>
  </si>
  <si>
    <t>445009</t>
  </si>
  <si>
    <t>ST</t>
  </si>
  <si>
    <t>Netramli</t>
  </si>
  <si>
    <t>SC</t>
  </si>
  <si>
    <t>Jay</t>
  </si>
  <si>
    <t>Lalpur</t>
  </si>
  <si>
    <t>638098</t>
  </si>
  <si>
    <t>Raja</t>
  </si>
  <si>
    <t>Vasai</t>
  </si>
  <si>
    <t>545924</t>
  </si>
  <si>
    <t xml:space="preserve">Mota Kasba </t>
  </si>
  <si>
    <t>493175</t>
  </si>
  <si>
    <t>PARAMAR</t>
  </si>
  <si>
    <t>539940.</t>
  </si>
  <si>
    <t>Nandanagar</t>
  </si>
  <si>
    <t>199</t>
  </si>
  <si>
    <t>STAR</t>
  </si>
  <si>
    <t xml:space="preserve">Idar </t>
  </si>
  <si>
    <t>23</t>
  </si>
  <si>
    <t>EKTA</t>
  </si>
  <si>
    <t>471872</t>
  </si>
  <si>
    <t>RAM</t>
  </si>
  <si>
    <t>692111</t>
  </si>
  <si>
    <t>Gambhirpura</t>
  </si>
  <si>
    <t>38</t>
  </si>
  <si>
    <t>sagar1</t>
  </si>
  <si>
    <t>200</t>
  </si>
  <si>
    <t>Kadiyara</t>
  </si>
  <si>
    <t>207</t>
  </si>
  <si>
    <t>445009 Ami1</t>
  </si>
  <si>
    <t>468342</t>
  </si>
  <si>
    <t>alsr</t>
  </si>
  <si>
    <t>Sabalvad</t>
  </si>
  <si>
    <t>13</t>
  </si>
  <si>
    <t>Jay Amby</t>
  </si>
  <si>
    <t>Raheda</t>
  </si>
  <si>
    <t>SF0084290</t>
  </si>
  <si>
    <t>KANGASIYA PARTHKUMAR RAMANBHAI</t>
  </si>
  <si>
    <t>688986.</t>
  </si>
  <si>
    <t>KAJAL</t>
  </si>
  <si>
    <t>Chetana</t>
  </si>
  <si>
    <t>Hathoj</t>
  </si>
  <si>
    <t>610103</t>
  </si>
  <si>
    <t>manjil 1</t>
  </si>
  <si>
    <t>137</t>
  </si>
  <si>
    <t>KAMAL</t>
  </si>
  <si>
    <t>Business</t>
  </si>
  <si>
    <t>532366</t>
  </si>
  <si>
    <t>Harsh</t>
  </si>
  <si>
    <t>Chorivad</t>
  </si>
  <si>
    <t>72.</t>
  </si>
  <si>
    <t>Kesarpura</t>
  </si>
  <si>
    <t>705487</t>
  </si>
  <si>
    <t>KESAR</t>
  </si>
  <si>
    <t>SUHANA</t>
  </si>
  <si>
    <t>493168</t>
  </si>
  <si>
    <t>JAY</t>
  </si>
  <si>
    <t>SID2125771722</t>
  </si>
  <si>
    <t>8</t>
  </si>
  <si>
    <t>Gayatree Ma  2</t>
  </si>
  <si>
    <t>Tol Dungari</t>
  </si>
  <si>
    <t>Agarbathi Making</t>
  </si>
  <si>
    <t>Kukadiya</t>
  </si>
  <si>
    <t>9</t>
  </si>
  <si>
    <t>Pawan</t>
  </si>
  <si>
    <t>SID951375330061</t>
  </si>
  <si>
    <t>GENERAL</t>
  </si>
  <si>
    <t>Verabar</t>
  </si>
  <si>
    <t>68</t>
  </si>
  <si>
    <t>SSF2766833</t>
  </si>
  <si>
    <t>207 Jay1</t>
  </si>
  <si>
    <t>SSF2767245</t>
  </si>
  <si>
    <t>Umedgadh</t>
  </si>
  <si>
    <t>202</t>
  </si>
  <si>
    <t>CID206002630</t>
  </si>
  <si>
    <t>SSF2781920</t>
  </si>
  <si>
    <t>SSF2781921</t>
  </si>
  <si>
    <t>72. Vishvraj1</t>
  </si>
  <si>
    <t>SSF2796855</t>
  </si>
  <si>
    <t>Book Stall</t>
  </si>
  <si>
    <t>Bhanpur</t>
  </si>
  <si>
    <t>SF0097583</t>
  </si>
  <si>
    <t>Rajubhai Bhagabhai Rayaniya</t>
  </si>
  <si>
    <t>51</t>
  </si>
  <si>
    <t>Bharat</t>
  </si>
  <si>
    <t>SSF2798788</t>
  </si>
  <si>
    <t>Vadali C2</t>
  </si>
  <si>
    <t>SID2125771724</t>
  </si>
  <si>
    <t>Ranasan</t>
  </si>
  <si>
    <t>432739</t>
  </si>
  <si>
    <t>Vadali C2 Vishva1</t>
  </si>
  <si>
    <t>SSF2881229</t>
  </si>
  <si>
    <t>406240</t>
  </si>
  <si>
    <t>Shiv 2</t>
  </si>
  <si>
    <t>Nani Vadol</t>
  </si>
  <si>
    <t>Irrigation</t>
  </si>
  <si>
    <t>345010</t>
  </si>
  <si>
    <t>raj1</t>
  </si>
  <si>
    <t>SID951373225673</t>
  </si>
  <si>
    <t>SID951373257644</t>
  </si>
  <si>
    <t>Badoli</t>
  </si>
  <si>
    <t>352479</t>
  </si>
  <si>
    <t>352479 Nayan21</t>
  </si>
  <si>
    <t>SSF2730576</t>
  </si>
  <si>
    <t>Nani Vadol C2</t>
  </si>
  <si>
    <t>Nani Vadol C2 Jayvir1</t>
  </si>
  <si>
    <t>SSF3006049</t>
  </si>
  <si>
    <t>192</t>
  </si>
  <si>
    <t>Ravi</t>
  </si>
  <si>
    <t>726057</t>
  </si>
  <si>
    <t>Krishna</t>
  </si>
  <si>
    <t>SID951376096545</t>
  </si>
  <si>
    <t>UMIYA</t>
  </si>
  <si>
    <t>SID951375887271</t>
  </si>
  <si>
    <t>Limbhoi</t>
  </si>
  <si>
    <t>108..</t>
  </si>
  <si>
    <t>Rakhi</t>
  </si>
  <si>
    <t>SID951375925432</t>
  </si>
  <si>
    <t>Sree Nagar Society</t>
  </si>
  <si>
    <t>580473</t>
  </si>
  <si>
    <t>Ambe</t>
  </si>
  <si>
    <t>SSF3117530</t>
  </si>
  <si>
    <t>Revas</t>
  </si>
  <si>
    <t>421076</t>
  </si>
  <si>
    <t>Suraj</t>
  </si>
  <si>
    <t>614354</t>
  </si>
  <si>
    <t xml:space="preserve">MAN </t>
  </si>
  <si>
    <t>SSF3143879</t>
  </si>
  <si>
    <t>SID951376096524</t>
  </si>
  <si>
    <t>SID951374890491</t>
  </si>
  <si>
    <t>SSF3183693</t>
  </si>
  <si>
    <t>Itadi</t>
  </si>
  <si>
    <t>469504</t>
  </si>
  <si>
    <t>PUNAM</t>
  </si>
  <si>
    <t>SID2125392407</t>
  </si>
  <si>
    <t>427950</t>
  </si>
  <si>
    <t>427950 Maa1</t>
  </si>
  <si>
    <t>SSF3191060</t>
  </si>
  <si>
    <t>45</t>
  </si>
  <si>
    <t>Raj</t>
  </si>
  <si>
    <t>SID2125338202</t>
  </si>
  <si>
    <t>9 Veer21</t>
  </si>
  <si>
    <t>SSF3206828</t>
  </si>
  <si>
    <t>Animal Husbandry &amp; Poultry</t>
  </si>
  <si>
    <t>SSF3296061</t>
  </si>
  <si>
    <t>SID951375906743</t>
  </si>
  <si>
    <t>692111 Ashapura1</t>
  </si>
  <si>
    <t>SSF3242646</t>
  </si>
  <si>
    <t>SID2125507664</t>
  </si>
  <si>
    <t>92.</t>
  </si>
  <si>
    <t>Shiv</t>
  </si>
  <si>
    <t>CID206001810</t>
  </si>
  <si>
    <t>SID951373061144</t>
  </si>
  <si>
    <t>Ranasan C2</t>
  </si>
  <si>
    <t>Ranasan C2 GOGA1</t>
  </si>
  <si>
    <t>SSF3373451</t>
  </si>
  <si>
    <t>Vadali C1</t>
  </si>
  <si>
    <t>Vadali C1 11</t>
  </si>
  <si>
    <t>SSF3373513</t>
  </si>
  <si>
    <t>SSF2630060</t>
  </si>
  <si>
    <t>SSF3383700</t>
  </si>
  <si>
    <t>Ranasan C2 Gogo21</t>
  </si>
  <si>
    <t>731109</t>
  </si>
  <si>
    <t>Ram</t>
  </si>
  <si>
    <t>SID951376144489</t>
  </si>
  <si>
    <t>SSF3407306</t>
  </si>
  <si>
    <t>SSF3429443</t>
  </si>
  <si>
    <t>475898</t>
  </si>
  <si>
    <t>KARAN</t>
  </si>
  <si>
    <t>SSF3444042</t>
  </si>
  <si>
    <t>CID206001812</t>
  </si>
  <si>
    <t>Ratanpur</t>
  </si>
  <si>
    <t>Ratanpur C1</t>
  </si>
  <si>
    <t>Ratanpur C1 Deshotar1</t>
  </si>
  <si>
    <t>SSF3463628</t>
  </si>
  <si>
    <t>Itadi C1</t>
  </si>
  <si>
    <t>Itadi C1 Brahmpuri1</t>
  </si>
  <si>
    <t>SSF3495709</t>
  </si>
  <si>
    <t>SSF3495710</t>
  </si>
  <si>
    <t>539940. Navanagar1</t>
  </si>
  <si>
    <t>navanagar 2 539940. G2</t>
  </si>
  <si>
    <t>SSF3545434</t>
  </si>
  <si>
    <t>SSF3555576</t>
  </si>
  <si>
    <t>SSF3495655</t>
  </si>
  <si>
    <t>Maniyor</t>
  </si>
  <si>
    <t>99</t>
  </si>
  <si>
    <t>Jannat</t>
  </si>
  <si>
    <t>SSF3560447</t>
  </si>
  <si>
    <t>SID951374686709</t>
  </si>
  <si>
    <t>72 Baba 11</t>
  </si>
  <si>
    <t>SSF3560534</t>
  </si>
  <si>
    <t>SSF3560535</t>
  </si>
  <si>
    <t>khodal</t>
  </si>
  <si>
    <t>SID951374940082</t>
  </si>
  <si>
    <t>688984</t>
  </si>
  <si>
    <t>NIRU</t>
  </si>
  <si>
    <t>SID951375679310</t>
  </si>
  <si>
    <t>432739 Vina1</t>
  </si>
  <si>
    <t>CID206001612</t>
  </si>
  <si>
    <t>Unnati Product</t>
  </si>
  <si>
    <t>SID2125392404</t>
  </si>
  <si>
    <t>SSF3565042</t>
  </si>
  <si>
    <t>CID206003144</t>
  </si>
  <si>
    <t>SSF3793508</t>
  </si>
  <si>
    <t>SSF3793509</t>
  </si>
  <si>
    <t>nayan</t>
  </si>
  <si>
    <t>Unnati</t>
  </si>
  <si>
    <t>SID2125463514</t>
  </si>
  <si>
    <t>352479 Gokul1</t>
  </si>
  <si>
    <t>SSF3827105</t>
  </si>
  <si>
    <t>SHERPUR</t>
  </si>
  <si>
    <t>734086</t>
  </si>
  <si>
    <t>SID951376182362</t>
  </si>
  <si>
    <t>SSF3969593</t>
  </si>
  <si>
    <t>Ratanpur C2</t>
  </si>
  <si>
    <t>Ratanpur C2 Sahipura SC1</t>
  </si>
  <si>
    <t>SSF3970052</t>
  </si>
  <si>
    <t>SID951375906761</t>
  </si>
  <si>
    <t>SID951375906759</t>
  </si>
  <si>
    <t>352479 Gujrat1431</t>
  </si>
  <si>
    <t>469504 Madhur1</t>
  </si>
  <si>
    <t>SID951375208235</t>
  </si>
  <si>
    <t>SSF4055477</t>
  </si>
  <si>
    <t>192 Ravi 11</t>
  </si>
  <si>
    <t>SSF2549914</t>
  </si>
  <si>
    <t>SID2125501857</t>
  </si>
  <si>
    <t>45 Vishnu11</t>
  </si>
  <si>
    <t>SSF4072995</t>
  </si>
  <si>
    <t>621590</t>
  </si>
  <si>
    <t>SIV</t>
  </si>
  <si>
    <t>SID951375050723</t>
  </si>
  <si>
    <t xml:space="preserve">MAA </t>
  </si>
  <si>
    <t>SID951375202232</t>
  </si>
  <si>
    <t>Umedpura</t>
  </si>
  <si>
    <t>Umedpura C1</t>
  </si>
  <si>
    <t>Umedpura C1 Vishvraj1</t>
  </si>
  <si>
    <t>SSF2570387</t>
  </si>
  <si>
    <t>Surpur</t>
  </si>
  <si>
    <t>739757</t>
  </si>
  <si>
    <t>Manjil</t>
  </si>
  <si>
    <t>SID951376212065</t>
  </si>
  <si>
    <t>SSF4176061</t>
  </si>
  <si>
    <t>25</t>
  </si>
  <si>
    <t>shila</t>
  </si>
  <si>
    <t>SID2125567257</t>
  </si>
  <si>
    <t>SSF4372991</t>
  </si>
  <si>
    <t>Sapavada</t>
  </si>
  <si>
    <t>Sapavada C1</t>
  </si>
  <si>
    <t>Sapavada C1 Veer111</t>
  </si>
  <si>
    <t>SSF2411662</t>
  </si>
  <si>
    <t>SSF4374280</t>
  </si>
  <si>
    <t>610103 MANJIL1431</t>
  </si>
  <si>
    <t>SSF4401385</t>
  </si>
  <si>
    <t>SID951373026367</t>
  </si>
  <si>
    <t>SID951375951922</t>
  </si>
  <si>
    <t>SSF4465261</t>
  </si>
  <si>
    <t>Kabir Ashram</t>
  </si>
  <si>
    <t>557039</t>
  </si>
  <si>
    <t>Veer</t>
  </si>
  <si>
    <t>SID951374633532</t>
  </si>
  <si>
    <t>487601</t>
  </si>
  <si>
    <t>mira</t>
  </si>
  <si>
    <t>SID951373990326</t>
  </si>
  <si>
    <t>SID951373983534</t>
  </si>
  <si>
    <t>200 Diya211</t>
  </si>
  <si>
    <t>615387.</t>
  </si>
  <si>
    <t>SHIV 1</t>
  </si>
  <si>
    <t>SSF4448671</t>
  </si>
  <si>
    <t>SSF4478659</t>
  </si>
  <si>
    <t>SID951373980952</t>
  </si>
  <si>
    <t>CID206002151</t>
  </si>
  <si>
    <t>SID951373564611</t>
  </si>
  <si>
    <t>734086 C1</t>
  </si>
  <si>
    <t>734086 C1 Shyam1</t>
  </si>
  <si>
    <t>563770</t>
  </si>
  <si>
    <t>SSF3692959</t>
  </si>
  <si>
    <t>Chilli Business</t>
  </si>
  <si>
    <t>SID951376207928</t>
  </si>
  <si>
    <t>SSF2418132</t>
  </si>
  <si>
    <t>Mathasur</t>
  </si>
  <si>
    <t>482852</t>
  </si>
  <si>
    <t>919424</t>
  </si>
  <si>
    <t>SID951373938559</t>
  </si>
  <si>
    <t>SSF4849696</t>
  </si>
  <si>
    <t>Ganthiyol</t>
  </si>
  <si>
    <t>623120</t>
  </si>
  <si>
    <t>623120 Guru 21</t>
  </si>
  <si>
    <t>SSF2336720</t>
  </si>
  <si>
    <t>Limbhoi C1</t>
  </si>
  <si>
    <t>Limbhoi C1 Rakhi21</t>
  </si>
  <si>
    <t>SSF2641487</t>
  </si>
  <si>
    <t>SSF2646259</t>
  </si>
  <si>
    <t>SSF2641486</t>
  </si>
  <si>
    <t>SID951374351692</t>
  </si>
  <si>
    <t>467057</t>
  </si>
  <si>
    <t>raj2</t>
  </si>
  <si>
    <t>SID951373200320</t>
  </si>
  <si>
    <t>SSF3553933</t>
  </si>
  <si>
    <t>SID951376177856</t>
  </si>
  <si>
    <t>Fisheries</t>
  </si>
  <si>
    <t>493197</t>
  </si>
  <si>
    <t>JANKI</t>
  </si>
  <si>
    <t>SSF2556328</t>
  </si>
  <si>
    <t>CHAVNI</t>
  </si>
  <si>
    <t>31</t>
  </si>
  <si>
    <t>31 Sita 211</t>
  </si>
  <si>
    <t>CID206001608</t>
  </si>
  <si>
    <t>CID206001559</t>
  </si>
  <si>
    <t>CID206001565</t>
  </si>
  <si>
    <t>SSF3545423</t>
  </si>
  <si>
    <t>SSF3044176</t>
  </si>
  <si>
    <t>562311. Saar1</t>
  </si>
  <si>
    <t>SSF5345837</t>
  </si>
  <si>
    <t>SID951374682122</t>
  </si>
  <si>
    <t>CID206001210</t>
  </si>
  <si>
    <t>SID951373372963</t>
  </si>
  <si>
    <t>Goral</t>
  </si>
  <si>
    <t>429722</t>
  </si>
  <si>
    <t>TARA</t>
  </si>
  <si>
    <t>SSF5356039</t>
  </si>
  <si>
    <t>SID2125374201</t>
  </si>
  <si>
    <t>SSF5390531</t>
  </si>
  <si>
    <t>SSF5395866</t>
  </si>
  <si>
    <t>SSF3293431</t>
  </si>
  <si>
    <t>SSF5486296</t>
  </si>
  <si>
    <t>SSF5486468</t>
  </si>
  <si>
    <t>SSF5558224</t>
  </si>
  <si>
    <t>SSF5558492</t>
  </si>
  <si>
    <t>CID206001061</t>
  </si>
  <si>
    <t>SID951376209313</t>
  </si>
  <si>
    <t>SSF3325294</t>
  </si>
  <si>
    <t>SSF3429628</t>
  </si>
  <si>
    <t>SID951375089088</t>
  </si>
  <si>
    <t>SSF2322145</t>
  </si>
  <si>
    <t>466656</t>
  </si>
  <si>
    <t>BHARAT</t>
  </si>
  <si>
    <t>SSF2749876</t>
  </si>
  <si>
    <t>SSF2749877</t>
  </si>
  <si>
    <t>SSF2749878</t>
  </si>
  <si>
    <t>Gajipur</t>
  </si>
  <si>
    <t>633627</t>
  </si>
  <si>
    <t>man2</t>
  </si>
  <si>
    <t>SID951374724332</t>
  </si>
  <si>
    <t>Briefcase Business</t>
  </si>
  <si>
    <t>Vansdol</t>
  </si>
  <si>
    <t>DEVI</t>
  </si>
  <si>
    <t>SSF3563077</t>
  </si>
  <si>
    <t>SID951376144242</t>
  </si>
  <si>
    <t>SSF5013892</t>
  </si>
  <si>
    <t>SID951375933028</t>
  </si>
  <si>
    <t>SSF4226486</t>
  </si>
  <si>
    <t>SID951375203072</t>
  </si>
  <si>
    <t>SID951375678643</t>
  </si>
  <si>
    <t>SID951374621845</t>
  </si>
  <si>
    <t>SSF3967904</t>
  </si>
  <si>
    <t>SSF3595489</t>
  </si>
  <si>
    <t>SID951375319408</t>
  </si>
  <si>
    <t>SID951373375404</t>
  </si>
  <si>
    <t>SID951372929518</t>
  </si>
  <si>
    <t>SID2125483701</t>
  </si>
  <si>
    <t>423639</t>
  </si>
  <si>
    <t>MA</t>
  </si>
  <si>
    <t>SID951373337004</t>
  </si>
  <si>
    <t>CID206001607</t>
  </si>
  <si>
    <t>SID951373384075</t>
  </si>
  <si>
    <t>SSF3124250</t>
  </si>
  <si>
    <t>SSF4019999</t>
  </si>
  <si>
    <t>SSF4449511</t>
  </si>
  <si>
    <t>SSF3429442</t>
  </si>
  <si>
    <t>SID951375924257</t>
  </si>
  <si>
    <t>SSF3126338</t>
  </si>
  <si>
    <t>CID206002101</t>
  </si>
  <si>
    <t>Printing Press</t>
  </si>
  <si>
    <t>SSF3219297</t>
  </si>
  <si>
    <t>SID2125484246</t>
  </si>
  <si>
    <t>SID951373072698</t>
  </si>
  <si>
    <t>SSF4067773</t>
  </si>
  <si>
    <t>SSF2596383</t>
  </si>
  <si>
    <t>615387..</t>
  </si>
  <si>
    <t>1090821</t>
  </si>
  <si>
    <t>SID951375026650</t>
  </si>
  <si>
    <t>SSF3954072</t>
  </si>
  <si>
    <t>SID951373251074</t>
  </si>
  <si>
    <t>SSF3311849</t>
  </si>
  <si>
    <t>SSF2889533</t>
  </si>
  <si>
    <t>SSF3590294</t>
  </si>
  <si>
    <t>SSF3590367</t>
  </si>
  <si>
    <t>SSF3590390</t>
  </si>
  <si>
    <t>SID951374419173</t>
  </si>
  <si>
    <t>SSF5153453</t>
  </si>
  <si>
    <t>PARULBEN ARUNBHAI PARMAR</t>
  </si>
  <si>
    <t>THAKARDA NITABEN LALBHAI</t>
  </si>
  <si>
    <t>BHAVNABEN SANJAYKUMAR DABHI</t>
  </si>
  <si>
    <t>GANGABEN BALABHAI THAKARDA</t>
  </si>
  <si>
    <t>PANDYA DAXABEN ARVINDBHAI</t>
  </si>
  <si>
    <t>KAILASBEN HARESHBHAI VANKAR</t>
  </si>
  <si>
    <t>VANKAR DIPIKABEN KAUSHIKKUMAR</t>
  </si>
  <si>
    <t>JAYABEN PRAVINBHAI PARMAR</t>
  </si>
  <si>
    <t>JAMANABEN MAHESHBHAI PANDYA</t>
  </si>
  <si>
    <t>ARKHIBEN JETHABHAI PARMAR</t>
  </si>
  <si>
    <t>ANANDA JITENDRASINH HADA</t>
  </si>
  <si>
    <t>RAMILABEN PRAVINBHAI BHAMBHI</t>
  </si>
  <si>
    <t>RANJANBEN PRAKASHBHAI PARMAR</t>
  </si>
  <si>
    <t>MALATIBEN JAYESHKUMAR NAYAK</t>
  </si>
  <si>
    <t>DABHI SHITALBEN ALPESHSINH</t>
  </si>
  <si>
    <t>LADUBEN BECHARBHAI ASARI</t>
  </si>
  <si>
    <t>PUSHPABEN BHIL</t>
  </si>
  <si>
    <t>KANKUBEN RAJUBHAI THAKARDA</t>
  </si>
  <si>
    <t>LATTABEN RAMESHBHAI THORI</t>
  </si>
  <si>
    <t>BINALBEN LALJIBHAI THAKARDA</t>
  </si>
  <si>
    <t>KHATUBEN KIRITBHAI ASARI</t>
  </si>
  <si>
    <t>SANGITABEN KANUBHAI PATEL</t>
  </si>
  <si>
    <t>LAKHUBEN PRATAPBHAI THAKARDA</t>
  </si>
  <si>
    <t>HIRABEN JAVANJI CHAUHAN</t>
  </si>
  <si>
    <t>BALUBAHEN RAMABHAI THURI</t>
  </si>
  <si>
    <t>ALKHIBEN BABUJI THAKARDA</t>
  </si>
  <si>
    <t>REKHABEN RAMANBHAI GAVARIYA</t>
  </si>
  <si>
    <t>LAXMIBEN RAMESHBHAI PATEL</t>
  </si>
  <si>
    <t>RUPABEN RAJUBHAI THAKARDA</t>
  </si>
  <si>
    <t>PRAJAPATI DHARMISTABEN</t>
  </si>
  <si>
    <t>SONALBEN RAJUBHAI THAKARDA</t>
  </si>
  <si>
    <t>VANDNABA KHUMANSINH KACVASA</t>
  </si>
  <si>
    <t>SULTANABANU AMAJADKHAN SINDHI</t>
  </si>
  <si>
    <t>LAKHUBEN RAJESHBHAI THAKARDA</t>
  </si>
  <si>
    <t xml:space="preserve">rathod KAJALBEN HARESHBHAI </t>
  </si>
  <si>
    <t>SUMITRABEN VIKRAMBHAI KHANT</t>
  </si>
  <si>
    <t>KHANT KAILASHBEN  RAHULBHAI</t>
  </si>
  <si>
    <t>MANJULABEN RAMESHBHAI PARMAR</t>
  </si>
  <si>
    <t>REKHABEN AMRUTBHAI PATEL</t>
  </si>
  <si>
    <t>VAGHARI BHAVNABEN NARANBHAI</t>
  </si>
  <si>
    <t>KAILASBEN PRAKASHBHAI BALEVIYA</t>
  </si>
  <si>
    <t>HANSABEN RAMANBHAI RAVAR</t>
  </si>
  <si>
    <t xml:space="preserve"> SOLANKI MANJULABEN NATVARBHAI</t>
  </si>
  <si>
    <t>HANSABEN DINESHBHAI THAKARDA</t>
  </si>
  <si>
    <t>GEETABEN MANABHAI THAKARDA</t>
  </si>
  <si>
    <t>KANTABEN ISHVRBHAI BHARTHARI</t>
  </si>
  <si>
    <t>MANSURI NAJAMINBANU INYATBHAI</t>
  </si>
  <si>
    <t>ANKITABEN VIKRAMBHAI THAKARDA</t>
  </si>
  <si>
    <t>PARMAR NAYNABEN JIGNESHBHAI</t>
  </si>
  <si>
    <t xml:space="preserve"> ADDRESE WO IMTIYAZHHAI AMANPARK</t>
  </si>
  <si>
    <t>SAVITABEN RAMANJI THAKARDA</t>
  </si>
  <si>
    <t>TEJIBEN VAGHABHAI BHARVAD</t>
  </si>
  <si>
    <t>SONALBEN KIRANBHAI THAKARDA</t>
  </si>
  <si>
    <t>MAKVANA RADHABEN GANPATBHAI</t>
  </si>
  <si>
    <t>KELASBEN DILIPJI THAKARDA</t>
  </si>
  <si>
    <t>KAILASHBEN JIGARBHAI TARAR</t>
  </si>
  <si>
    <t>CHAUHAN NITABEN</t>
  </si>
  <si>
    <t>GANGABA CHENSINH DABHI</t>
  </si>
  <si>
    <t>ASARI NILABEN JAGDISHBHAI</t>
  </si>
  <si>
    <t>BHAGORA SHRDABEN</t>
  </si>
  <si>
    <t>LAKSHMIBEN KODARBHAI VAGELA</t>
  </si>
  <si>
    <t>THAKARDA CHETANABEN</t>
  </si>
  <si>
    <t>URMILABEN JAYANTIBHAI CHENVA</t>
  </si>
  <si>
    <t>NISHABEN SHAILESHBHAI THORI</t>
  </si>
  <si>
    <t>VADI SANGITABEN</t>
  </si>
  <si>
    <t>HANSABEN KARSHANBHAI CHAVDA</t>
  </si>
  <si>
    <t>PARMAR SAROJBEN SANJAYBHAI</t>
  </si>
  <si>
    <t>MADHUBEN VINODBHAI RAVAR</t>
  </si>
  <si>
    <t>NASIMBIBI RAFIKKHAN SIPAI</t>
  </si>
  <si>
    <t>MALATIBEN jayeshkumar nayak</t>
  </si>
  <si>
    <t>GITABEN RAJESHKUMAR PRAJAPATI</t>
  </si>
  <si>
    <t>MAKVANA HANSABEN LAXMANBHAI</t>
  </si>
  <si>
    <t>NAYI RITABEN CHIRAGBHAI</t>
  </si>
  <si>
    <t>SHARDABEN SHANKARBHAI THAKARDA</t>
  </si>
  <si>
    <t>PAYALBEN KISHANBHAI THORI</t>
  </si>
  <si>
    <t>LAKHUBEN JAYANTIBHAI BHAMBHI</t>
  </si>
  <si>
    <t>SHARDABEN SHANKARJI VANJARA</t>
  </si>
  <si>
    <t>MANGUBEN KANTIBHAI VADI</t>
  </si>
  <si>
    <t>MANEKBEN GAGAJI KHANT</t>
  </si>
  <si>
    <t>NITABEN KANUJI THAKRADA</t>
  </si>
  <si>
    <t>KANTABEN AMRATBHAI RATHOD</t>
  </si>
  <si>
    <t>HANSABEN DHULAJI THAKRADA</t>
  </si>
  <si>
    <t>MADINABEN MAHMMADHANIFBHAI MEMAN</t>
  </si>
  <si>
    <t>BEBIBEN RAMANBHAI RAVAR</t>
  </si>
  <si>
    <t>NAYANABEN VANRAJBHAI BHOI</t>
  </si>
  <si>
    <t>AMBABEN CHHAGANBHAI THURI</t>
  </si>
  <si>
    <t>ASARI DIVABEN AJAYKUMAR</t>
  </si>
  <si>
    <t>HANSABEN JAGDISHBHAI NINAMA</t>
  </si>
  <si>
    <t>TARABEN VISHRAMBHAI</t>
  </si>
  <si>
    <t>KAPILABEN DALPUJI THAKRADA</t>
  </si>
  <si>
    <t>MUSTAHINA SUFIYANHUSEN SAIYAD</t>
  </si>
  <si>
    <t>KATARA MIRABEN SHANKARBHAI</t>
  </si>
  <si>
    <t>FEMIDABANU IKTIYARKHAN NAYAK</t>
  </si>
  <si>
    <t>HANSABA PRAVINSINH HADA</t>
  </si>
  <si>
    <t>CHAUHAN REENKALBEN AMRUTBHAI</t>
  </si>
  <si>
    <t>BHAVANABEN DINESHBHAI VAGHARI</t>
  </si>
  <si>
    <t>LAXMIBEN ASHOKJI ADIVASI</t>
  </si>
  <si>
    <t>VARSHABEN DASHRATHSINH DABHI</t>
  </si>
  <si>
    <t>NAGORI RUHINABANU MUNIRKHAN</t>
  </si>
  <si>
    <t>SANGITABEN SURESHBHAI VAGELA</t>
  </si>
  <si>
    <t>FIRDOSHBANU RASULBHAI SANDHI</t>
  </si>
  <si>
    <t>NAJMINBANU DILAVARKHAN SHEKH</t>
  </si>
  <si>
    <t>SULTANTBANU SAHILKHAN SHINDHI</t>
  </si>
  <si>
    <t>KATARA RANJANBEN</t>
  </si>
  <si>
    <t>AKTARBANU AMJDKHAN PATHAN</t>
  </si>
  <si>
    <t>MANIBEN KANTIBHAI THAKARADA</t>
  </si>
  <si>
    <t>SUREKHABEN BACHUBHAI TARAR</t>
  </si>
  <si>
    <t>RAMILABN KANTIBHAI THAKARDA</t>
  </si>
  <si>
    <t>SANGITABEN PRAKASHBHAI THAKARDA</t>
  </si>
  <si>
    <t>MANJULABEN VITHTHALBHAI THAKRDA</t>
  </si>
  <si>
    <t>MADHUBEN BALVANTSINH PARMAR</t>
  </si>
  <si>
    <t>BHARATHARI KUVARBEN MOKABHAI</t>
  </si>
  <si>
    <t>ASHABEN ARVINDBHAI VANJARA</t>
  </si>
  <si>
    <t>PANKHUBEN KAILASHBHAI BHARTHARI</t>
  </si>
  <si>
    <t>SHARDABEN BHARATBHAI PARMAR</t>
  </si>
  <si>
    <t>BHAVNABEN DINESHBHAI PARMAR</t>
  </si>
  <si>
    <t>JASHODABEN PRAKASHBHAI BHIL</t>
  </si>
  <si>
    <t>PARMAR GAYTRIBEN KANUBHAI</t>
  </si>
  <si>
    <t>PARVINBANU SARFARAJMIYA PATHAN</t>
  </si>
  <si>
    <t>RADHABEN SHRAVANBHAI BHARATHARI</t>
  </si>
  <si>
    <t>KOKILABEN KAMLESHBHAI PATEL</t>
  </si>
  <si>
    <t>KALIBEN LAXMANBHAI BHARATHARI</t>
  </si>
  <si>
    <t>RAMILABEN SARDARBHAI BHARTHARI</t>
  </si>
  <si>
    <t>CHANDABEN PRAKASHBHAI PATEL</t>
  </si>
  <si>
    <t>HINABEN RAKESHBHAI THORI</t>
  </si>
  <si>
    <t>RADHABEN NIKULBHAI THORI</t>
  </si>
  <si>
    <t>MANJULABEN DINESHBAI PARMAR</t>
  </si>
  <si>
    <t xml:space="preserve">THORI TEJALBEN MAYURBHAI </t>
  </si>
  <si>
    <t>SUMITRABEN NAGINBHAI CHENVA</t>
  </si>
  <si>
    <t>JYOTIKABEN VANRAJBHAI BUJ</t>
  </si>
  <si>
    <t xml:space="preserve">RAVAL JALPABEN NATUBHAI </t>
  </si>
  <si>
    <t>MAKVANA PUNAMBEN SANJAYKUMAR</t>
  </si>
  <si>
    <t>SAHIDABEN FARUKBHAI MANSURI</t>
  </si>
  <si>
    <t>SAVITABEN GANESHBHAI PARMAR</t>
  </si>
  <si>
    <t>CHANDRIKABEN SURESHBHAI PARMAR</t>
  </si>
  <si>
    <t>NILAMBRN ARVINDBHAI BHAMBHI</t>
  </si>
  <si>
    <t>NITABEN RAJENDRAKUMAR PATEL</t>
  </si>
  <si>
    <t>SUNITABAEN ISIWARBHAI RAVA</t>
  </si>
  <si>
    <t>VIJYABEN LALLUBHAI BHAMBHI</t>
  </si>
  <si>
    <t>KIRANBEN HIRAJI DABHI</t>
  </si>
  <si>
    <t>NIKITABEN VISHALBHAI KANGASIYA</t>
  </si>
  <si>
    <t>VAISHALIBEN RAKESHKUMAR BHIL</t>
  </si>
  <si>
    <t>PARULBEN ROHITKUMAR VANJARA</t>
  </si>
  <si>
    <t>NINAMA PARVATIBEN SHAILESHBHAI</t>
  </si>
  <si>
    <t>KALIBEN LALAJI THAKRDA</t>
  </si>
  <si>
    <t>REKHABEN JAGDISHBHAI BHARTHARI</t>
  </si>
  <si>
    <t>KOTWAL USHABEN NARENDRABHAI</t>
  </si>
  <si>
    <t>NIRMALABEN DALJIBHAI THAKARDA</t>
  </si>
  <si>
    <t>SANGITABEN VINODBHAI VANJARA</t>
  </si>
  <si>
    <t>RITABEN VISHNUSINH DABHI</t>
  </si>
  <si>
    <t>SHARDABEN KHEMABHAI CHENVA</t>
  </si>
  <si>
    <t>KAPILABEN RAKESHBHAI THAKARDA</t>
  </si>
  <si>
    <t>UMIYABA UPENDRASINH SOLANKI</t>
  </si>
  <si>
    <t>VIJAYABEN DALPATBHAI PARMAR</t>
  </si>
  <si>
    <t>NISHABEN AMRUTBHAI THAKARDA</t>
  </si>
  <si>
    <t>BHAGVATIBEN RANJITBHAI KHANT</t>
  </si>
  <si>
    <t>LEELABEN BHAVJIBHAI VAGARI</t>
  </si>
  <si>
    <t>THAKaRDA NAYNABEN MEHULKUMAR</t>
  </si>
  <si>
    <t>PARULBEN NANDUBHAI SADHU</t>
  </si>
  <si>
    <t>VAHIDABANU UMARKHAN SHEKH</t>
  </si>
  <si>
    <t>hansaben karshanbhai chavda</t>
  </si>
  <si>
    <t>HARSHABEN PRAKASHBHAI PRAJAPATI</t>
  </si>
  <si>
    <t>LAXMIBEN VIRAJI GADHIYA</t>
  </si>
  <si>
    <t>REKHABEN SHARVANBHAI VANJARA</t>
  </si>
  <si>
    <t>GAURIBEN BHARATBHAI VAGHARI</t>
  </si>
  <si>
    <t>GEETABEN SUNILBHAI VAGRI</t>
  </si>
  <si>
    <t>GITABEN NARAYANBHAI VANKAR</t>
  </si>
  <si>
    <t>KAILASHBEN AMUTBHAI CHENVA</t>
  </si>
  <si>
    <t>ASMITABEN PRAKASHBHAI CHENVA</t>
  </si>
  <si>
    <t xml:space="preserve">ASHABEN PANKAJKUMAR  TAKRADA </t>
  </si>
  <si>
    <t xml:space="preserve">HEMALBA HIMMATSINH RATHOD </t>
  </si>
  <si>
    <t>GITABEN LAXMANJI CHAUHAN</t>
  </si>
  <si>
    <t>BHANUBEN KARANBHAI PARMAR</t>
  </si>
  <si>
    <t>DIVABEN SHIVAJI PARMAR</t>
  </si>
  <si>
    <t>RITABEN THAKRDA</t>
  </si>
  <si>
    <t>NILAMBEN KISHANBHAI THAKARDA</t>
  </si>
  <si>
    <t>Wed</t>
  </si>
  <si>
    <t>2</t>
  </si>
  <si>
    <t>&gt; 6 to 10 Years</t>
  </si>
  <si>
    <t>Open</t>
  </si>
  <si>
    <t>1</t>
  </si>
  <si>
    <t>Fri</t>
  </si>
  <si>
    <t>6.39 Yrs</t>
  </si>
  <si>
    <t>Mon</t>
  </si>
  <si>
    <t>5</t>
  </si>
  <si>
    <t>&gt; 10 Years</t>
  </si>
  <si>
    <t>3</t>
  </si>
  <si>
    <t>Tue</t>
  </si>
  <si>
    <t>6.07 Yrs</t>
  </si>
  <si>
    <t>7.33 Yrs</t>
  </si>
  <si>
    <t>4</t>
  </si>
  <si>
    <t>&gt; 4 to 6 Years</t>
  </si>
  <si>
    <t>8.39 Yrs</t>
  </si>
  <si>
    <t>11 Feb 2020</t>
  </si>
  <si>
    <t>6.88 Yrs</t>
  </si>
  <si>
    <t>20-Mar-2025</t>
  </si>
  <si>
    <t>Thu</t>
  </si>
  <si>
    <t>20 Dec 2019</t>
  </si>
  <si>
    <t>05-Feb-2024</t>
  </si>
  <si>
    <t>5.59 Yrs</t>
  </si>
  <si>
    <t>03 Nov 2020</t>
  </si>
  <si>
    <t>21 Oct 2020</t>
  </si>
  <si>
    <t>14 Dec 2020</t>
  </si>
  <si>
    <t>7.76 Yrs</t>
  </si>
  <si>
    <t>19 Mar 2021</t>
  </si>
  <si>
    <t>3.94 Yrs</t>
  </si>
  <si>
    <t>&gt; 2 to 4 Years</t>
  </si>
  <si>
    <t>5.55 Yrs</t>
  </si>
  <si>
    <t>17 Feb 2020</t>
  </si>
  <si>
    <t>7.96 Yrs</t>
  </si>
  <si>
    <t>18 Mar 2021</t>
  </si>
  <si>
    <t>03-Apr-2024</t>
  </si>
  <si>
    <t>3.40 Yrs</t>
  </si>
  <si>
    <t>23 Apr 2022</t>
  </si>
  <si>
    <t>25-Mar-2025</t>
  </si>
  <si>
    <t>4.90 Yrs</t>
  </si>
  <si>
    <t>6.67 Yrs</t>
  </si>
  <si>
    <t>29 Aug 2020</t>
  </si>
  <si>
    <t>05-Apr-2024</t>
  </si>
  <si>
    <t>31-Dec-2024</t>
  </si>
  <si>
    <t>3.39 Yrs</t>
  </si>
  <si>
    <t>01-Apr-2024</t>
  </si>
  <si>
    <t>7</t>
  </si>
  <si>
    <t>6</t>
  </si>
  <si>
    <t>4.91 Yrs</t>
  </si>
  <si>
    <t>02-May-2024</t>
  </si>
  <si>
    <t>01-Sep-2024</t>
  </si>
  <si>
    <t>22 Sep 2020</t>
  </si>
  <si>
    <t>29 Sep 2020</t>
  </si>
  <si>
    <t>06 Sep 2020</t>
  </si>
  <si>
    <t>6.24 Yrs</t>
  </si>
  <si>
    <t>14 Feb 2020</t>
  </si>
  <si>
    <t>0</t>
  </si>
  <si>
    <t>10.96 Yrs</t>
  </si>
  <si>
    <t>30 Dec 2019</t>
  </si>
  <si>
    <t>08-Nov-2022</t>
  </si>
  <si>
    <t>31-Mar-2025</t>
  </si>
  <si>
    <t>2.99 Yrs</t>
  </si>
  <si>
    <t>21 Sep 2022</t>
  </si>
  <si>
    <t>09-Nov-2022</t>
  </si>
  <si>
    <t>05-Sep-2024</t>
  </si>
  <si>
    <t>20 Sep 2022</t>
  </si>
  <si>
    <t>05-Nov-2022</t>
  </si>
  <si>
    <t>01-Aug-2024</t>
  </si>
  <si>
    <t>4.98 Yrs</t>
  </si>
  <si>
    <t>01-Jul-2024</t>
  </si>
  <si>
    <t>10.50 Yrs</t>
  </si>
  <si>
    <t>04 Jul 2020</t>
  </si>
  <si>
    <t>02-Sep-2024</t>
  </si>
  <si>
    <t>2.98 Yrs</t>
  </si>
  <si>
    <t>23 Sep 2022</t>
  </si>
  <si>
    <t>26 Sep 2022</t>
  </si>
  <si>
    <t>10-Nov-2022</t>
  </si>
  <si>
    <t>07-Dec-2024</t>
  </si>
  <si>
    <t>06-Sep-2024</t>
  </si>
  <si>
    <t>25 Dec 2020</t>
  </si>
  <si>
    <t>02-Nov-2022</t>
  </si>
  <si>
    <t>30-Sep-2024</t>
  </si>
  <si>
    <t>01-Oct-2024</t>
  </si>
  <si>
    <t>2.92 Yrs</t>
  </si>
  <si>
    <t>17 Oct 2022</t>
  </si>
  <si>
    <t>21 Oct 2022</t>
  </si>
  <si>
    <t>30 Nov 2020</t>
  </si>
  <si>
    <t>6.33 Yrs</t>
  </si>
  <si>
    <t>6.16 Yrs</t>
  </si>
  <si>
    <t>01-May-2024</t>
  </si>
  <si>
    <t>7.70 Yrs</t>
  </si>
  <si>
    <t>22 Dec 2020</t>
  </si>
  <si>
    <t>10-Jan-2023</t>
  </si>
  <si>
    <t>7.69 Yrs</t>
  </si>
  <si>
    <t>03-Sep-2024</t>
  </si>
  <si>
    <t>2.77 Yrs</t>
  </si>
  <si>
    <t>09 Dec 2022</t>
  </si>
  <si>
    <t>03-Feb-2023</t>
  </si>
  <si>
    <t>2.78 Yrs</t>
  </si>
  <si>
    <t>07 Dec 2022</t>
  </si>
  <si>
    <t>08-Jan-2023</t>
  </si>
  <si>
    <t>05-Feb-2023</t>
  </si>
  <si>
    <t>4.08 Yrs</t>
  </si>
  <si>
    <t>20 Aug 2021</t>
  </si>
  <si>
    <t>29-Oct-2024</t>
  </si>
  <si>
    <t>5.08 Yrs</t>
  </si>
  <si>
    <t>19 Aug 2020</t>
  </si>
  <si>
    <t>04-Feb-2023</t>
  </si>
  <si>
    <t>4.97 Yrs</t>
  </si>
  <si>
    <t>31-Jan-2025</t>
  </si>
  <si>
    <t>2.73 Yrs</t>
  </si>
  <si>
    <t>26 Dec 2022</t>
  </si>
  <si>
    <t>02-Feb-2023</t>
  </si>
  <si>
    <t>26 Mar 2021</t>
  </si>
  <si>
    <t>2.72 Yrs</t>
  </si>
  <si>
    <t>2.66 Yrs</t>
  </si>
  <si>
    <t>18 Jan 2023</t>
  </si>
  <si>
    <t>05-Mar-2023</t>
  </si>
  <si>
    <t>23-Nov-2024</t>
  </si>
  <si>
    <t>03-Jan-2025</t>
  </si>
  <si>
    <t>7.48 Yrs</t>
  </si>
  <si>
    <t>12 Jan 2021</t>
  </si>
  <si>
    <t>08-Mar-2023</t>
  </si>
  <si>
    <t>2.68 Yrs</t>
  </si>
  <si>
    <t>12 Jan 2023</t>
  </si>
  <si>
    <t>03-Mar-2023</t>
  </si>
  <si>
    <t>28-Aug-2024</t>
  </si>
  <si>
    <t>9.36 Yrs</t>
  </si>
  <si>
    <t>09-Mar-2023</t>
  </si>
  <si>
    <t>19 Jan 2023</t>
  </si>
  <si>
    <t>2.63 Yrs</t>
  </si>
  <si>
    <t>31 Jan 2023</t>
  </si>
  <si>
    <t>06-Mar-2023</t>
  </si>
  <si>
    <t>18-Jan-2025</t>
  </si>
  <si>
    <t>28-Jan-2025</t>
  </si>
  <si>
    <t>9.08 Yrs</t>
  </si>
  <si>
    <t>12.03 Yrs</t>
  </si>
  <si>
    <t>08-Apr-2023</t>
  </si>
  <si>
    <t>06-Oct-2024</t>
  </si>
  <si>
    <t>05-Apr-2023</t>
  </si>
  <si>
    <t>02-Apr-2023</t>
  </si>
  <si>
    <t>06-May-2025</t>
  </si>
  <si>
    <t>2.59 Yrs</t>
  </si>
  <si>
    <t>14 Feb 2023</t>
  </si>
  <si>
    <t>06-Apr-2023</t>
  </si>
  <si>
    <t>24-Jan-2025</t>
  </si>
  <si>
    <t>09-Apr-2023</t>
  </si>
  <si>
    <t>15 Feb 2023</t>
  </si>
  <si>
    <t>2.57 Yrs</t>
  </si>
  <si>
    <t>20 Feb 2023</t>
  </si>
  <si>
    <t>4.02 Yrs</t>
  </si>
  <si>
    <t>11 Sep 2021</t>
  </si>
  <si>
    <t>18-Jun-2025</t>
  </si>
  <si>
    <t>22 Feb 2023</t>
  </si>
  <si>
    <t>02-Oct-2024</t>
  </si>
  <si>
    <t>2.56 Yrs</t>
  </si>
  <si>
    <t>26 Feb 2023</t>
  </si>
  <si>
    <t>07-Apr-2023</t>
  </si>
  <si>
    <t>04-Jan-2025</t>
  </si>
  <si>
    <t>12.01 Yrs</t>
  </si>
  <si>
    <t>28-Nov-2024</t>
  </si>
  <si>
    <t>2.55 Yrs</t>
  </si>
  <si>
    <t>01 Mar 2023</t>
  </si>
  <si>
    <t>2.51 Yrs</t>
  </si>
  <si>
    <t>15 Mar 2023</t>
  </si>
  <si>
    <t>08-May-2023</t>
  </si>
  <si>
    <t>21-Mar-2025</t>
  </si>
  <si>
    <t>30 Mar 2021</t>
  </si>
  <si>
    <t>02-May-2023</t>
  </si>
  <si>
    <t>10-May-2023</t>
  </si>
  <si>
    <t>14 Mar 2023</t>
  </si>
  <si>
    <t>09-May-2023</t>
  </si>
  <si>
    <t>2.50 Yrs</t>
  </si>
  <si>
    <t>17 Mar 2023</t>
  </si>
  <si>
    <t>2.49 Yrs</t>
  </si>
  <si>
    <t>21 Mar 2023</t>
  </si>
  <si>
    <t>05-May-2023</t>
  </si>
  <si>
    <t>6.60 Yrs</t>
  </si>
  <si>
    <t>13-Mar-2025</t>
  </si>
  <si>
    <t>07-Jan-2025</t>
  </si>
  <si>
    <t>14 Sep 2021</t>
  </si>
  <si>
    <t>17-Apr-2025</t>
  </si>
  <si>
    <t>11.47 Yrs</t>
  </si>
  <si>
    <t>02-Jan-2025</t>
  </si>
  <si>
    <t>7.47 Yrs</t>
  </si>
  <si>
    <t>2.47 Yrs</t>
  </si>
  <si>
    <t>2.48 Yrs</t>
  </si>
  <si>
    <t>27 Mar 2023</t>
  </si>
  <si>
    <t>08 Aug 2019</t>
  </si>
  <si>
    <t>17-Dec-2024</t>
  </si>
  <si>
    <t>2.40 Yrs</t>
  </si>
  <si>
    <t>25 Apr 2023</t>
  </si>
  <si>
    <t>07-Jun-2023</t>
  </si>
  <si>
    <t>04-Oct-2024</t>
  </si>
  <si>
    <t>18-Mar-2025</t>
  </si>
  <si>
    <t>6.57 Yrs</t>
  </si>
  <si>
    <t>30 Jan 2020</t>
  </si>
  <si>
    <t>03-Jul-2023</t>
  </si>
  <si>
    <t>2.35 Yrs</t>
  </si>
  <si>
    <t>12 May 2023</t>
  </si>
  <si>
    <t>04-Apr-2025</t>
  </si>
  <si>
    <t>3.95 Yrs</t>
  </si>
  <si>
    <t>06 Oct 2021</t>
  </si>
  <si>
    <t>08-Jul-2023</t>
  </si>
  <si>
    <t>09-Apr-2025</t>
  </si>
  <si>
    <t>2.26 Yrs</t>
  </si>
  <si>
    <t>14 Jun 2023</t>
  </si>
  <si>
    <t>04-Aug-2023</t>
  </si>
  <si>
    <t>2.25 Yrs</t>
  </si>
  <si>
    <t>19 Jun 2023</t>
  </si>
  <si>
    <t>02-Aug-2023</t>
  </si>
  <si>
    <t>07</t>
  </si>
  <si>
    <t>2.24 Yrs</t>
  </si>
  <si>
    <t>21 Jun 2023</t>
  </si>
  <si>
    <t>04-Mar-2024</t>
  </si>
  <si>
    <t>4.99 Yrs</t>
  </si>
  <si>
    <t>15-Feb-2025</t>
  </si>
  <si>
    <t>3.52 Yrs</t>
  </si>
  <si>
    <t>03-Aug-2023</t>
  </si>
  <si>
    <t>06-Mar-2024</t>
  </si>
  <si>
    <t>08-Aug-2023</t>
  </si>
  <si>
    <t>2.20 Yrs</t>
  </si>
  <si>
    <t>05 Jul 2023</t>
  </si>
  <si>
    <t>05-Sep-2023</t>
  </si>
  <si>
    <t>19-Mar-2025</t>
  </si>
  <si>
    <t>9.02 Yrs</t>
  </si>
  <si>
    <t>01-Aug-2023</t>
  </si>
  <si>
    <t>31-May-2025</t>
  </si>
  <si>
    <t>2.22 Yrs</t>
  </si>
  <si>
    <t>30 Jun 2023</t>
  </si>
  <si>
    <t>29 Jan 2021</t>
  </si>
  <si>
    <t>01-Sep-2023</t>
  </si>
  <si>
    <t>5.67 Yrs</t>
  </si>
  <si>
    <t>21 Jan 2021</t>
  </si>
  <si>
    <t>06-Sep-2023</t>
  </si>
  <si>
    <t>3.33 Yrs</t>
  </si>
  <si>
    <t>19 May 2022</t>
  </si>
  <si>
    <t>07-Sep-2023</t>
  </si>
  <si>
    <t>01-Aug-2025</t>
  </si>
  <si>
    <t>08 Oct 2021</t>
  </si>
  <si>
    <t>01-Jun-2025</t>
  </si>
  <si>
    <t>2.16 Yrs</t>
  </si>
  <si>
    <t>21 Jul 2023</t>
  </si>
  <si>
    <t>7.17 Yrs</t>
  </si>
  <si>
    <t>03 Jan 2020</t>
  </si>
  <si>
    <t>07-Jun-2025</t>
  </si>
  <si>
    <t>2.14 Yrs</t>
  </si>
  <si>
    <t>29 Jul 2023</t>
  </si>
  <si>
    <t>07-Oct-2023</t>
  </si>
  <si>
    <t>03-Oct-2023</t>
  </si>
  <si>
    <t>2.07 Yrs</t>
  </si>
  <si>
    <t>24 Aug 2023</t>
  </si>
  <si>
    <t>16-Jan-2025</t>
  </si>
  <si>
    <t>3.55 Yrs</t>
  </si>
  <si>
    <t>28 Feb 2022</t>
  </si>
  <si>
    <t>02-Dec-2024</t>
  </si>
  <si>
    <t>20-Jun-2025</t>
  </si>
  <si>
    <t>04-Oct-2023</t>
  </si>
  <si>
    <t>2.04 Yrs</t>
  </si>
  <si>
    <t>01 Sep 2023</t>
  </si>
  <si>
    <t>06-Nov-2023</t>
  </si>
  <si>
    <t>06-Oct-2023</t>
  </si>
  <si>
    <t>12-Mar-2025</t>
  </si>
  <si>
    <t>2.02 Yrs</t>
  </si>
  <si>
    <t>20 Oct 2020</t>
  </si>
  <si>
    <t>03-Nov-2023</t>
  </si>
  <si>
    <t>29-Jan-2025</t>
  </si>
  <si>
    <t>01-Nov-2023</t>
  </si>
  <si>
    <t>08 Sep 2023</t>
  </si>
  <si>
    <t>10-Dec-2024</t>
  </si>
  <si>
    <t>20 Jul 2020</t>
  </si>
  <si>
    <t>12-Aug-2025</t>
  </si>
  <si>
    <t>7.19 Yrs</t>
  </si>
  <si>
    <t>27 Sep 2021</t>
  </si>
  <si>
    <t>05-Sep-2025</t>
  </si>
  <si>
    <t>02-May-2025</t>
  </si>
  <si>
    <t>07-Nov-2023</t>
  </si>
  <si>
    <t>11 Sep 2023</t>
  </si>
  <si>
    <t>05-Oct-2023</t>
  </si>
  <si>
    <t>08-Mar-2025</t>
  </si>
  <si>
    <t>10 Sep 2023</t>
  </si>
  <si>
    <t>23-Mar-2025</t>
  </si>
  <si>
    <t>27 Jul 2021</t>
  </si>
  <si>
    <t>9.65 Yrs</t>
  </si>
  <si>
    <t>27-Mar-2025</t>
  </si>
  <si>
    <t>1.99 Yrs</t>
  </si>
  <si>
    <t>19 Sep 2023</t>
  </si>
  <si>
    <t>&lt;= 2 Years</t>
  </si>
  <si>
    <t>02-Oct-2023</t>
  </si>
  <si>
    <t>29 Mar 2023</t>
  </si>
  <si>
    <t>21-Feb-2025</t>
  </si>
  <si>
    <t>10 Oct 2021</t>
  </si>
  <si>
    <t>11-Dec-2024</t>
  </si>
  <si>
    <t>06-Dec-2023</t>
  </si>
  <si>
    <t>10 Mar 2022</t>
  </si>
  <si>
    <t>05-Dec-2023</t>
  </si>
  <si>
    <t>7.06 Yrs</t>
  </si>
  <si>
    <t>1.84 Yrs</t>
  </si>
  <si>
    <t>16 Nov 2023</t>
  </si>
  <si>
    <t>02-Jan-2024</t>
  </si>
  <si>
    <t>03-Jun-2025</t>
  </si>
  <si>
    <t>03-Jan-2024</t>
  </si>
  <si>
    <t>05-Jan-2024</t>
  </si>
  <si>
    <t>01-Jan-2024</t>
  </si>
  <si>
    <t>3.57 Yrs</t>
  </si>
  <si>
    <t>22 Feb 2022</t>
  </si>
  <si>
    <t>26-Dec-2024</t>
  </si>
  <si>
    <t>13-Nov-2024</t>
  </si>
  <si>
    <t>3.24 Yrs</t>
  </si>
  <si>
    <t>22 Jun 2022</t>
  </si>
  <si>
    <t>30-Jan-2025</t>
  </si>
  <si>
    <t>29-Jul-2025</t>
  </si>
  <si>
    <t>7.50 Yrs</t>
  </si>
  <si>
    <t>26-Feb-2025</t>
  </si>
  <si>
    <t>05-Aug-2024</t>
  </si>
  <si>
    <t>3.75 Yrs</t>
  </si>
  <si>
    <t>07-Feb-2024</t>
  </si>
  <si>
    <t>22-Jul-2025</t>
  </si>
  <si>
    <t>22 Oct 2020</t>
  </si>
  <si>
    <t>02-Feb-2024</t>
  </si>
  <si>
    <t>21 Apr 2021</t>
  </si>
  <si>
    <t>1.73 Yrs</t>
  </si>
  <si>
    <t>23 Dec 2023</t>
  </si>
  <si>
    <t>28 Apr 2022</t>
  </si>
  <si>
    <t>19 Aug 2021</t>
  </si>
  <si>
    <t>11.37 Yrs</t>
  </si>
  <si>
    <t>11.41 Yrs</t>
  </si>
  <si>
    <t>29 Dec 2019</t>
  </si>
  <si>
    <t>2.76 Yrs</t>
  </si>
  <si>
    <t>14 Dec 2022</t>
  </si>
  <si>
    <t>20-Nov-2024</t>
  </si>
  <si>
    <t>1.66 Yrs</t>
  </si>
  <si>
    <t>19 Jan 2024</t>
  </si>
  <si>
    <t>05-Mar-2024</t>
  </si>
  <si>
    <t>28 Jan 2020</t>
  </si>
  <si>
    <t>03-May-2024</t>
  </si>
  <si>
    <t>07-May-2024</t>
  </si>
  <si>
    <t>14-May-2024</t>
  </si>
  <si>
    <t>11 Oct 2019</t>
  </si>
  <si>
    <t>2.03 Yrs</t>
  </si>
  <si>
    <t>06 Sep 2023</t>
  </si>
  <si>
    <t>20 Feb 2020</t>
  </si>
  <si>
    <t>20 Jan 2024</t>
  </si>
  <si>
    <t>9.26 Yrs</t>
  </si>
  <si>
    <t>27-Aug-2025</t>
  </si>
  <si>
    <t>1.64 Yrs</t>
  </si>
  <si>
    <t>27 Jan 2024</t>
  </si>
  <si>
    <t>04-Aug-2025</t>
  </si>
  <si>
    <t>2.62 Yrs</t>
  </si>
  <si>
    <t>01 Feb 2023</t>
  </si>
  <si>
    <t>30 Jan 2023</t>
  </si>
  <si>
    <t>1.62 Yrs</t>
  </si>
  <si>
    <t>04 Feb 2024</t>
  </si>
  <si>
    <t>1.58 Yrs</t>
  </si>
  <si>
    <t>19 Feb 2024</t>
  </si>
  <si>
    <t>30-Jul-2025</t>
  </si>
  <si>
    <t>02-Apr-2024</t>
  </si>
  <si>
    <t>25-Aug-2025</t>
  </si>
  <si>
    <t>9.14 Yrs</t>
  </si>
  <si>
    <t>03-Jul-2024</t>
  </si>
  <si>
    <t>3.93 Yrs</t>
  </si>
  <si>
    <t>12 Oct 2021</t>
  </si>
  <si>
    <t>05-Jun-2024</t>
  </si>
  <si>
    <t>2.60 Yrs</t>
  </si>
  <si>
    <t>09 Feb 2023</t>
  </si>
  <si>
    <t>08-Feb-2025</t>
  </si>
  <si>
    <t>25-Apr-2025</t>
  </si>
  <si>
    <t>6.21 Yrs</t>
  </si>
  <si>
    <t>19 Sep 2022</t>
  </si>
  <si>
    <t>30-Aug-2025</t>
  </si>
  <si>
    <t>6.15 Yrs</t>
  </si>
  <si>
    <t>24 Jul 2019</t>
  </si>
  <si>
    <t>06-Jun-2024</t>
  </si>
  <si>
    <t>01-Jan-2025</t>
  </si>
  <si>
    <t>18 Mar 2023</t>
  </si>
  <si>
    <t>24-Apr-2025</t>
  </si>
  <si>
    <t>19-Aug-2025</t>
  </si>
  <si>
    <t>04-Mar-2025</t>
  </si>
  <si>
    <t>1.78 Yrs</t>
  </si>
  <si>
    <t>06 Dec 2023</t>
  </si>
  <si>
    <t>02-Aug-2025</t>
  </si>
  <si>
    <t>4.94 Yrs</t>
  </si>
  <si>
    <t>09 Oct 2020</t>
  </si>
  <si>
    <t>17-Mar-2025</t>
  </si>
  <si>
    <t>06-May-2024</t>
  </si>
  <si>
    <t>14-Dec-2024</t>
  </si>
  <si>
    <t>5.78 Yrs</t>
  </si>
  <si>
    <t>13-Aug-2025</t>
  </si>
  <si>
    <t>11-Apr-2025</t>
  </si>
  <si>
    <t>07-Jun-2024</t>
  </si>
  <si>
    <t>18-Feb-2025</t>
  </si>
  <si>
    <t>04-Jun-2024</t>
  </si>
  <si>
    <t>05-Jul-2024</t>
  </si>
  <si>
    <t>26-Jul-2025</t>
  </si>
  <si>
    <t>IL-1</t>
  </si>
  <si>
    <t>07-Jul-2024</t>
  </si>
  <si>
    <t>12-Jan-2025</t>
  </si>
  <si>
    <t>01-Nov-2024</t>
  </si>
  <si>
    <t>24-Mar-2025</t>
  </si>
  <si>
    <t>7.56 Yrs</t>
  </si>
  <si>
    <t>8.10 Yrs</t>
  </si>
  <si>
    <t>17 Sep 2020</t>
  </si>
  <si>
    <t>04-Jul-2024</t>
  </si>
  <si>
    <t>01-Apr-2025</t>
  </si>
  <si>
    <t>GL-5</t>
  </si>
  <si>
    <t>7.16 Yrs</t>
  </si>
  <si>
    <t>28 Apr 2021</t>
  </si>
  <si>
    <t>04-May-2025</t>
  </si>
  <si>
    <t>11.16 Yrs</t>
  </si>
  <si>
    <t>16 Mar 2021</t>
  </si>
  <si>
    <t>7.42 Yrs</t>
  </si>
  <si>
    <t>05-Mar-2025</t>
  </si>
  <si>
    <t>08-Aug-2024</t>
  </si>
  <si>
    <t>06-Jan-2025</t>
  </si>
  <si>
    <t>27 Jun 2023</t>
  </si>
  <si>
    <t>27-Jan-2025</t>
  </si>
  <si>
    <t>07 Sep 2023</t>
  </si>
  <si>
    <t>GL-2</t>
  </si>
  <si>
    <t>GL-3</t>
  </si>
  <si>
    <t>26 Sep 2020</t>
  </si>
  <si>
    <t>07-Aug-2024</t>
  </si>
  <si>
    <t>GL-4</t>
  </si>
  <si>
    <t>28 Dec 2022</t>
  </si>
  <si>
    <t>09-May-2025</t>
  </si>
  <si>
    <t>12-Jul-2025</t>
  </si>
  <si>
    <t>GL-8</t>
  </si>
  <si>
    <t>06-Aug-2024</t>
  </si>
  <si>
    <t>12.00 Yrs</t>
  </si>
  <si>
    <t>27-Feb-2025</t>
  </si>
  <si>
    <t>01-Dec-2024</t>
  </si>
  <si>
    <t>11-Sep-2024</t>
  </si>
  <si>
    <t>7.78 Yrs</t>
  </si>
  <si>
    <t>04-Sep-2024</t>
  </si>
  <si>
    <t>10-Oct-2024</t>
  </si>
  <si>
    <t>06-Aug-2025</t>
  </si>
  <si>
    <t>1.04 Yrs</t>
  </si>
  <si>
    <t>09 Jun 2022</t>
  </si>
  <si>
    <t>08-Aug-2025</t>
  </si>
  <si>
    <t>04-Nov-2024</t>
  </si>
  <si>
    <t>21-Jan-2025</t>
  </si>
  <si>
    <t>6.27 Yrs</t>
  </si>
  <si>
    <t>11 Jun 2019</t>
  </si>
  <si>
    <t>07-Nov-2024</t>
  </si>
  <si>
    <t>06-Feb-2025</t>
  </si>
  <si>
    <t>05-Nov-2024</t>
  </si>
  <si>
    <t>09-Jan-2025</t>
  </si>
  <si>
    <t>14-Aug-2025</t>
  </si>
  <si>
    <t>2.84 Yrs</t>
  </si>
  <si>
    <t>22-Aug-2025</t>
  </si>
  <si>
    <t>20 Mar 2023</t>
  </si>
  <si>
    <t>09-Mar-2025</t>
  </si>
  <si>
    <t>23-Aug-2025</t>
  </si>
  <si>
    <t>05-Aug-2025</t>
  </si>
  <si>
    <t>7698239572</t>
  </si>
  <si>
    <t>9313036304</t>
  </si>
  <si>
    <t>9510413330</t>
  </si>
  <si>
    <t>7016782367</t>
  </si>
  <si>
    <t>7043443626</t>
  </si>
  <si>
    <t>9099575395</t>
  </si>
  <si>
    <t>9974802849</t>
  </si>
  <si>
    <t>9494405050</t>
  </si>
  <si>
    <t>9664831494</t>
  </si>
  <si>
    <t>9726065253</t>
  </si>
  <si>
    <t>7609085575</t>
  </si>
  <si>
    <t>7600969801</t>
  </si>
  <si>
    <t>7802855208</t>
  </si>
  <si>
    <t>9725456205</t>
  </si>
  <si>
    <t>7043822262</t>
  </si>
  <si>
    <t>7698706723</t>
  </si>
  <si>
    <t>9663335555</t>
  </si>
  <si>
    <t>8200407646</t>
  </si>
  <si>
    <t>7861833487</t>
  </si>
  <si>
    <t>6354572743</t>
  </si>
  <si>
    <t>9726662891</t>
  </si>
  <si>
    <t>9966663333</t>
  </si>
  <si>
    <t>9666333333</t>
  </si>
  <si>
    <t>7096419232</t>
  </si>
  <si>
    <t>9664720378</t>
  </si>
  <si>
    <t>9725100957</t>
  </si>
  <si>
    <t>6464646434</t>
  </si>
  <si>
    <t>7043361835</t>
  </si>
  <si>
    <t>8401290562</t>
  </si>
  <si>
    <t>9999966633</t>
  </si>
  <si>
    <t>9578764554</t>
  </si>
  <si>
    <t>7874947725</t>
  </si>
  <si>
    <t>6351713423</t>
  </si>
  <si>
    <t>7436028638</t>
  </si>
  <si>
    <t>9099475861</t>
  </si>
  <si>
    <t>9587977949</t>
  </si>
  <si>
    <t>7600811281</t>
  </si>
  <si>
    <t>9726451452</t>
  </si>
  <si>
    <t>9099198954</t>
  </si>
  <si>
    <t>9638786397</t>
  </si>
  <si>
    <t>9662904604</t>
  </si>
  <si>
    <t>9427871273</t>
  </si>
  <si>
    <t>7859869388</t>
  </si>
  <si>
    <t>8780260998</t>
  </si>
  <si>
    <t>9016603230</t>
  </si>
  <si>
    <t>9265354312</t>
  </si>
  <si>
    <t>9687449426</t>
  </si>
  <si>
    <t>9824675143</t>
  </si>
  <si>
    <t>9023588088</t>
  </si>
  <si>
    <t>9313593944</t>
  </si>
  <si>
    <t>7874763906</t>
  </si>
  <si>
    <t>9316288519</t>
  </si>
  <si>
    <t>8469733101</t>
  </si>
  <si>
    <t>7016068646</t>
  </si>
  <si>
    <t>8799459619</t>
  </si>
  <si>
    <t>9737003303</t>
  </si>
  <si>
    <t>9666666666</t>
  </si>
  <si>
    <t>9633666999</t>
  </si>
  <si>
    <t>9278484994</t>
  </si>
  <si>
    <t>9327076912</t>
  </si>
  <si>
    <t>9587646416</t>
  </si>
  <si>
    <t>9631495945</t>
  </si>
  <si>
    <t>9666649494</t>
  </si>
  <si>
    <t>9157334811</t>
  </si>
  <si>
    <t>9898590921</t>
  </si>
  <si>
    <t>8758902722</t>
  </si>
  <si>
    <t>7600903287</t>
  </si>
  <si>
    <t>9624473153</t>
  </si>
  <si>
    <t>9016313453</t>
  </si>
  <si>
    <t>7861991061</t>
  </si>
  <si>
    <t>9825547705</t>
  </si>
  <si>
    <t>9601970536</t>
  </si>
  <si>
    <t>8401737703</t>
  </si>
  <si>
    <t>9727475721</t>
  </si>
  <si>
    <t>8128867192</t>
  </si>
  <si>
    <t>9313596986</t>
  </si>
  <si>
    <t>9054162058</t>
  </si>
  <si>
    <t>9586434471</t>
  </si>
  <si>
    <t>9023313988</t>
  </si>
  <si>
    <t>9081498506</t>
  </si>
  <si>
    <t>8799031237</t>
  </si>
  <si>
    <t>9316307309</t>
  </si>
  <si>
    <t>7698880537</t>
  </si>
  <si>
    <t>7490071416</t>
  </si>
  <si>
    <t>9023091054</t>
  </si>
  <si>
    <t>9316710218</t>
  </si>
  <si>
    <t>9409392394</t>
  </si>
  <si>
    <t>9510871692</t>
  </si>
  <si>
    <t>9727998115</t>
  </si>
  <si>
    <t>9601843969</t>
  </si>
  <si>
    <t>8141870926</t>
  </si>
  <si>
    <t>9913467014</t>
  </si>
  <si>
    <t>9724263009</t>
  </si>
  <si>
    <t>6354648043</t>
  </si>
  <si>
    <t>9023089934</t>
  </si>
  <si>
    <t>9664744329</t>
  </si>
  <si>
    <t>9724911890</t>
  </si>
  <si>
    <t>8511953715</t>
  </si>
  <si>
    <t>7567474196</t>
  </si>
  <si>
    <t>7874672066</t>
  </si>
  <si>
    <t>9328073510</t>
  </si>
  <si>
    <t>9429760510</t>
  </si>
  <si>
    <t>8160826116</t>
  </si>
  <si>
    <t>6359195963</t>
  </si>
  <si>
    <t>7567252759</t>
  </si>
  <si>
    <t>7621075513</t>
  </si>
  <si>
    <t>8154039934</t>
  </si>
  <si>
    <t>7574080654</t>
  </si>
  <si>
    <t>9558345109</t>
  </si>
  <si>
    <t>8320069376</t>
  </si>
  <si>
    <t>9512995453</t>
  </si>
  <si>
    <t>8200908702</t>
  </si>
  <si>
    <t>9794949499</t>
  </si>
  <si>
    <t>9468628617</t>
  </si>
  <si>
    <t>8128279074</t>
  </si>
  <si>
    <t>9662388384</t>
  </si>
  <si>
    <t>6359253267</t>
  </si>
  <si>
    <t>6353143088</t>
  </si>
  <si>
    <t>9726316897</t>
  </si>
  <si>
    <t>9724830482</t>
  </si>
  <si>
    <t>8401956561</t>
  </si>
  <si>
    <t>9724448774</t>
  </si>
  <si>
    <t>9023779767</t>
  </si>
  <si>
    <t>9023790462</t>
  </si>
  <si>
    <t>9586325886</t>
  </si>
  <si>
    <t>9987756886</t>
  </si>
  <si>
    <t>9510713440</t>
  </si>
  <si>
    <t>9265225849</t>
  </si>
  <si>
    <t>9714262520</t>
  </si>
  <si>
    <t>7863818630</t>
  </si>
  <si>
    <t>9490509167</t>
  </si>
  <si>
    <t>9978532571</t>
  </si>
  <si>
    <t>7874807348</t>
  </si>
  <si>
    <t>9784646192</t>
  </si>
  <si>
    <t>8855889888</t>
  </si>
  <si>
    <t>9016496887</t>
  </si>
  <si>
    <t>7990988496</t>
  </si>
  <si>
    <t>6355293221</t>
  </si>
  <si>
    <t>9537325827</t>
  </si>
  <si>
    <t>9313665870</t>
  </si>
  <si>
    <t>9106088756</t>
  </si>
  <si>
    <t>8780174129</t>
  </si>
  <si>
    <t>9265382368</t>
  </si>
  <si>
    <t>9265795753</t>
  </si>
  <si>
    <t>9723898425</t>
  </si>
  <si>
    <t>6353556217</t>
  </si>
  <si>
    <t>9635241114</t>
  </si>
  <si>
    <t>8488925855</t>
  </si>
  <si>
    <t>7874325251</t>
  </si>
  <si>
    <t>9316929930</t>
  </si>
  <si>
    <t>7283951881</t>
  </si>
  <si>
    <t>7043752323</t>
  </si>
  <si>
    <t>8511015975</t>
  </si>
  <si>
    <t>9427042857</t>
  </si>
  <si>
    <t>8980403052</t>
  </si>
  <si>
    <t>9725989897</t>
  </si>
  <si>
    <t>7874956918</t>
  </si>
  <si>
    <t>9624604500</t>
  </si>
  <si>
    <t>9725047782</t>
  </si>
  <si>
    <t>9327624480</t>
  </si>
  <si>
    <t>9586852585</t>
  </si>
  <si>
    <t>8758258617</t>
  </si>
  <si>
    <t>9558523109</t>
  </si>
  <si>
    <t>6351368845</t>
  </si>
  <si>
    <t>8200763867</t>
  </si>
  <si>
    <t>9408149975</t>
  </si>
  <si>
    <t>7435090814</t>
  </si>
  <si>
    <t>6355419569</t>
  </si>
  <si>
    <t>7265020334</t>
  </si>
  <si>
    <t>9016281274</t>
  </si>
  <si>
    <t>6352116956</t>
  </si>
  <si>
    <t>9106811468</t>
  </si>
  <si>
    <t>8160500782</t>
  </si>
  <si>
    <t>9023300838</t>
  </si>
  <si>
    <t>Vankar piyush keshavbhai</t>
  </si>
  <si>
    <t>SF0086727</t>
  </si>
  <si>
    <t>FN25-26-02094</t>
  </si>
  <si>
    <t>Dilipsinh Chauhan/SF0045907</t>
  </si>
  <si>
    <t>Rahulji Dabhi/SF0033320</t>
  </si>
  <si>
    <t>Pandey Akshay/SF0082745</t>
  </si>
  <si>
    <t>Resigned-Exited</t>
  </si>
  <si>
    <t>Completed-Report Submitted</t>
  </si>
  <si>
    <t>No Action Taken</t>
  </si>
  <si>
    <t>Pankajkumar Hasmukhbhai Vaghela/SF0076528</t>
  </si>
  <si>
    <t>Form Date :17-9-25</t>
  </si>
  <si>
    <t>To Date :17-9-25</t>
  </si>
  <si>
    <t>Reporting Time : 8:00</t>
  </si>
  <si>
    <t xml:space="preserve">Loan Disburse without intimation to borrower as per BM </t>
  </si>
  <si>
    <t>Staff have not seen where is borrower and loan card</t>
  </si>
  <si>
    <t>as per borrower fraud available but no any evidence available for audit verification</t>
  </si>
  <si>
    <t>Loan Officer</t>
  </si>
  <si>
    <t>Vimesh Shah/SF0062146</t>
  </si>
  <si>
    <t>Dual Staff</t>
  </si>
  <si>
    <t>Available &amp; Updated</t>
  </si>
  <si>
    <t>R</t>
  </si>
  <si>
    <t>L</t>
  </si>
  <si>
    <t>Zala Sanajaykumar</t>
  </si>
  <si>
    <t>SF0090457</t>
  </si>
  <si>
    <t>BM</t>
  </si>
  <si>
    <t>LO</t>
  </si>
  <si>
    <t>During verification, we noticed that borrower Kishanbhai Thori-357739400 paid his ₹38,000 precloser amount via digital payment to loan officer Piyush Vankar Keshavbhai-SF0086727. Loan officer Piyush Vankar sent ₹38,000 via digital payment to loan officer Firozbhai Manjibhai Gamar-SF0079642 on 30-JUL-24 at 1:59 pm, and on the same day, 30-JUL-24 at 2:09 pm, loan officer Firozbhai Manjibhai Gamar sent 18,000 to Piyush Vankar Keshavbhai-SF0086727 and LO Piyush Vankar Keshavbhai-SF0086727 not posted Rs.18000/- in FIMO .</t>
  </si>
  <si>
    <t xml:space="preserve">Vankar piyush keshavbhai/Loan Officer/SF0086727 was found involved in Precloser amount misappropriation 
(Precloser  amount but not posted to concerned borrowers accounts) on the names of 01 borrowers for the 
amounting to Rs. 18000/- based on the evidence available.
Total Fraud Amount = Rs.18000/-
Amount Recovered and Accounted in FIMO = Rs.00/-
Net Fraud Amount to be recovered = Rs.18000/-"
Note:Borrower Kishanbhai Thori-357739400 paid his ₹38,000 precloser amount via digital payment to loan officer Piyush Vankar Keshavbhai-SF0086727. Loan officer Piyush Vankar sent ₹38,000 via digital payment to loan officer Firozbhai Manjibhai Gamar-SF0079642 on 30-JUL-24 at 1:59 pm, and on the same day, 30-JUL-24 at 2:09 pm, loan officer Firozbhai Manjibhai Gamar sent 18,000 to Piyush Vankar Keshavbhai-SF0086727 and LO Piyush Vankar Keshavbhai-SF0086727 not posted Rs.18000/- in FIMO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</si>
</sst>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5" fontId="6" fillId="0" borderId="1" xfId="0" applyNumberFormat="1" applyFont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>
      <c r="A4" s="55" t="s">
        <v>131</v>
      </c>
      <c r="B4" t="s">
        <v>112</v>
      </c>
      <c r="C4" s="53" t="s">
        <v>125</v>
      </c>
      <c r="D4" t="s">
        <v>162</v>
      </c>
      <c r="E4" t="s">
        <v>130</v>
      </c>
      <c r="F4" t="s">
        <v>194</v>
      </c>
      <c r="G4" s="53"/>
      <c r="I4" t="s">
        <v>204</v>
      </c>
      <c r="J4" t="s">
        <v>244</v>
      </c>
      <c r="K4" s="86"/>
    </row>
    <row r="5" spans="1:11">
      <c r="A5" s="55" t="s">
        <v>141</v>
      </c>
      <c r="C5" s="53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>
      <c r="A6" s="55" t="s">
        <v>151</v>
      </c>
      <c r="C6" s="53" t="s">
        <v>122</v>
      </c>
      <c r="D6" t="s">
        <v>116</v>
      </c>
      <c r="E6" t="s">
        <v>121</v>
      </c>
      <c r="I6" t="s">
        <v>207</v>
      </c>
      <c r="K6" s="86"/>
    </row>
    <row r="7" spans="1:11">
      <c r="C7" s="53" t="s">
        <v>127</v>
      </c>
      <c r="E7" t="s">
        <v>117</v>
      </c>
      <c r="I7" t="s">
        <v>208</v>
      </c>
      <c r="K7" s="86"/>
    </row>
    <row r="8" spans="1:11">
      <c r="C8" s="53" t="s">
        <v>128</v>
      </c>
      <c r="E8" t="s">
        <v>116</v>
      </c>
      <c r="I8" t="s">
        <v>209</v>
      </c>
      <c r="K8" s="86"/>
    </row>
    <row r="9" spans="1:11">
      <c r="C9" s="53" t="s">
        <v>129</v>
      </c>
      <c r="I9" t="s">
        <v>205</v>
      </c>
      <c r="K9" s="86"/>
    </row>
    <row r="10" spans="1:11">
      <c r="C10" s="53"/>
    </row>
    <row r="11" spans="1:11">
      <c r="C11" s="53"/>
    </row>
    <row r="12" spans="1:11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5" t="s">
        <v>3</v>
      </c>
    </row>
    <row r="3" spans="1:34" ht="15.6">
      <c r="A3" s="66" t="s">
        <v>240</v>
      </c>
      <c r="H3" s="95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GRGL2060</v>
      </c>
      <c r="D5" s="62" t="str">
        <f>IF('Physical Cash at Safe'!D28="Yes", 'Physical Cash at Safe'!B4, 'Borrower Wise Details'!C5)</f>
        <v>Idar1</v>
      </c>
      <c r="E5" s="62" t="str">
        <f>IF(D5="", "", IF(ISBLANK('Loan Outstanding Report'!C5), IF('Physical Cash at Safe'!D28="Yes", 'Physical Cash at Safe'!A6, ""), 'Loan Outstanding Report'!C5))</f>
        <v>Gujarat</v>
      </c>
      <c r="F5" s="62" t="str">
        <f>IF(D5="", "", IF(ISBLANK('Loan Outstanding Report'!D5), IF('Physical Cash at Safe'!D28="Yes", 'Physical Cash at Safe'!E4, ""), 'Loan Outstanding Report'!D5))</f>
        <v>GJ-2</v>
      </c>
      <c r="G5" s="60">
        <v>45899</v>
      </c>
      <c r="H5" s="106" t="s">
        <v>309</v>
      </c>
      <c r="I5" s="60">
        <v>45904</v>
      </c>
      <c r="J5" s="73" t="str">
        <f>IF('Physical Cash at Safe'!D28="Yes",'Physical Cash at Safe'!E28,IF('Borrower Wise Details'!D5&lt;&gt;"",'Borrower Wise Details'!D5,""))</f>
        <v>FN25-26-02094</v>
      </c>
      <c r="K5" s="80">
        <v>1</v>
      </c>
      <c r="L5" s="81">
        <v>18000</v>
      </c>
      <c r="M5" s="81">
        <v>0</v>
      </c>
      <c r="N5" s="115" t="s">
        <v>1459</v>
      </c>
      <c r="O5" s="115" t="s">
        <v>1460</v>
      </c>
      <c r="P5" s="115" t="s">
        <v>1461</v>
      </c>
      <c r="Q5" s="135" t="s">
        <v>1473</v>
      </c>
      <c r="R5" s="74" t="str">
        <f>IF('Physical Cash at Safe'!$D$28="Yes", 'Physical Cash at Safe'!$A$28, IF('Borrower Wise Details'!F5&lt;&gt;"", 'Borrower Wise Details'!F5, ""))</f>
        <v>Vankar piyush keshavbhai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SF0086727</v>
      </c>
      <c r="U5" s="76" t="s">
        <v>1462</v>
      </c>
      <c r="V5" s="134">
        <v>45579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1463</v>
      </c>
      <c r="Z5" s="60">
        <v>45917</v>
      </c>
      <c r="AA5" s="60">
        <v>45921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18000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18000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0">
        <v>45923</v>
      </c>
      <c r="AH5" s="69" t="s">
        <v>1483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K4" sqref="K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>
      <c r="A3" s="45" t="s">
        <v>86</v>
      </c>
      <c r="B3" s="46"/>
      <c r="C3" s="46"/>
      <c r="D3" s="46"/>
      <c r="E3" s="46"/>
      <c r="F3" s="46"/>
      <c r="G3" s="46"/>
      <c r="H3" s="138" t="s">
        <v>87</v>
      </c>
      <c r="I3" s="138"/>
      <c r="J3" s="138"/>
      <c r="K3" s="138"/>
      <c r="L3" s="138"/>
      <c r="M3" s="138"/>
      <c r="N3" s="56"/>
      <c r="O3" s="56"/>
      <c r="P3" s="56"/>
      <c r="Q3" s="56"/>
      <c r="R3" s="70"/>
    </row>
    <row r="4" spans="1:18" ht="41.4">
      <c r="A4" s="47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0" t="s">
        <v>90</v>
      </c>
    </row>
    <row r="5" spans="1:18" ht="24.75" customHeight="1">
      <c r="A5" s="49">
        <v>1</v>
      </c>
      <c r="B5" s="59" t="str">
        <f>IF('Fraud Investigation Report'!C5="", "", 'Fraud Investigation Report'!C5)</f>
        <v>GRGL2060</v>
      </c>
      <c r="C5" s="49" t="str">
        <f>IF('Fraud Investigation Report'!D5="", "", 'Fraud Investigation Report'!D5)</f>
        <v>Idar1</v>
      </c>
      <c r="D5" s="67" t="str">
        <f>IF(OR('Fraud Investigation Report'!R5="", 'Fraud Investigation Report'!R5=0), "", 'Fraud Investigation Report'!R5)</f>
        <v>Vankar piyush keshavbhai</v>
      </c>
      <c r="E5" s="67" t="str">
        <f>IF(OR('Fraud Investigation Report'!T5="", 'Fraud Investigation Report'!T5=0), "", 'Fraud Investigation Report'!T5)</f>
        <v>SF0086727</v>
      </c>
      <c r="F5" s="67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FN25-26-02094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8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18000</v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18000</v>
      </c>
      <c r="O5" s="68">
        <f>IF('Fraud Investigation Report'!AD5="", "", 'Fraud Investigation Report'!AD5)</f>
        <v>0</v>
      </c>
      <c r="P5" s="125">
        <f>IF(AND(N5="", O5=""), "", IF(O5="", N5, N5 - IF(ISNUMBER(O5), O5, 0)))</f>
        <v>18000</v>
      </c>
      <c r="Q5" s="48"/>
      <c r="R5" s="83" t="s">
        <v>1464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6" t="s">
        <v>2</v>
      </c>
      <c r="B1" s="157"/>
      <c r="C1" s="157"/>
      <c r="D1" s="157"/>
      <c r="E1" s="158"/>
    </row>
    <row r="2" spans="1:5" ht="18">
      <c r="A2" s="14"/>
      <c r="B2" s="159" t="s">
        <v>3</v>
      </c>
      <c r="C2" s="159"/>
      <c r="D2" s="159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137" t="s">
        <v>250</v>
      </c>
      <c r="B4" s="40" t="s">
        <v>251</v>
      </c>
      <c r="C4" s="83" t="s">
        <v>249</v>
      </c>
      <c r="D4" s="83" t="s">
        <v>248</v>
      </c>
      <c r="E4" s="40" t="s">
        <v>247</v>
      </c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1" t="s">
        <v>246</v>
      </c>
      <c r="B6" s="18">
        <v>45918</v>
      </c>
      <c r="C6" s="18">
        <v>45917</v>
      </c>
      <c r="D6" s="18">
        <v>45918</v>
      </c>
      <c r="E6" s="19">
        <v>0.33333333333333331</v>
      </c>
    </row>
    <row r="7" spans="1:5" ht="15.6">
      <c r="A7" s="160" t="s">
        <v>70</v>
      </c>
      <c r="B7" s="161"/>
      <c r="C7" s="161"/>
      <c r="D7" s="161"/>
      <c r="E7" s="161"/>
    </row>
    <row r="8" spans="1:5" ht="15" customHeight="1">
      <c r="A8" s="162" t="s">
        <v>71</v>
      </c>
      <c r="B8" s="164" t="s">
        <v>92</v>
      </c>
      <c r="C8" s="165"/>
      <c r="D8" s="166" t="s">
        <v>72</v>
      </c>
      <c r="E8" s="167"/>
    </row>
    <row r="9" spans="1:5" ht="14.4">
      <c r="A9" s="16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2"/>
      <c r="C10" s="23"/>
      <c r="D10" s="92"/>
      <c r="E10" s="23">
        <f>D10*A10</f>
        <v>0</v>
      </c>
    </row>
    <row r="11" spans="1:5" ht="14.4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4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>
      <c r="A13" s="24">
        <v>100</v>
      </c>
      <c r="B13" s="25">
        <v>21</v>
      </c>
      <c r="C13" s="23">
        <f t="shared" ref="C13:C17" si="1">B13*A13</f>
        <v>2100</v>
      </c>
      <c r="D13" s="25">
        <v>21</v>
      </c>
      <c r="E13" s="23">
        <f t="shared" si="0"/>
        <v>2100</v>
      </c>
    </row>
    <row r="14" spans="1:5" ht="14.4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>
      <c r="A19" s="29"/>
      <c r="B19" s="30" t="s">
        <v>76</v>
      </c>
      <c r="C19" s="31">
        <f>SUM(C10:C18)</f>
        <v>15960</v>
      </c>
      <c r="D19" s="30" t="s">
        <v>76</v>
      </c>
      <c r="E19" s="31">
        <f>SUM(E10:E18)</f>
        <v>15960</v>
      </c>
    </row>
    <row r="20" spans="1:5" ht="30" customHeight="1">
      <c r="A20" s="168" t="s">
        <v>97</v>
      </c>
      <c r="B20" s="169"/>
      <c r="C20" s="32">
        <v>15960</v>
      </c>
      <c r="D20" s="33" t="s">
        <v>91</v>
      </c>
      <c r="E20" s="34"/>
    </row>
    <row r="21" spans="1:5" ht="30" customHeight="1">
      <c r="A21" s="170" t="s">
        <v>88</v>
      </c>
      <c r="B21" s="171"/>
      <c r="C21" s="34"/>
      <c r="D21" s="33" t="s">
        <v>89</v>
      </c>
      <c r="E21" s="34"/>
    </row>
    <row r="22" spans="1:5" ht="30" customHeight="1">
      <c r="A22" s="170" t="s">
        <v>77</v>
      </c>
      <c r="B22" s="171"/>
      <c r="C22" s="34"/>
      <c r="D22" s="35" t="s">
        <v>78</v>
      </c>
      <c r="E22" s="34"/>
    </row>
    <row r="23" spans="1:5" ht="30" customHeight="1">
      <c r="A23" s="170" t="s">
        <v>79</v>
      </c>
      <c r="B23" s="171"/>
      <c r="C23" s="51">
        <f>(C19+C21)-(E20+E21)-E19</f>
        <v>0</v>
      </c>
      <c r="D23" s="52" t="s">
        <v>213</v>
      </c>
      <c r="E23" s="34"/>
    </row>
    <row r="24" spans="1:5" ht="82.5" customHeight="1">
      <c r="A24" s="33" t="s">
        <v>80</v>
      </c>
      <c r="B24" s="155"/>
      <c r="C24" s="155"/>
      <c r="D24" s="155"/>
      <c r="E24" s="155"/>
    </row>
    <row r="25" spans="1:5" ht="57.75" customHeight="1">
      <c r="A25" s="36" t="s">
        <v>81</v>
      </c>
      <c r="B25" s="144"/>
      <c r="C25" s="144"/>
      <c r="D25" s="144"/>
      <c r="E25" s="144"/>
    </row>
    <row r="26" spans="1:5" ht="20.100000000000001" customHeight="1">
      <c r="A26" s="149" t="s">
        <v>190</v>
      </c>
      <c r="B26" s="149"/>
      <c r="C26" s="149"/>
      <c r="D26" s="149"/>
      <c r="E26" s="149"/>
    </row>
    <row r="27" spans="1:5" ht="27.75" customHeight="1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>
      <c r="A28" s="40"/>
      <c r="B28" s="40"/>
      <c r="C28" s="42"/>
      <c r="D28" s="42"/>
      <c r="E28" s="78"/>
    </row>
    <row r="29" spans="1:5" ht="30" customHeight="1">
      <c r="A29" s="71" t="s">
        <v>189</v>
      </c>
      <c r="B29" s="72" t="s">
        <v>188</v>
      </c>
      <c r="C29" s="71" t="s">
        <v>215</v>
      </c>
      <c r="D29" s="147" t="s">
        <v>216</v>
      </c>
      <c r="E29" s="148"/>
    </row>
    <row r="30" spans="1:5" ht="40.049999999999997" customHeight="1">
      <c r="A30" s="127"/>
      <c r="B30" s="127"/>
      <c r="C30" s="128" t="str">
        <f>IF(AND(A30="",B30=""),"",A30-B30)</f>
        <v/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37" t="s">
        <v>217</v>
      </c>
      <c r="B32" s="38" t="s">
        <v>1474</v>
      </c>
      <c r="C32" s="37" t="s">
        <v>82</v>
      </c>
      <c r="D32" s="145" t="s">
        <v>1475</v>
      </c>
      <c r="E32" s="146"/>
    </row>
    <row r="33" spans="1:5" ht="18" customHeight="1">
      <c r="A33" s="37" t="s">
        <v>83</v>
      </c>
      <c r="B33" s="105" t="s">
        <v>1476</v>
      </c>
      <c r="C33" s="39" t="s">
        <v>84</v>
      </c>
      <c r="D33" s="139" t="s">
        <v>1477</v>
      </c>
      <c r="E33" s="140"/>
    </row>
    <row r="34" spans="1:5" ht="27.6">
      <c r="A34" s="39" t="s">
        <v>218</v>
      </c>
      <c r="B34" s="136" t="s">
        <v>1478</v>
      </c>
      <c r="C34" s="39" t="s">
        <v>219</v>
      </c>
      <c r="D34" s="141" t="s">
        <v>253</v>
      </c>
      <c r="E34" s="142"/>
    </row>
    <row r="35" spans="1:5" ht="27.6">
      <c r="A35" s="39" t="s">
        <v>220</v>
      </c>
      <c r="B35" s="136" t="s">
        <v>1479</v>
      </c>
      <c r="C35" s="39" t="s">
        <v>222</v>
      </c>
      <c r="D35" s="141" t="s">
        <v>252</v>
      </c>
      <c r="E35" s="142"/>
    </row>
    <row r="36" spans="1:5" ht="25.5" customHeight="1">
      <c r="A36" s="39" t="s">
        <v>221</v>
      </c>
      <c r="B36" s="38" t="s">
        <v>1480</v>
      </c>
      <c r="C36" s="39" t="s">
        <v>223</v>
      </c>
      <c r="D36" s="143" t="s">
        <v>1481</v>
      </c>
      <c r="E36" s="143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7" zoomScaleNormal="90" workbookViewId="0">
      <selection activeCell="W5" sqref="W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8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5" t="s">
        <v>3</v>
      </c>
    </row>
    <row r="3" spans="1:23" ht="15.6">
      <c r="A3" s="66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3">
        <v>1</v>
      </c>
      <c r="B5" s="59" t="str">
        <f>IF('Loan Outstanding Report'!$G$5="", "", 'Loan Outstanding Report'!$G$5)</f>
        <v>GRGL2060</v>
      </c>
      <c r="C5" s="118" t="str">
        <f>IF('Loan Outstanding Report'!$H$5="", "", 'Loan Outstanding Report'!$H$5)</f>
        <v>Idar1</v>
      </c>
      <c r="D5" s="40" t="s">
        <v>1458</v>
      </c>
      <c r="E5" s="64">
        <v>45917</v>
      </c>
      <c r="F5" s="38" t="s">
        <v>1456</v>
      </c>
      <c r="G5" s="48" t="s">
        <v>1457</v>
      </c>
      <c r="H5" s="48" t="s">
        <v>1472</v>
      </c>
      <c r="I5" s="119" t="s">
        <v>398</v>
      </c>
      <c r="J5" s="119" t="s">
        <v>495</v>
      </c>
      <c r="K5" s="119" t="s">
        <v>727</v>
      </c>
      <c r="L5" s="11">
        <v>357739400</v>
      </c>
      <c r="M5" s="64">
        <v>45474</v>
      </c>
      <c r="N5" s="123">
        <v>40000</v>
      </c>
      <c r="O5" s="123">
        <v>2690</v>
      </c>
      <c r="P5" s="120" t="s">
        <v>140</v>
      </c>
      <c r="Q5" s="79">
        <v>45503</v>
      </c>
      <c r="R5" s="123">
        <v>18000</v>
      </c>
      <c r="S5" s="123">
        <v>0</v>
      </c>
      <c r="T5" s="123">
        <v>0</v>
      </c>
      <c r="U5" s="124">
        <f t="shared" ref="U5" si="0">IF(AND(ISBLANK(R5),ISBLANK(S5),ISBLANK(T5)),"",R5-(S5+T5))</f>
        <v>18000</v>
      </c>
      <c r="V5" s="116" t="s">
        <v>203</v>
      </c>
      <c r="W5" s="121" t="s">
        <v>1482</v>
      </c>
    </row>
    <row r="6" spans="1:23" ht="25.05" customHeight="1">
      <c r="A6" s="63">
        <v>2</v>
      </c>
      <c r="B6" s="59" t="str">
        <f>IF(J6&lt;&gt;"", $B$5, "")</f>
        <v/>
      </c>
      <c r="C6" s="118" t="str">
        <f>IF(J6&lt;&gt;"", $C$5, "")</f>
        <v/>
      </c>
      <c r="D6" s="40"/>
      <c r="E6" s="64"/>
      <c r="F6" s="38"/>
      <c r="G6" s="48"/>
      <c r="H6" s="48"/>
      <c r="I6" s="119"/>
      <c r="J6" s="119"/>
      <c r="K6" s="119"/>
      <c r="L6" s="11"/>
      <c r="M6" s="64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>
      <c r="A7" s="63">
        <v>3</v>
      </c>
      <c r="B7" s="59" t="str">
        <f t="shared" ref="B7:B70" si="2">IF(J7&lt;&gt;"", $B$5, "")</f>
        <v/>
      </c>
      <c r="C7" s="118" t="str">
        <f t="shared" ref="C7:C70" si="3">IF(J7&lt;&gt;"", $C$5, "")</f>
        <v/>
      </c>
      <c r="D7" s="40" t="str">
        <f t="shared" ref="D7:D70" si="4">IF(J7&lt;&gt;"", $D$5, "")</f>
        <v/>
      </c>
      <c r="E7" s="64"/>
      <c r="F7" s="38" t="str">
        <f t="shared" ref="F7:F70" si="5">IF(J7&lt;&gt;"", $F$5, "")</f>
        <v/>
      </c>
      <c r="G7" s="48" t="str">
        <f t="shared" ref="G7:G70" si="6">IF(J7&lt;&gt;"", $G$5, "")</f>
        <v/>
      </c>
      <c r="H7" s="48" t="str">
        <f t="shared" ref="H7:H70" si="7">IF(J7&lt;&gt;"", $H$5, "")</f>
        <v/>
      </c>
      <c r="I7" s="119"/>
      <c r="J7" s="119"/>
      <c r="K7" s="119"/>
      <c r="L7" s="11"/>
      <c r="M7" s="64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>
      <c r="A8" s="63">
        <v>4</v>
      </c>
      <c r="B8" s="59" t="str">
        <f t="shared" si="2"/>
        <v/>
      </c>
      <c r="C8" s="118" t="str">
        <f t="shared" si="3"/>
        <v/>
      </c>
      <c r="D8" s="40" t="str">
        <f t="shared" si="4"/>
        <v/>
      </c>
      <c r="E8" s="64"/>
      <c r="F8" s="38" t="str">
        <f t="shared" si="5"/>
        <v/>
      </c>
      <c r="G8" s="48" t="str">
        <f t="shared" si="6"/>
        <v/>
      </c>
      <c r="H8" s="48" t="str">
        <f t="shared" si="7"/>
        <v/>
      </c>
      <c r="I8" s="119"/>
      <c r="J8" s="119"/>
      <c r="K8" s="119"/>
      <c r="L8" s="11"/>
      <c r="M8" s="64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>
      <c r="A9" s="63">
        <v>5</v>
      </c>
      <c r="B9" s="59" t="str">
        <f t="shared" si="2"/>
        <v/>
      </c>
      <c r="C9" s="118" t="str">
        <f t="shared" si="3"/>
        <v/>
      </c>
      <c r="D9" s="40" t="str">
        <f t="shared" si="4"/>
        <v/>
      </c>
      <c r="E9" s="64"/>
      <c r="F9" s="38" t="str">
        <f t="shared" si="5"/>
        <v/>
      </c>
      <c r="G9" s="48" t="str">
        <f t="shared" si="6"/>
        <v/>
      </c>
      <c r="H9" s="48" t="str">
        <f t="shared" si="7"/>
        <v/>
      </c>
      <c r="I9" s="119"/>
      <c r="J9" s="119"/>
      <c r="K9" s="119"/>
      <c r="L9" s="11"/>
      <c r="M9" s="64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>
      <c r="A10" s="63">
        <v>6</v>
      </c>
      <c r="B10" s="59" t="str">
        <f t="shared" si="2"/>
        <v/>
      </c>
      <c r="C10" s="118" t="str">
        <f t="shared" si="3"/>
        <v/>
      </c>
      <c r="D10" s="40" t="str">
        <f t="shared" si="4"/>
        <v/>
      </c>
      <c r="E10" s="64"/>
      <c r="F10" s="38" t="str">
        <f t="shared" si="5"/>
        <v/>
      </c>
      <c r="G10" s="48" t="str">
        <f t="shared" si="6"/>
        <v/>
      </c>
      <c r="H10" s="48" t="str">
        <f t="shared" si="7"/>
        <v/>
      </c>
      <c r="I10" s="119"/>
      <c r="J10" s="119"/>
      <c r="K10" s="119"/>
      <c r="L10" s="11"/>
      <c r="M10" s="64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>
      <c r="A11" s="63">
        <v>7</v>
      </c>
      <c r="B11" s="59" t="str">
        <f t="shared" si="2"/>
        <v/>
      </c>
      <c r="C11" s="118" t="str">
        <f t="shared" si="3"/>
        <v/>
      </c>
      <c r="D11" s="40" t="str">
        <f t="shared" si="4"/>
        <v/>
      </c>
      <c r="E11" s="64"/>
      <c r="F11" s="38" t="str">
        <f t="shared" si="5"/>
        <v/>
      </c>
      <c r="G11" s="48" t="str">
        <f t="shared" si="6"/>
        <v/>
      </c>
      <c r="H11" s="48" t="str">
        <f t="shared" si="7"/>
        <v/>
      </c>
      <c r="I11" s="119"/>
      <c r="J11" s="119"/>
      <c r="K11" s="119"/>
      <c r="L11" s="11"/>
      <c r="M11" s="64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>
      <c r="A12" s="63">
        <v>8</v>
      </c>
      <c r="B12" s="59" t="str">
        <f t="shared" si="2"/>
        <v/>
      </c>
      <c r="C12" s="118" t="str">
        <f t="shared" si="3"/>
        <v/>
      </c>
      <c r="D12" s="40" t="str">
        <f t="shared" si="4"/>
        <v/>
      </c>
      <c r="E12" s="64"/>
      <c r="F12" s="38" t="str">
        <f t="shared" si="5"/>
        <v/>
      </c>
      <c r="G12" s="48" t="str">
        <f t="shared" si="6"/>
        <v/>
      </c>
      <c r="H12" s="48" t="str">
        <f t="shared" si="7"/>
        <v/>
      </c>
      <c r="I12" s="119"/>
      <c r="J12" s="119"/>
      <c r="K12" s="119"/>
      <c r="L12" s="11"/>
      <c r="M12" s="64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>
      <c r="A13" s="63">
        <v>9</v>
      </c>
      <c r="B13" s="59" t="str">
        <f t="shared" si="2"/>
        <v/>
      </c>
      <c r="C13" s="118" t="str">
        <f t="shared" si="3"/>
        <v/>
      </c>
      <c r="D13" s="40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9"/>
      <c r="J13" s="119"/>
      <c r="K13" s="119"/>
      <c r="L13" s="11"/>
      <c r="M13" s="64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>
      <c r="A14" s="63">
        <v>10</v>
      </c>
      <c r="B14" s="59" t="str">
        <f t="shared" si="2"/>
        <v/>
      </c>
      <c r="C14" s="118" t="str">
        <f t="shared" si="3"/>
        <v/>
      </c>
      <c r="D14" s="40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9"/>
      <c r="J14" s="119"/>
      <c r="K14" s="119"/>
      <c r="L14" s="11"/>
      <c r="M14" s="64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>
      <c r="A15" s="63">
        <v>11</v>
      </c>
      <c r="B15" s="59" t="str">
        <f t="shared" si="2"/>
        <v/>
      </c>
      <c r="C15" s="118" t="str">
        <f t="shared" si="3"/>
        <v/>
      </c>
      <c r="D15" s="40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9"/>
      <c r="J15" s="119"/>
      <c r="K15" s="119"/>
      <c r="L15" s="11"/>
      <c r="M15" s="64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>
      <c r="A16" s="63">
        <v>12</v>
      </c>
      <c r="B16" s="59" t="str">
        <f t="shared" si="2"/>
        <v/>
      </c>
      <c r="C16" s="118" t="str">
        <f t="shared" si="3"/>
        <v/>
      </c>
      <c r="D16" s="40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9"/>
      <c r="J16" s="119"/>
      <c r="K16" s="119"/>
      <c r="L16" s="11"/>
      <c r="M16" s="64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>
      <c r="A17" s="63">
        <v>13</v>
      </c>
      <c r="B17" s="59" t="str">
        <f t="shared" si="2"/>
        <v/>
      </c>
      <c r="C17" s="118" t="str">
        <f t="shared" si="3"/>
        <v/>
      </c>
      <c r="D17" s="40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9"/>
      <c r="J17" s="119"/>
      <c r="K17" s="119"/>
      <c r="L17" s="11"/>
      <c r="M17" s="64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>
      <c r="A18" s="63">
        <v>14</v>
      </c>
      <c r="B18" s="59" t="str">
        <f t="shared" si="2"/>
        <v/>
      </c>
      <c r="C18" s="118" t="str">
        <f t="shared" si="3"/>
        <v/>
      </c>
      <c r="D18" s="40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9"/>
      <c r="J18" s="119"/>
      <c r="K18" s="119"/>
      <c r="L18" s="11"/>
      <c r="M18" s="64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>
      <c r="A19" s="63">
        <v>15</v>
      </c>
      <c r="B19" s="59" t="str">
        <f t="shared" si="2"/>
        <v/>
      </c>
      <c r="C19" s="118" t="str">
        <f t="shared" si="3"/>
        <v/>
      </c>
      <c r="D19" s="40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9"/>
      <c r="J19" s="119"/>
      <c r="K19" s="119"/>
      <c r="L19" s="11"/>
      <c r="M19" s="64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>
      <c r="A20" s="63">
        <v>16</v>
      </c>
      <c r="B20" s="59" t="str">
        <f t="shared" si="2"/>
        <v/>
      </c>
      <c r="C20" s="118" t="str">
        <f t="shared" si="3"/>
        <v/>
      </c>
      <c r="D20" s="40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9"/>
      <c r="J20" s="119"/>
      <c r="K20" s="119"/>
      <c r="L20" s="11"/>
      <c r="M20" s="64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>
      <c r="A21" s="63">
        <v>17</v>
      </c>
      <c r="B21" s="59" t="str">
        <f t="shared" si="2"/>
        <v/>
      </c>
      <c r="C21" s="118" t="str">
        <f t="shared" si="3"/>
        <v/>
      </c>
      <c r="D21" s="40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9"/>
      <c r="J21" s="119"/>
      <c r="K21" s="119"/>
      <c r="L21" s="11"/>
      <c r="M21" s="64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>
      <c r="A22" s="63">
        <v>18</v>
      </c>
      <c r="B22" s="59" t="str">
        <f t="shared" si="2"/>
        <v/>
      </c>
      <c r="C22" s="118" t="str">
        <f t="shared" si="3"/>
        <v/>
      </c>
      <c r="D22" s="40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9"/>
      <c r="J22" s="119"/>
      <c r="K22" s="119"/>
      <c r="L22" s="11"/>
      <c r="M22" s="64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>
      <c r="A23" s="63">
        <v>19</v>
      </c>
      <c r="B23" s="59" t="str">
        <f t="shared" si="2"/>
        <v/>
      </c>
      <c r="C23" s="118" t="str">
        <f t="shared" si="3"/>
        <v/>
      </c>
      <c r="D23" s="40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9"/>
      <c r="J23" s="119"/>
      <c r="K23" s="119"/>
      <c r="L23" s="11"/>
      <c r="M23" s="64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>
      <c r="A24" s="63">
        <v>20</v>
      </c>
      <c r="B24" s="59" t="str">
        <f t="shared" si="2"/>
        <v/>
      </c>
      <c r="C24" s="118" t="str">
        <f t="shared" si="3"/>
        <v/>
      </c>
      <c r="D24" s="40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9"/>
      <c r="J24" s="119"/>
      <c r="K24" s="119"/>
      <c r="L24" s="11"/>
      <c r="M24" s="64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>
      <c r="A25" s="63">
        <v>21</v>
      </c>
      <c r="B25" s="59" t="str">
        <f t="shared" si="2"/>
        <v/>
      </c>
      <c r="C25" s="118" t="str">
        <f t="shared" si="3"/>
        <v/>
      </c>
      <c r="D25" s="40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9"/>
      <c r="J25" s="119"/>
      <c r="K25" s="119"/>
      <c r="L25" s="11"/>
      <c r="M25" s="64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>
      <c r="A26" s="63">
        <v>22</v>
      </c>
      <c r="B26" s="59" t="str">
        <f t="shared" si="2"/>
        <v/>
      </c>
      <c r="C26" s="118" t="str">
        <f t="shared" si="3"/>
        <v/>
      </c>
      <c r="D26" s="40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9"/>
      <c r="J26" s="119"/>
      <c r="K26" s="119"/>
      <c r="L26" s="11"/>
      <c r="M26" s="64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>
      <c r="A27" s="63">
        <v>23</v>
      </c>
      <c r="B27" s="59" t="str">
        <f t="shared" si="2"/>
        <v/>
      </c>
      <c r="C27" s="118" t="str">
        <f t="shared" si="3"/>
        <v/>
      </c>
      <c r="D27" s="40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9"/>
      <c r="J27" s="119"/>
      <c r="K27" s="119"/>
      <c r="L27" s="11"/>
      <c r="M27" s="64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>
      <c r="A28" s="63">
        <v>24</v>
      </c>
      <c r="B28" s="59" t="str">
        <f t="shared" si="2"/>
        <v/>
      </c>
      <c r="C28" s="118" t="str">
        <f t="shared" si="3"/>
        <v/>
      </c>
      <c r="D28" s="40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9"/>
      <c r="J28" s="119"/>
      <c r="K28" s="119"/>
      <c r="L28" s="11"/>
      <c r="M28" s="64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>
      <c r="A29" s="63">
        <v>25</v>
      </c>
      <c r="B29" s="59" t="str">
        <f t="shared" si="2"/>
        <v/>
      </c>
      <c r="C29" s="118" t="str">
        <f t="shared" si="3"/>
        <v/>
      </c>
      <c r="D29" s="40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9"/>
      <c r="J29" s="119"/>
      <c r="K29" s="119"/>
      <c r="L29" s="11"/>
      <c r="M29" s="64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>
      <c r="A30" s="63">
        <v>26</v>
      </c>
      <c r="B30" s="59" t="str">
        <f t="shared" si="2"/>
        <v/>
      </c>
      <c r="C30" s="118" t="str">
        <f t="shared" si="3"/>
        <v/>
      </c>
      <c r="D30" s="40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9"/>
      <c r="J30" s="119"/>
      <c r="K30" s="119"/>
      <c r="L30" s="11"/>
      <c r="M30" s="64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>
      <c r="A31" s="63">
        <v>27</v>
      </c>
      <c r="B31" s="59" t="str">
        <f t="shared" si="2"/>
        <v/>
      </c>
      <c r="C31" s="118" t="str">
        <f t="shared" si="3"/>
        <v/>
      </c>
      <c r="D31" s="40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9"/>
      <c r="J31" s="119"/>
      <c r="K31" s="119"/>
      <c r="L31" s="11"/>
      <c r="M31" s="64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>
      <c r="A32" s="63">
        <v>28</v>
      </c>
      <c r="B32" s="59" t="str">
        <f t="shared" si="2"/>
        <v/>
      </c>
      <c r="C32" s="118" t="str">
        <f t="shared" si="3"/>
        <v/>
      </c>
      <c r="D32" s="40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9"/>
      <c r="J32" s="119"/>
      <c r="K32" s="119"/>
      <c r="L32" s="11"/>
      <c r="M32" s="64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>
      <c r="A33" s="63">
        <v>29</v>
      </c>
      <c r="B33" s="59" t="str">
        <f t="shared" si="2"/>
        <v/>
      </c>
      <c r="C33" s="118" t="str">
        <f t="shared" si="3"/>
        <v/>
      </c>
      <c r="D33" s="40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9"/>
      <c r="J33" s="119"/>
      <c r="K33" s="119"/>
      <c r="L33" s="11"/>
      <c r="M33" s="64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>
      <c r="A34" s="63">
        <v>30</v>
      </c>
      <c r="B34" s="59" t="str">
        <f t="shared" si="2"/>
        <v/>
      </c>
      <c r="C34" s="118" t="str">
        <f t="shared" si="3"/>
        <v/>
      </c>
      <c r="D34" s="40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9"/>
      <c r="J34" s="119"/>
      <c r="K34" s="119"/>
      <c r="L34" s="11"/>
      <c r="M34" s="64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>
      <c r="A35" s="63">
        <v>31</v>
      </c>
      <c r="B35" s="59" t="str">
        <f t="shared" si="2"/>
        <v/>
      </c>
      <c r="C35" s="118" t="str">
        <f t="shared" si="3"/>
        <v/>
      </c>
      <c r="D35" s="40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9"/>
      <c r="J35" s="119"/>
      <c r="K35" s="119"/>
      <c r="L35" s="11"/>
      <c r="M35" s="64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>
      <c r="A36" s="63">
        <v>32</v>
      </c>
      <c r="B36" s="59" t="str">
        <f t="shared" si="2"/>
        <v/>
      </c>
      <c r="C36" s="118" t="str">
        <f t="shared" si="3"/>
        <v/>
      </c>
      <c r="D36" s="40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9"/>
      <c r="J36" s="119"/>
      <c r="K36" s="119"/>
      <c r="L36" s="11"/>
      <c r="M36" s="64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>
      <c r="A37" s="63">
        <v>33</v>
      </c>
      <c r="B37" s="59" t="str">
        <f t="shared" si="2"/>
        <v/>
      </c>
      <c r="C37" s="118" t="str">
        <f t="shared" si="3"/>
        <v/>
      </c>
      <c r="D37" s="40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9"/>
      <c r="J37" s="119"/>
      <c r="K37" s="119"/>
      <c r="L37" s="11"/>
      <c r="M37" s="64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>
      <c r="A38" s="63">
        <v>34</v>
      </c>
      <c r="B38" s="59" t="str">
        <f t="shared" si="2"/>
        <v/>
      </c>
      <c r="C38" s="118" t="str">
        <f t="shared" si="3"/>
        <v/>
      </c>
      <c r="D38" s="40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9"/>
      <c r="J38" s="119"/>
      <c r="K38" s="119"/>
      <c r="L38" s="11"/>
      <c r="M38" s="64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>
      <c r="A39" s="63">
        <v>35</v>
      </c>
      <c r="B39" s="59" t="str">
        <f t="shared" si="2"/>
        <v/>
      </c>
      <c r="C39" s="118" t="str">
        <f t="shared" si="3"/>
        <v/>
      </c>
      <c r="D39" s="40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9"/>
      <c r="J39" s="119"/>
      <c r="K39" s="119"/>
      <c r="L39" s="11"/>
      <c r="M39" s="64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>
      <c r="A40" s="63">
        <v>36</v>
      </c>
      <c r="B40" s="59" t="str">
        <f t="shared" si="2"/>
        <v/>
      </c>
      <c r="C40" s="118" t="str">
        <f t="shared" si="3"/>
        <v/>
      </c>
      <c r="D40" s="40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9"/>
      <c r="J40" s="119"/>
      <c r="K40" s="119"/>
      <c r="L40" s="11"/>
      <c r="M40" s="64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>
      <c r="A41" s="63">
        <v>37</v>
      </c>
      <c r="B41" s="59" t="str">
        <f t="shared" si="2"/>
        <v/>
      </c>
      <c r="C41" s="118" t="str">
        <f t="shared" si="3"/>
        <v/>
      </c>
      <c r="D41" s="40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9"/>
      <c r="J41" s="119"/>
      <c r="K41" s="119"/>
      <c r="L41" s="11"/>
      <c r="M41" s="64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>
      <c r="A42" s="63">
        <v>38</v>
      </c>
      <c r="B42" s="59" t="str">
        <f t="shared" si="2"/>
        <v/>
      </c>
      <c r="C42" s="118" t="str">
        <f t="shared" si="3"/>
        <v/>
      </c>
      <c r="D42" s="40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9"/>
      <c r="J42" s="119"/>
      <c r="K42" s="119"/>
      <c r="L42" s="11"/>
      <c r="M42" s="64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>
      <c r="A43" s="63">
        <v>39</v>
      </c>
      <c r="B43" s="59" t="str">
        <f t="shared" si="2"/>
        <v/>
      </c>
      <c r="C43" s="118" t="str">
        <f t="shared" si="3"/>
        <v/>
      </c>
      <c r="D43" s="40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9"/>
      <c r="J43" s="119"/>
      <c r="K43" s="119"/>
      <c r="L43" s="11"/>
      <c r="M43" s="64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>
      <c r="A44" s="63">
        <v>40</v>
      </c>
      <c r="B44" s="59" t="str">
        <f t="shared" si="2"/>
        <v/>
      </c>
      <c r="C44" s="118" t="str">
        <f t="shared" si="3"/>
        <v/>
      </c>
      <c r="D44" s="40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9"/>
      <c r="J44" s="119"/>
      <c r="K44" s="119"/>
      <c r="L44" s="11"/>
      <c r="M44" s="64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>
      <c r="A45" s="63">
        <v>41</v>
      </c>
      <c r="B45" s="59" t="str">
        <f t="shared" si="2"/>
        <v/>
      </c>
      <c r="C45" s="118" t="str">
        <f t="shared" si="3"/>
        <v/>
      </c>
      <c r="D45" s="40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9"/>
      <c r="J45" s="119"/>
      <c r="K45" s="119"/>
      <c r="L45" s="11"/>
      <c r="M45" s="64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>
      <c r="A46" s="63">
        <v>42</v>
      </c>
      <c r="B46" s="59" t="str">
        <f t="shared" si="2"/>
        <v/>
      </c>
      <c r="C46" s="118" t="str">
        <f t="shared" si="3"/>
        <v/>
      </c>
      <c r="D46" s="40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9"/>
      <c r="J46" s="119"/>
      <c r="K46" s="119"/>
      <c r="L46" s="11"/>
      <c r="M46" s="64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>
      <c r="A47" s="63">
        <v>43</v>
      </c>
      <c r="B47" s="59" t="str">
        <f t="shared" si="2"/>
        <v/>
      </c>
      <c r="C47" s="118" t="str">
        <f t="shared" si="3"/>
        <v/>
      </c>
      <c r="D47" s="40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9"/>
      <c r="J47" s="119"/>
      <c r="K47" s="119"/>
      <c r="L47" s="11"/>
      <c r="M47" s="64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>
      <c r="A48" s="63">
        <v>44</v>
      </c>
      <c r="B48" s="59" t="str">
        <f t="shared" si="2"/>
        <v/>
      </c>
      <c r="C48" s="118" t="str">
        <f t="shared" si="3"/>
        <v/>
      </c>
      <c r="D48" s="40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9"/>
      <c r="J48" s="119"/>
      <c r="K48" s="119"/>
      <c r="L48" s="11"/>
      <c r="M48" s="64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>
      <c r="A49" s="63">
        <v>45</v>
      </c>
      <c r="B49" s="59" t="str">
        <f t="shared" si="2"/>
        <v/>
      </c>
      <c r="C49" s="118" t="str">
        <f t="shared" si="3"/>
        <v/>
      </c>
      <c r="D49" s="40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9"/>
      <c r="J49" s="119"/>
      <c r="K49" s="119"/>
      <c r="L49" s="11"/>
      <c r="M49" s="64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>
      <c r="A50" s="63">
        <v>46</v>
      </c>
      <c r="B50" s="59" t="str">
        <f t="shared" si="2"/>
        <v/>
      </c>
      <c r="C50" s="118" t="str">
        <f t="shared" si="3"/>
        <v/>
      </c>
      <c r="D50" s="40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9"/>
      <c r="J50" s="119"/>
      <c r="K50" s="119"/>
      <c r="L50" s="11"/>
      <c r="M50" s="64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>
      <c r="A51" s="63">
        <v>47</v>
      </c>
      <c r="B51" s="59" t="str">
        <f t="shared" si="2"/>
        <v/>
      </c>
      <c r="C51" s="118" t="str">
        <f t="shared" si="3"/>
        <v/>
      </c>
      <c r="D51" s="40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9"/>
      <c r="J51" s="119"/>
      <c r="K51" s="119"/>
      <c r="L51" s="11"/>
      <c r="M51" s="64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>
      <c r="A52" s="63">
        <v>48</v>
      </c>
      <c r="B52" s="59" t="str">
        <f t="shared" si="2"/>
        <v/>
      </c>
      <c r="C52" s="118" t="str">
        <f t="shared" si="3"/>
        <v/>
      </c>
      <c r="D52" s="40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9"/>
      <c r="J52" s="119"/>
      <c r="K52" s="119"/>
      <c r="L52" s="11"/>
      <c r="M52" s="64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>
      <c r="A53" s="63">
        <v>49</v>
      </c>
      <c r="B53" s="59" t="str">
        <f t="shared" si="2"/>
        <v/>
      </c>
      <c r="C53" s="118" t="str">
        <f t="shared" si="3"/>
        <v/>
      </c>
      <c r="D53" s="40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9"/>
      <c r="J53" s="119"/>
      <c r="K53" s="119"/>
      <c r="L53" s="11"/>
      <c r="M53" s="64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>
      <c r="A54" s="63">
        <v>50</v>
      </c>
      <c r="B54" s="59" t="str">
        <f t="shared" si="2"/>
        <v/>
      </c>
      <c r="C54" s="118" t="str">
        <f t="shared" si="3"/>
        <v/>
      </c>
      <c r="D54" s="40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9"/>
      <c r="J54" s="119"/>
      <c r="K54" s="119"/>
      <c r="L54" s="11"/>
      <c r="M54" s="64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>
      <c r="A55" s="63">
        <v>51</v>
      </c>
      <c r="B55" s="59" t="str">
        <f t="shared" si="2"/>
        <v/>
      </c>
      <c r="C55" s="118" t="str">
        <f t="shared" si="3"/>
        <v/>
      </c>
      <c r="D55" s="40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9"/>
      <c r="J55" s="119"/>
      <c r="K55" s="119"/>
      <c r="L55" s="11"/>
      <c r="M55" s="64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>
      <c r="A56" s="63">
        <v>52</v>
      </c>
      <c r="B56" s="59" t="str">
        <f t="shared" si="2"/>
        <v/>
      </c>
      <c r="C56" s="118" t="str">
        <f t="shared" si="3"/>
        <v/>
      </c>
      <c r="D56" s="40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9"/>
      <c r="J56" s="119"/>
      <c r="K56" s="119"/>
      <c r="L56" s="11"/>
      <c r="M56" s="64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>
      <c r="A57" s="63">
        <v>53</v>
      </c>
      <c r="B57" s="59" t="str">
        <f t="shared" si="2"/>
        <v/>
      </c>
      <c r="C57" s="118" t="str">
        <f t="shared" si="3"/>
        <v/>
      </c>
      <c r="D57" s="40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9"/>
      <c r="J57" s="119"/>
      <c r="K57" s="119"/>
      <c r="L57" s="11"/>
      <c r="M57" s="64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>
      <c r="A58" s="63">
        <v>54</v>
      </c>
      <c r="B58" s="59" t="str">
        <f t="shared" si="2"/>
        <v/>
      </c>
      <c r="C58" s="118" t="str">
        <f t="shared" si="3"/>
        <v/>
      </c>
      <c r="D58" s="40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9"/>
      <c r="J58" s="119"/>
      <c r="K58" s="119"/>
      <c r="L58" s="11"/>
      <c r="M58" s="64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>
      <c r="A59" s="63">
        <v>55</v>
      </c>
      <c r="B59" s="59" t="str">
        <f t="shared" si="2"/>
        <v/>
      </c>
      <c r="C59" s="118" t="str">
        <f t="shared" si="3"/>
        <v/>
      </c>
      <c r="D59" s="40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9"/>
      <c r="J59" s="119"/>
      <c r="K59" s="119"/>
      <c r="L59" s="11"/>
      <c r="M59" s="64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>
      <c r="A60" s="63">
        <v>56</v>
      </c>
      <c r="B60" s="59" t="str">
        <f t="shared" si="2"/>
        <v/>
      </c>
      <c r="C60" s="118" t="str">
        <f t="shared" si="3"/>
        <v/>
      </c>
      <c r="D60" s="40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9"/>
      <c r="J60" s="119"/>
      <c r="K60" s="119"/>
      <c r="L60" s="11"/>
      <c r="M60" s="64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>
      <c r="A61" s="63">
        <v>57</v>
      </c>
      <c r="B61" s="59" t="str">
        <f t="shared" si="2"/>
        <v/>
      </c>
      <c r="C61" s="118" t="str">
        <f t="shared" si="3"/>
        <v/>
      </c>
      <c r="D61" s="40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9"/>
      <c r="J61" s="119"/>
      <c r="K61" s="119"/>
      <c r="L61" s="11"/>
      <c r="M61" s="64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>
      <c r="A62" s="63">
        <v>58</v>
      </c>
      <c r="B62" s="59" t="str">
        <f t="shared" si="2"/>
        <v/>
      </c>
      <c r="C62" s="118" t="str">
        <f t="shared" si="3"/>
        <v/>
      </c>
      <c r="D62" s="40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9"/>
      <c r="J62" s="119"/>
      <c r="K62" s="119"/>
      <c r="L62" s="11"/>
      <c r="M62" s="64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>
      <c r="A63" s="63">
        <v>59</v>
      </c>
      <c r="B63" s="59" t="str">
        <f t="shared" si="2"/>
        <v/>
      </c>
      <c r="C63" s="118" t="str">
        <f t="shared" si="3"/>
        <v/>
      </c>
      <c r="D63" s="40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9"/>
      <c r="J63" s="119"/>
      <c r="K63" s="119"/>
      <c r="L63" s="11"/>
      <c r="M63" s="64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>
      <c r="A64" s="63">
        <v>60</v>
      </c>
      <c r="B64" s="59" t="str">
        <f t="shared" si="2"/>
        <v/>
      </c>
      <c r="C64" s="118" t="str">
        <f t="shared" si="3"/>
        <v/>
      </c>
      <c r="D64" s="40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9"/>
      <c r="J64" s="119"/>
      <c r="K64" s="119"/>
      <c r="L64" s="11"/>
      <c r="M64" s="64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>
      <c r="A65" s="63">
        <v>61</v>
      </c>
      <c r="B65" s="59" t="str">
        <f t="shared" si="2"/>
        <v/>
      </c>
      <c r="C65" s="118" t="str">
        <f t="shared" si="3"/>
        <v/>
      </c>
      <c r="D65" s="40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9"/>
      <c r="J65" s="119"/>
      <c r="K65" s="119"/>
      <c r="L65" s="11"/>
      <c r="M65" s="64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>
      <c r="A66" s="63">
        <v>62</v>
      </c>
      <c r="B66" s="59" t="str">
        <f t="shared" si="2"/>
        <v/>
      </c>
      <c r="C66" s="118" t="str">
        <f t="shared" si="3"/>
        <v/>
      </c>
      <c r="D66" s="40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9"/>
      <c r="J66" s="119"/>
      <c r="K66" s="119"/>
      <c r="L66" s="11"/>
      <c r="M66" s="64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>
      <c r="A67" s="63">
        <v>63</v>
      </c>
      <c r="B67" s="59" t="str">
        <f t="shared" si="2"/>
        <v/>
      </c>
      <c r="C67" s="118" t="str">
        <f t="shared" si="3"/>
        <v/>
      </c>
      <c r="D67" s="40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9"/>
      <c r="J67" s="119"/>
      <c r="K67" s="119"/>
      <c r="L67" s="11"/>
      <c r="M67" s="64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>
      <c r="A68" s="63">
        <v>64</v>
      </c>
      <c r="B68" s="59" t="str">
        <f t="shared" si="2"/>
        <v/>
      </c>
      <c r="C68" s="118" t="str">
        <f t="shared" si="3"/>
        <v/>
      </c>
      <c r="D68" s="40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9"/>
      <c r="J68" s="119"/>
      <c r="K68" s="119"/>
      <c r="L68" s="11"/>
      <c r="M68" s="64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>
      <c r="A69" s="63">
        <v>65</v>
      </c>
      <c r="B69" s="59" t="str">
        <f t="shared" si="2"/>
        <v/>
      </c>
      <c r="C69" s="118" t="str">
        <f t="shared" si="3"/>
        <v/>
      </c>
      <c r="D69" s="40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9"/>
      <c r="J69" s="119"/>
      <c r="K69" s="119"/>
      <c r="L69" s="11"/>
      <c r="M69" s="64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>
      <c r="A70" s="63">
        <v>66</v>
      </c>
      <c r="B70" s="59" t="str">
        <f t="shared" si="2"/>
        <v/>
      </c>
      <c r="C70" s="118" t="str">
        <f t="shared" si="3"/>
        <v/>
      </c>
      <c r="D70" s="40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9"/>
      <c r="J70" s="119"/>
      <c r="K70" s="119"/>
      <c r="L70" s="11"/>
      <c r="M70" s="64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>
      <c r="A71" s="63">
        <v>67</v>
      </c>
      <c r="B71" s="59" t="str">
        <f t="shared" ref="B71:B103" si="9">IF(J71&lt;&gt;"", $B$5, "")</f>
        <v/>
      </c>
      <c r="C71" s="118" t="str">
        <f t="shared" ref="C71:C103" si="10">IF(J71&lt;&gt;"", $C$5, "")</f>
        <v/>
      </c>
      <c r="D71" s="40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9"/>
      <c r="J71" s="119"/>
      <c r="K71" s="119"/>
      <c r="L71" s="11"/>
      <c r="M71" s="64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>
      <c r="A72" s="63">
        <v>68</v>
      </c>
      <c r="B72" s="59" t="str">
        <f t="shared" si="9"/>
        <v/>
      </c>
      <c r="C72" s="118" t="str">
        <f t="shared" si="10"/>
        <v/>
      </c>
      <c r="D72" s="40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9"/>
      <c r="J72" s="119"/>
      <c r="K72" s="119"/>
      <c r="L72" s="11"/>
      <c r="M72" s="64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>
      <c r="A73" s="63">
        <v>69</v>
      </c>
      <c r="B73" s="59" t="str">
        <f t="shared" si="9"/>
        <v/>
      </c>
      <c r="C73" s="118" t="str">
        <f t="shared" si="10"/>
        <v/>
      </c>
      <c r="D73" s="40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9"/>
      <c r="J73" s="119"/>
      <c r="K73" s="119"/>
      <c r="L73" s="11"/>
      <c r="M73" s="64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>
      <c r="A74" s="63">
        <v>70</v>
      </c>
      <c r="B74" s="59" t="str">
        <f t="shared" si="9"/>
        <v/>
      </c>
      <c r="C74" s="118" t="str">
        <f t="shared" si="10"/>
        <v/>
      </c>
      <c r="D74" s="40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9"/>
      <c r="J74" s="119"/>
      <c r="K74" s="119"/>
      <c r="L74" s="11"/>
      <c r="M74" s="64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>
      <c r="A75" s="63">
        <v>71</v>
      </c>
      <c r="B75" s="59" t="str">
        <f t="shared" si="9"/>
        <v/>
      </c>
      <c r="C75" s="118" t="str">
        <f t="shared" si="10"/>
        <v/>
      </c>
      <c r="D75" s="40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9"/>
      <c r="J75" s="119"/>
      <c r="K75" s="119"/>
      <c r="L75" s="11"/>
      <c r="M75" s="64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>
      <c r="A76" s="63">
        <v>72</v>
      </c>
      <c r="B76" s="59" t="str">
        <f t="shared" si="9"/>
        <v/>
      </c>
      <c r="C76" s="118" t="str">
        <f t="shared" si="10"/>
        <v/>
      </c>
      <c r="D76" s="40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9"/>
      <c r="J76" s="119"/>
      <c r="K76" s="119"/>
      <c r="L76" s="11"/>
      <c r="M76" s="64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>
      <c r="A77" s="63">
        <v>73</v>
      </c>
      <c r="B77" s="59" t="str">
        <f t="shared" si="9"/>
        <v/>
      </c>
      <c r="C77" s="118" t="str">
        <f t="shared" si="10"/>
        <v/>
      </c>
      <c r="D77" s="40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9"/>
      <c r="J77" s="119"/>
      <c r="K77" s="119"/>
      <c r="L77" s="11"/>
      <c r="M77" s="64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>
      <c r="A78" s="63">
        <v>74</v>
      </c>
      <c r="B78" s="59" t="str">
        <f t="shared" si="9"/>
        <v/>
      </c>
      <c r="C78" s="118" t="str">
        <f t="shared" si="10"/>
        <v/>
      </c>
      <c r="D78" s="40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9"/>
      <c r="J78" s="119"/>
      <c r="K78" s="119"/>
      <c r="L78" s="11"/>
      <c r="M78" s="64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>
      <c r="A79" s="63">
        <v>75</v>
      </c>
      <c r="B79" s="59" t="str">
        <f t="shared" si="9"/>
        <v/>
      </c>
      <c r="C79" s="118" t="str">
        <f t="shared" si="10"/>
        <v/>
      </c>
      <c r="D79" s="40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9"/>
      <c r="J79" s="119"/>
      <c r="K79" s="119"/>
      <c r="L79" s="11"/>
      <c r="M79" s="64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>
      <c r="A80" s="63">
        <v>76</v>
      </c>
      <c r="B80" s="59" t="str">
        <f t="shared" si="9"/>
        <v/>
      </c>
      <c r="C80" s="118" t="str">
        <f t="shared" si="10"/>
        <v/>
      </c>
      <c r="D80" s="40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9"/>
      <c r="J80" s="119"/>
      <c r="K80" s="119"/>
      <c r="L80" s="11"/>
      <c r="M80" s="64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>
      <c r="A81" s="63">
        <v>77</v>
      </c>
      <c r="B81" s="59" t="str">
        <f t="shared" si="9"/>
        <v/>
      </c>
      <c r="C81" s="118" t="str">
        <f t="shared" si="10"/>
        <v/>
      </c>
      <c r="D81" s="40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9"/>
      <c r="J81" s="119"/>
      <c r="K81" s="119"/>
      <c r="L81" s="11"/>
      <c r="M81" s="64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>
      <c r="A82" s="63">
        <v>78</v>
      </c>
      <c r="B82" s="59" t="str">
        <f t="shared" si="9"/>
        <v/>
      </c>
      <c r="C82" s="118" t="str">
        <f t="shared" si="10"/>
        <v/>
      </c>
      <c r="D82" s="40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9"/>
      <c r="J82" s="119"/>
      <c r="K82" s="119"/>
      <c r="L82" s="11"/>
      <c r="M82" s="64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>
      <c r="A83" s="63">
        <v>79</v>
      </c>
      <c r="B83" s="59" t="str">
        <f t="shared" si="9"/>
        <v/>
      </c>
      <c r="C83" s="118" t="str">
        <f t="shared" si="10"/>
        <v/>
      </c>
      <c r="D83" s="40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9"/>
      <c r="J83" s="119"/>
      <c r="K83" s="119"/>
      <c r="L83" s="11"/>
      <c r="M83" s="64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>
      <c r="A84" s="63">
        <v>80</v>
      </c>
      <c r="B84" s="59" t="str">
        <f t="shared" si="9"/>
        <v/>
      </c>
      <c r="C84" s="118" t="str">
        <f t="shared" si="10"/>
        <v/>
      </c>
      <c r="D84" s="40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9"/>
      <c r="J84" s="119"/>
      <c r="K84" s="119"/>
      <c r="L84" s="11"/>
      <c r="M84" s="64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>
      <c r="A85" s="63">
        <v>81</v>
      </c>
      <c r="B85" s="59" t="str">
        <f t="shared" si="9"/>
        <v/>
      </c>
      <c r="C85" s="118" t="str">
        <f t="shared" si="10"/>
        <v/>
      </c>
      <c r="D85" s="40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9"/>
      <c r="J85" s="119"/>
      <c r="K85" s="119"/>
      <c r="L85" s="11"/>
      <c r="M85" s="64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>
      <c r="A86" s="63">
        <v>82</v>
      </c>
      <c r="B86" s="59" t="str">
        <f t="shared" si="9"/>
        <v/>
      </c>
      <c r="C86" s="118" t="str">
        <f t="shared" si="10"/>
        <v/>
      </c>
      <c r="D86" s="40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9"/>
      <c r="J86" s="119"/>
      <c r="K86" s="119"/>
      <c r="L86" s="11"/>
      <c r="M86" s="64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>
      <c r="A87" s="63">
        <v>83</v>
      </c>
      <c r="B87" s="59" t="str">
        <f t="shared" si="9"/>
        <v/>
      </c>
      <c r="C87" s="118" t="str">
        <f t="shared" si="10"/>
        <v/>
      </c>
      <c r="D87" s="40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9"/>
      <c r="J87" s="119"/>
      <c r="K87" s="119"/>
      <c r="L87" s="11"/>
      <c r="M87" s="64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>
      <c r="A88" s="63">
        <v>84</v>
      </c>
      <c r="B88" s="59" t="str">
        <f t="shared" si="9"/>
        <v/>
      </c>
      <c r="C88" s="118" t="str">
        <f t="shared" si="10"/>
        <v/>
      </c>
      <c r="D88" s="40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9"/>
      <c r="J88" s="119"/>
      <c r="K88" s="119"/>
      <c r="L88" s="11"/>
      <c r="M88" s="64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>
      <c r="A89" s="63">
        <v>85</v>
      </c>
      <c r="B89" s="59" t="str">
        <f t="shared" si="9"/>
        <v/>
      </c>
      <c r="C89" s="118" t="str">
        <f t="shared" si="10"/>
        <v/>
      </c>
      <c r="D89" s="40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9"/>
      <c r="J89" s="119"/>
      <c r="K89" s="119"/>
      <c r="L89" s="11"/>
      <c r="M89" s="64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>
      <c r="A90" s="63">
        <v>86</v>
      </c>
      <c r="B90" s="59" t="str">
        <f t="shared" si="9"/>
        <v/>
      </c>
      <c r="C90" s="118" t="str">
        <f t="shared" si="10"/>
        <v/>
      </c>
      <c r="D90" s="40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9"/>
      <c r="J90" s="119"/>
      <c r="K90" s="119"/>
      <c r="L90" s="11"/>
      <c r="M90" s="64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>
      <c r="A91" s="63">
        <v>87</v>
      </c>
      <c r="B91" s="59" t="str">
        <f t="shared" si="9"/>
        <v/>
      </c>
      <c r="C91" s="118" t="str">
        <f t="shared" si="10"/>
        <v/>
      </c>
      <c r="D91" s="40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9"/>
      <c r="J91" s="119"/>
      <c r="K91" s="119"/>
      <c r="L91" s="11"/>
      <c r="M91" s="64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>
      <c r="A92" s="63">
        <v>88</v>
      </c>
      <c r="B92" s="59" t="str">
        <f t="shared" si="9"/>
        <v/>
      </c>
      <c r="C92" s="118" t="str">
        <f t="shared" si="10"/>
        <v/>
      </c>
      <c r="D92" s="40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9"/>
      <c r="J92" s="119"/>
      <c r="K92" s="119"/>
      <c r="L92" s="11"/>
      <c r="M92" s="64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>
      <c r="A93" s="63">
        <v>89</v>
      </c>
      <c r="B93" s="59" t="str">
        <f t="shared" si="9"/>
        <v/>
      </c>
      <c r="C93" s="118" t="str">
        <f t="shared" si="10"/>
        <v/>
      </c>
      <c r="D93" s="40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9"/>
      <c r="J93" s="119"/>
      <c r="K93" s="119"/>
      <c r="L93" s="11"/>
      <c r="M93" s="64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>
      <c r="A94" s="63">
        <v>90</v>
      </c>
      <c r="B94" s="59" t="str">
        <f t="shared" si="9"/>
        <v/>
      </c>
      <c r="C94" s="118" t="str">
        <f t="shared" si="10"/>
        <v/>
      </c>
      <c r="D94" s="40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9"/>
      <c r="J94" s="119"/>
      <c r="K94" s="119"/>
      <c r="L94" s="11"/>
      <c r="M94" s="64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>
      <c r="A95" s="63">
        <v>91</v>
      </c>
      <c r="B95" s="59" t="str">
        <f t="shared" si="9"/>
        <v/>
      </c>
      <c r="C95" s="118" t="str">
        <f t="shared" si="10"/>
        <v/>
      </c>
      <c r="D95" s="40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9"/>
      <c r="J95" s="119"/>
      <c r="K95" s="119"/>
      <c r="L95" s="11"/>
      <c r="M95" s="64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>
      <c r="A96" s="63">
        <v>92</v>
      </c>
      <c r="B96" s="59" t="str">
        <f t="shared" si="9"/>
        <v/>
      </c>
      <c r="C96" s="118" t="str">
        <f t="shared" si="10"/>
        <v/>
      </c>
      <c r="D96" s="40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9"/>
      <c r="J96" s="119"/>
      <c r="K96" s="119"/>
      <c r="L96" s="11"/>
      <c r="M96" s="64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>
      <c r="A97" s="63">
        <v>93</v>
      </c>
      <c r="B97" s="59" t="str">
        <f t="shared" si="9"/>
        <v/>
      </c>
      <c r="C97" s="118" t="str">
        <f t="shared" si="10"/>
        <v/>
      </c>
      <c r="D97" s="40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9"/>
      <c r="J97" s="119"/>
      <c r="K97" s="119"/>
      <c r="L97" s="11"/>
      <c r="M97" s="64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>
      <c r="A98" s="63">
        <v>94</v>
      </c>
      <c r="B98" s="59" t="str">
        <f t="shared" si="9"/>
        <v/>
      </c>
      <c r="C98" s="118" t="str">
        <f t="shared" si="10"/>
        <v/>
      </c>
      <c r="D98" s="40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9"/>
      <c r="J98" s="119"/>
      <c r="K98" s="119"/>
      <c r="L98" s="11"/>
      <c r="M98" s="64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>
      <c r="A99" s="63">
        <v>95</v>
      </c>
      <c r="B99" s="59" t="str">
        <f t="shared" si="9"/>
        <v/>
      </c>
      <c r="C99" s="118" t="str">
        <f t="shared" si="10"/>
        <v/>
      </c>
      <c r="D99" s="40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9"/>
      <c r="J99" s="119"/>
      <c r="K99" s="119"/>
      <c r="L99" s="11"/>
      <c r="M99" s="64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>
      <c r="A100" s="63">
        <v>96</v>
      </c>
      <c r="B100" s="59" t="str">
        <f t="shared" si="9"/>
        <v/>
      </c>
      <c r="C100" s="118" t="str">
        <f t="shared" si="10"/>
        <v/>
      </c>
      <c r="D100" s="40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9"/>
      <c r="J100" s="119"/>
      <c r="K100" s="119"/>
      <c r="L100" s="11"/>
      <c r="M100" s="64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>
      <c r="A101" s="63">
        <v>97</v>
      </c>
      <c r="B101" s="59" t="str">
        <f t="shared" si="9"/>
        <v/>
      </c>
      <c r="C101" s="118" t="str">
        <f t="shared" si="10"/>
        <v/>
      </c>
      <c r="D101" s="40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9"/>
      <c r="J101" s="119"/>
      <c r="K101" s="119"/>
      <c r="L101" s="11"/>
      <c r="M101" s="64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>
      <c r="A102" s="63">
        <v>98</v>
      </c>
      <c r="B102" s="59" t="str">
        <f t="shared" si="9"/>
        <v/>
      </c>
      <c r="C102" s="118" t="str">
        <f t="shared" si="10"/>
        <v/>
      </c>
      <c r="D102" s="40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9"/>
      <c r="J102" s="119"/>
      <c r="K102" s="119"/>
      <c r="L102" s="11"/>
      <c r="M102" s="64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>
      <c r="A103" s="63">
        <v>99</v>
      </c>
      <c r="B103" s="59" t="str">
        <f t="shared" si="9"/>
        <v/>
      </c>
      <c r="C103" s="118" t="str">
        <f t="shared" si="10"/>
        <v/>
      </c>
      <c r="D103" s="40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9"/>
      <c r="J103" s="119"/>
      <c r="K103" s="119"/>
      <c r="L103" s="11"/>
      <c r="M103" s="64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>
      <c r="A104" s="63">
        <v>100</v>
      </c>
      <c r="B104" s="59" t="str">
        <f t="shared" ref="B104:B154" si="15">IF(J104&lt;&gt;"", $B$5, "")</f>
        <v/>
      </c>
      <c r="C104" s="118" t="str">
        <f t="shared" ref="C104:C154" si="16">IF(J104&lt;&gt;"", $C$5, "")</f>
        <v/>
      </c>
      <c r="D104" s="40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9"/>
      <c r="J104" s="119"/>
      <c r="K104" s="119"/>
      <c r="L104" s="11"/>
      <c r="M104" s="64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>
      <c r="A105" s="63">
        <v>101</v>
      </c>
      <c r="B105" s="59" t="str">
        <f t="shared" si="15"/>
        <v/>
      </c>
      <c r="C105" s="118" t="str">
        <f t="shared" si="16"/>
        <v/>
      </c>
      <c r="D105" s="40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9"/>
      <c r="J105" s="119"/>
      <c r="K105" s="119"/>
      <c r="L105" s="11"/>
      <c r="M105" s="64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>
      <c r="A106" s="63">
        <v>102</v>
      </c>
      <c r="B106" s="59" t="str">
        <f t="shared" si="15"/>
        <v/>
      </c>
      <c r="C106" s="118" t="str">
        <f t="shared" si="16"/>
        <v/>
      </c>
      <c r="D106" s="40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9"/>
      <c r="J106" s="119"/>
      <c r="K106" s="119"/>
      <c r="L106" s="11"/>
      <c r="M106" s="64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>
      <c r="A107" s="63">
        <v>103</v>
      </c>
      <c r="B107" s="59" t="str">
        <f t="shared" si="15"/>
        <v/>
      </c>
      <c r="C107" s="118" t="str">
        <f t="shared" si="16"/>
        <v/>
      </c>
      <c r="D107" s="40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9"/>
      <c r="J107" s="119"/>
      <c r="K107" s="119"/>
      <c r="L107" s="11"/>
      <c r="M107" s="64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>
      <c r="A108" s="63">
        <v>104</v>
      </c>
      <c r="B108" s="59" t="str">
        <f t="shared" si="15"/>
        <v/>
      </c>
      <c r="C108" s="118" t="str">
        <f t="shared" si="16"/>
        <v/>
      </c>
      <c r="D108" s="40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9"/>
      <c r="J108" s="119"/>
      <c r="K108" s="119"/>
      <c r="L108" s="11"/>
      <c r="M108" s="64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>
      <c r="A109" s="63">
        <v>105</v>
      </c>
      <c r="B109" s="59" t="str">
        <f t="shared" si="15"/>
        <v/>
      </c>
      <c r="C109" s="118" t="str">
        <f t="shared" si="16"/>
        <v/>
      </c>
      <c r="D109" s="40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9"/>
      <c r="J109" s="119"/>
      <c r="K109" s="119"/>
      <c r="L109" s="11"/>
      <c r="M109" s="64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>
      <c r="A110" s="63">
        <v>106</v>
      </c>
      <c r="B110" s="59" t="str">
        <f t="shared" si="15"/>
        <v/>
      </c>
      <c r="C110" s="118" t="str">
        <f t="shared" si="16"/>
        <v/>
      </c>
      <c r="D110" s="40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9"/>
      <c r="J110" s="119"/>
      <c r="K110" s="119"/>
      <c r="L110" s="11"/>
      <c r="M110" s="64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>
      <c r="A111" s="63">
        <v>107</v>
      </c>
      <c r="B111" s="59" t="str">
        <f t="shared" si="15"/>
        <v/>
      </c>
      <c r="C111" s="118" t="str">
        <f t="shared" si="16"/>
        <v/>
      </c>
      <c r="D111" s="40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9"/>
      <c r="J111" s="119"/>
      <c r="K111" s="119"/>
      <c r="L111" s="11"/>
      <c r="M111" s="64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>
      <c r="A112" s="63">
        <v>108</v>
      </c>
      <c r="B112" s="59" t="str">
        <f t="shared" si="15"/>
        <v/>
      </c>
      <c r="C112" s="118" t="str">
        <f t="shared" si="16"/>
        <v/>
      </c>
      <c r="D112" s="40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9"/>
      <c r="J112" s="119"/>
      <c r="K112" s="119"/>
      <c r="L112" s="11"/>
      <c r="M112" s="64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>
      <c r="A113" s="63">
        <v>109</v>
      </c>
      <c r="B113" s="59" t="str">
        <f t="shared" si="15"/>
        <v/>
      </c>
      <c r="C113" s="118" t="str">
        <f t="shared" si="16"/>
        <v/>
      </c>
      <c r="D113" s="40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9"/>
      <c r="J113" s="119"/>
      <c r="K113" s="119"/>
      <c r="L113" s="11"/>
      <c r="M113" s="64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>
      <c r="A114" s="63">
        <v>110</v>
      </c>
      <c r="B114" s="59" t="str">
        <f t="shared" si="15"/>
        <v/>
      </c>
      <c r="C114" s="118" t="str">
        <f t="shared" si="16"/>
        <v/>
      </c>
      <c r="D114" s="40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9"/>
      <c r="J114" s="119"/>
      <c r="K114" s="119"/>
      <c r="L114" s="11"/>
      <c r="M114" s="64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>
      <c r="A115" s="63">
        <v>111</v>
      </c>
      <c r="B115" s="59" t="str">
        <f t="shared" si="15"/>
        <v/>
      </c>
      <c r="C115" s="118" t="str">
        <f t="shared" si="16"/>
        <v/>
      </c>
      <c r="D115" s="40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9"/>
      <c r="J115" s="119"/>
      <c r="K115" s="119"/>
      <c r="L115" s="11"/>
      <c r="M115" s="64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>
      <c r="A116" s="63">
        <v>112</v>
      </c>
      <c r="B116" s="59" t="str">
        <f t="shared" si="15"/>
        <v/>
      </c>
      <c r="C116" s="118" t="str">
        <f t="shared" si="16"/>
        <v/>
      </c>
      <c r="D116" s="40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9"/>
      <c r="J116" s="119"/>
      <c r="K116" s="119"/>
      <c r="L116" s="11"/>
      <c r="M116" s="64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>
      <c r="A117" s="63">
        <v>113</v>
      </c>
      <c r="B117" s="59" t="str">
        <f t="shared" si="15"/>
        <v/>
      </c>
      <c r="C117" s="118" t="str">
        <f t="shared" si="16"/>
        <v/>
      </c>
      <c r="D117" s="40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9"/>
      <c r="J117" s="119"/>
      <c r="K117" s="119"/>
      <c r="L117" s="11"/>
      <c r="M117" s="64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>
      <c r="A118" s="63">
        <v>114</v>
      </c>
      <c r="B118" s="59" t="str">
        <f t="shared" si="15"/>
        <v/>
      </c>
      <c r="C118" s="118" t="str">
        <f t="shared" si="16"/>
        <v/>
      </c>
      <c r="D118" s="40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9"/>
      <c r="J118" s="119"/>
      <c r="K118" s="119"/>
      <c r="L118" s="11"/>
      <c r="M118" s="64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>
      <c r="A119" s="63">
        <v>115</v>
      </c>
      <c r="B119" s="59" t="str">
        <f t="shared" si="15"/>
        <v/>
      </c>
      <c r="C119" s="118" t="str">
        <f t="shared" si="16"/>
        <v/>
      </c>
      <c r="D119" s="40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9"/>
      <c r="J119" s="119"/>
      <c r="K119" s="119"/>
      <c r="L119" s="11"/>
      <c r="M119" s="64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>
      <c r="A120" s="63">
        <v>116</v>
      </c>
      <c r="B120" s="59" t="str">
        <f t="shared" si="15"/>
        <v/>
      </c>
      <c r="C120" s="118" t="str">
        <f t="shared" si="16"/>
        <v/>
      </c>
      <c r="D120" s="40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9"/>
      <c r="J120" s="119"/>
      <c r="K120" s="119"/>
      <c r="L120" s="11"/>
      <c r="M120" s="64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>
      <c r="A121" s="63">
        <v>117</v>
      </c>
      <c r="B121" s="59" t="str">
        <f t="shared" si="15"/>
        <v/>
      </c>
      <c r="C121" s="118" t="str">
        <f t="shared" si="16"/>
        <v/>
      </c>
      <c r="D121" s="40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9"/>
      <c r="J121" s="119"/>
      <c r="K121" s="119"/>
      <c r="L121" s="11"/>
      <c r="M121" s="64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>
      <c r="A122" s="63">
        <v>118</v>
      </c>
      <c r="B122" s="59" t="str">
        <f t="shared" si="15"/>
        <v/>
      </c>
      <c r="C122" s="118" t="str">
        <f t="shared" si="16"/>
        <v/>
      </c>
      <c r="D122" s="40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9"/>
      <c r="J122" s="119"/>
      <c r="K122" s="119"/>
      <c r="L122" s="11"/>
      <c r="M122" s="64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>
      <c r="A123" s="63">
        <v>119</v>
      </c>
      <c r="B123" s="59" t="str">
        <f t="shared" si="15"/>
        <v/>
      </c>
      <c r="C123" s="118" t="str">
        <f t="shared" si="16"/>
        <v/>
      </c>
      <c r="D123" s="40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9"/>
      <c r="J123" s="119"/>
      <c r="K123" s="119"/>
      <c r="L123" s="11"/>
      <c r="M123" s="64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>
      <c r="A124" s="63">
        <v>120</v>
      </c>
      <c r="B124" s="59" t="str">
        <f t="shared" si="15"/>
        <v/>
      </c>
      <c r="C124" s="118" t="str">
        <f t="shared" si="16"/>
        <v/>
      </c>
      <c r="D124" s="40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9"/>
      <c r="J124" s="119"/>
      <c r="K124" s="119"/>
      <c r="L124" s="11"/>
      <c r="M124" s="64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>
      <c r="A125" s="63">
        <v>121</v>
      </c>
      <c r="B125" s="59" t="str">
        <f t="shared" si="15"/>
        <v/>
      </c>
      <c r="C125" s="118" t="str">
        <f t="shared" si="16"/>
        <v/>
      </c>
      <c r="D125" s="40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9"/>
      <c r="J125" s="119"/>
      <c r="K125" s="119"/>
      <c r="L125" s="11"/>
      <c r="M125" s="64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>
      <c r="A126" s="63">
        <v>122</v>
      </c>
      <c r="B126" s="59" t="str">
        <f t="shared" si="15"/>
        <v/>
      </c>
      <c r="C126" s="118" t="str">
        <f t="shared" si="16"/>
        <v/>
      </c>
      <c r="D126" s="40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9"/>
      <c r="J126" s="119"/>
      <c r="K126" s="119"/>
      <c r="L126" s="11"/>
      <c r="M126" s="64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>
      <c r="A127" s="63">
        <v>123</v>
      </c>
      <c r="B127" s="59" t="str">
        <f t="shared" si="15"/>
        <v/>
      </c>
      <c r="C127" s="118" t="str">
        <f t="shared" si="16"/>
        <v/>
      </c>
      <c r="D127" s="40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9"/>
      <c r="J127" s="119"/>
      <c r="K127" s="119"/>
      <c r="L127" s="11"/>
      <c r="M127" s="64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>
      <c r="A128" s="63">
        <v>124</v>
      </c>
      <c r="B128" s="59" t="str">
        <f t="shared" si="15"/>
        <v/>
      </c>
      <c r="C128" s="118" t="str">
        <f t="shared" si="16"/>
        <v/>
      </c>
      <c r="D128" s="40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9"/>
      <c r="J128" s="119"/>
      <c r="K128" s="119"/>
      <c r="L128" s="11"/>
      <c r="M128" s="64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>
      <c r="A129" s="63">
        <v>125</v>
      </c>
      <c r="B129" s="59" t="str">
        <f t="shared" si="15"/>
        <v/>
      </c>
      <c r="C129" s="118" t="str">
        <f t="shared" si="16"/>
        <v/>
      </c>
      <c r="D129" s="40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9"/>
      <c r="J129" s="119"/>
      <c r="K129" s="119"/>
      <c r="L129" s="11"/>
      <c r="M129" s="64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>
      <c r="A130" s="63">
        <v>126</v>
      </c>
      <c r="B130" s="59" t="str">
        <f t="shared" si="15"/>
        <v/>
      </c>
      <c r="C130" s="118" t="str">
        <f t="shared" si="16"/>
        <v/>
      </c>
      <c r="D130" s="40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9"/>
      <c r="J130" s="119"/>
      <c r="K130" s="119"/>
      <c r="L130" s="11"/>
      <c r="M130" s="64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>
      <c r="A131" s="63">
        <v>127</v>
      </c>
      <c r="B131" s="59" t="str">
        <f t="shared" si="15"/>
        <v/>
      </c>
      <c r="C131" s="118" t="str">
        <f t="shared" si="16"/>
        <v/>
      </c>
      <c r="D131" s="40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9"/>
      <c r="J131" s="119"/>
      <c r="K131" s="119"/>
      <c r="L131" s="11"/>
      <c r="M131" s="64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>
      <c r="A132" s="63">
        <v>128</v>
      </c>
      <c r="B132" s="59" t="str">
        <f t="shared" si="15"/>
        <v/>
      </c>
      <c r="C132" s="118" t="str">
        <f t="shared" si="16"/>
        <v/>
      </c>
      <c r="D132" s="40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9"/>
      <c r="J132" s="119"/>
      <c r="K132" s="119"/>
      <c r="L132" s="11"/>
      <c r="M132" s="64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>
      <c r="A133" s="63">
        <v>129</v>
      </c>
      <c r="B133" s="59" t="str">
        <f t="shared" si="15"/>
        <v/>
      </c>
      <c r="C133" s="118" t="str">
        <f t="shared" si="16"/>
        <v/>
      </c>
      <c r="D133" s="40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9"/>
      <c r="J133" s="119"/>
      <c r="K133" s="119"/>
      <c r="L133" s="11"/>
      <c r="M133" s="64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>
      <c r="A134" s="63">
        <v>130</v>
      </c>
      <c r="B134" s="59" t="str">
        <f t="shared" si="15"/>
        <v/>
      </c>
      <c r="C134" s="118" t="str">
        <f t="shared" si="16"/>
        <v/>
      </c>
      <c r="D134" s="40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9"/>
      <c r="J134" s="119"/>
      <c r="K134" s="119"/>
      <c r="L134" s="11"/>
      <c r="M134" s="64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>
      <c r="A135" s="63">
        <v>131</v>
      </c>
      <c r="B135" s="59" t="str">
        <f t="shared" si="15"/>
        <v/>
      </c>
      <c r="C135" s="118" t="str">
        <f t="shared" si="16"/>
        <v/>
      </c>
      <c r="D135" s="40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9"/>
      <c r="J135" s="119"/>
      <c r="K135" s="119"/>
      <c r="L135" s="11"/>
      <c r="M135" s="64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>
      <c r="A136" s="63">
        <v>132</v>
      </c>
      <c r="B136" s="59" t="str">
        <f t="shared" si="15"/>
        <v/>
      </c>
      <c r="C136" s="118" t="str">
        <f t="shared" si="16"/>
        <v/>
      </c>
      <c r="D136" s="40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9"/>
      <c r="J136" s="119"/>
      <c r="K136" s="119"/>
      <c r="L136" s="11"/>
      <c r="M136" s="64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>
      <c r="A137" s="63">
        <v>133</v>
      </c>
      <c r="B137" s="59" t="str">
        <f t="shared" si="15"/>
        <v/>
      </c>
      <c r="C137" s="118" t="str">
        <f t="shared" si="16"/>
        <v/>
      </c>
      <c r="D137" s="40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9"/>
      <c r="J137" s="119"/>
      <c r="K137" s="119"/>
      <c r="L137" s="11"/>
      <c r="M137" s="64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>
      <c r="A138" s="63">
        <v>134</v>
      </c>
      <c r="B138" s="59" t="str">
        <f t="shared" si="15"/>
        <v/>
      </c>
      <c r="C138" s="118" t="str">
        <f t="shared" si="16"/>
        <v/>
      </c>
      <c r="D138" s="40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9"/>
      <c r="J138" s="119"/>
      <c r="K138" s="119"/>
      <c r="L138" s="11"/>
      <c r="M138" s="64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>
      <c r="A139" s="63">
        <v>135</v>
      </c>
      <c r="B139" s="59" t="str">
        <f t="shared" si="15"/>
        <v/>
      </c>
      <c r="C139" s="118" t="str">
        <f t="shared" si="16"/>
        <v/>
      </c>
      <c r="D139" s="40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9"/>
      <c r="J139" s="119"/>
      <c r="K139" s="119"/>
      <c r="L139" s="11"/>
      <c r="M139" s="64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>
      <c r="A140" s="63">
        <v>136</v>
      </c>
      <c r="B140" s="59" t="str">
        <f t="shared" si="15"/>
        <v/>
      </c>
      <c r="C140" s="118" t="str">
        <f t="shared" si="16"/>
        <v/>
      </c>
      <c r="D140" s="40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9"/>
      <c r="J140" s="119"/>
      <c r="K140" s="119"/>
      <c r="L140" s="11"/>
      <c r="M140" s="64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>
      <c r="A141" s="63">
        <v>137</v>
      </c>
      <c r="B141" s="59" t="str">
        <f t="shared" si="15"/>
        <v/>
      </c>
      <c r="C141" s="118" t="str">
        <f t="shared" si="16"/>
        <v/>
      </c>
      <c r="D141" s="40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9"/>
      <c r="J141" s="119"/>
      <c r="K141" s="119"/>
      <c r="L141" s="11"/>
      <c r="M141" s="64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>
      <c r="A142" s="63">
        <v>138</v>
      </c>
      <c r="B142" s="59" t="str">
        <f t="shared" si="15"/>
        <v/>
      </c>
      <c r="C142" s="118" t="str">
        <f t="shared" si="16"/>
        <v/>
      </c>
      <c r="D142" s="40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9"/>
      <c r="J142" s="119"/>
      <c r="K142" s="119"/>
      <c r="L142" s="11"/>
      <c r="M142" s="64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>
      <c r="A143" s="63">
        <v>139</v>
      </c>
      <c r="B143" s="59" t="str">
        <f t="shared" si="15"/>
        <v/>
      </c>
      <c r="C143" s="118" t="str">
        <f t="shared" si="16"/>
        <v/>
      </c>
      <c r="D143" s="40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9"/>
      <c r="J143" s="119"/>
      <c r="K143" s="119"/>
      <c r="L143" s="11"/>
      <c r="M143" s="64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>
      <c r="A144" s="63">
        <v>140</v>
      </c>
      <c r="B144" s="59" t="str">
        <f t="shared" si="15"/>
        <v/>
      </c>
      <c r="C144" s="118" t="str">
        <f t="shared" si="16"/>
        <v/>
      </c>
      <c r="D144" s="40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9"/>
      <c r="J144" s="119"/>
      <c r="K144" s="119"/>
      <c r="L144" s="11"/>
      <c r="M144" s="64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>
      <c r="A145" s="63">
        <v>141</v>
      </c>
      <c r="B145" s="59" t="str">
        <f t="shared" si="15"/>
        <v/>
      </c>
      <c r="C145" s="118" t="str">
        <f t="shared" si="16"/>
        <v/>
      </c>
      <c r="D145" s="40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9"/>
      <c r="J145" s="119"/>
      <c r="K145" s="119"/>
      <c r="L145" s="11"/>
      <c r="M145" s="64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>
      <c r="A146" s="63">
        <v>142</v>
      </c>
      <c r="B146" s="59" t="str">
        <f t="shared" si="15"/>
        <v/>
      </c>
      <c r="C146" s="118" t="str">
        <f t="shared" si="16"/>
        <v/>
      </c>
      <c r="D146" s="40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9"/>
      <c r="J146" s="119"/>
      <c r="K146" s="119"/>
      <c r="L146" s="11"/>
      <c r="M146" s="64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>
      <c r="A147" s="63">
        <v>143</v>
      </c>
      <c r="B147" s="59" t="str">
        <f t="shared" si="15"/>
        <v/>
      </c>
      <c r="C147" s="118" t="str">
        <f t="shared" si="16"/>
        <v/>
      </c>
      <c r="D147" s="40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9"/>
      <c r="J147" s="119"/>
      <c r="K147" s="119"/>
      <c r="L147" s="11"/>
      <c r="M147" s="64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>
      <c r="A148" s="63">
        <v>144</v>
      </c>
      <c r="B148" s="59" t="str">
        <f t="shared" si="15"/>
        <v/>
      </c>
      <c r="C148" s="118" t="str">
        <f t="shared" si="16"/>
        <v/>
      </c>
      <c r="D148" s="40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9"/>
      <c r="J148" s="119"/>
      <c r="K148" s="119"/>
      <c r="L148" s="11"/>
      <c r="M148" s="64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>
      <c r="A149" s="63">
        <v>145</v>
      </c>
      <c r="B149" s="59" t="str">
        <f t="shared" si="15"/>
        <v/>
      </c>
      <c r="C149" s="118" t="str">
        <f t="shared" si="16"/>
        <v/>
      </c>
      <c r="D149" s="40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9"/>
      <c r="J149" s="119"/>
      <c r="K149" s="119"/>
      <c r="L149" s="11"/>
      <c r="M149" s="64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>
      <c r="A150" s="63">
        <v>146</v>
      </c>
      <c r="B150" s="59" t="str">
        <f t="shared" si="15"/>
        <v/>
      </c>
      <c r="C150" s="118" t="str">
        <f t="shared" si="16"/>
        <v/>
      </c>
      <c r="D150" s="40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9"/>
      <c r="J150" s="119"/>
      <c r="K150" s="119"/>
      <c r="L150" s="11"/>
      <c r="M150" s="64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>
      <c r="A151" s="63">
        <v>147</v>
      </c>
      <c r="B151" s="59" t="str">
        <f t="shared" si="15"/>
        <v/>
      </c>
      <c r="C151" s="118" t="str">
        <f t="shared" si="16"/>
        <v/>
      </c>
      <c r="D151" s="40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9"/>
      <c r="J151" s="119"/>
      <c r="K151" s="119"/>
      <c r="L151" s="11"/>
      <c r="M151" s="64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>
      <c r="A152" s="63">
        <v>148</v>
      </c>
      <c r="B152" s="59" t="str">
        <f t="shared" si="15"/>
        <v/>
      </c>
      <c r="C152" s="118" t="str">
        <f t="shared" si="16"/>
        <v/>
      </c>
      <c r="D152" s="40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9"/>
      <c r="J152" s="119"/>
      <c r="K152" s="119"/>
      <c r="L152" s="11"/>
      <c r="M152" s="64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>
      <c r="A153" s="63">
        <v>149</v>
      </c>
      <c r="B153" s="59" t="str">
        <f t="shared" si="15"/>
        <v/>
      </c>
      <c r="C153" s="118" t="str">
        <f t="shared" si="16"/>
        <v/>
      </c>
      <c r="D153" s="40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9"/>
      <c r="J153" s="119"/>
      <c r="K153" s="119"/>
      <c r="L153" s="11"/>
      <c r="M153" s="64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>
      <c r="A154" s="63">
        <v>150</v>
      </c>
      <c r="B154" s="59" t="str">
        <f t="shared" si="15"/>
        <v/>
      </c>
      <c r="C154" s="118" t="str">
        <f t="shared" si="16"/>
        <v/>
      </c>
      <c r="D154" s="40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9"/>
      <c r="J154" s="119"/>
      <c r="K154" s="119"/>
      <c r="L154" s="11"/>
      <c r="M154" s="64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>
      <c r="A155" s="63">
        <v>151</v>
      </c>
      <c r="B155" s="59" t="str">
        <f t="shared" ref="B155:B218" si="22">IF(J155&lt;&gt;"", $B$5, "")</f>
        <v/>
      </c>
      <c r="C155" s="118" t="str">
        <f t="shared" ref="C155:C218" si="23">IF(J155&lt;&gt;"", $C$5, "")</f>
        <v/>
      </c>
      <c r="D155" s="40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9"/>
      <c r="J155" s="119"/>
      <c r="K155" s="119"/>
      <c r="L155" s="11"/>
      <c r="M155" s="64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>
      <c r="A156" s="63">
        <v>152</v>
      </c>
      <c r="B156" s="59" t="str">
        <f t="shared" si="22"/>
        <v/>
      </c>
      <c r="C156" s="118" t="str">
        <f t="shared" si="23"/>
        <v/>
      </c>
      <c r="D156" s="40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9"/>
      <c r="J156" s="119"/>
      <c r="K156" s="119"/>
      <c r="L156" s="11"/>
      <c r="M156" s="64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>
      <c r="A157" s="63">
        <v>153</v>
      </c>
      <c r="B157" s="59" t="str">
        <f t="shared" si="22"/>
        <v/>
      </c>
      <c r="C157" s="118" t="str">
        <f t="shared" si="23"/>
        <v/>
      </c>
      <c r="D157" s="40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9"/>
      <c r="J157" s="119"/>
      <c r="K157" s="119"/>
      <c r="L157" s="11"/>
      <c r="M157" s="64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>
      <c r="A158" s="63">
        <v>154</v>
      </c>
      <c r="B158" s="59" t="str">
        <f t="shared" si="22"/>
        <v/>
      </c>
      <c r="C158" s="118" t="str">
        <f t="shared" si="23"/>
        <v/>
      </c>
      <c r="D158" s="40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9"/>
      <c r="J158" s="119"/>
      <c r="K158" s="119"/>
      <c r="L158" s="11"/>
      <c r="M158" s="64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>
      <c r="A159" s="63">
        <v>155</v>
      </c>
      <c r="B159" s="59" t="str">
        <f t="shared" si="22"/>
        <v/>
      </c>
      <c r="C159" s="118" t="str">
        <f t="shared" si="23"/>
        <v/>
      </c>
      <c r="D159" s="40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9"/>
      <c r="J159" s="119"/>
      <c r="K159" s="119"/>
      <c r="L159" s="11"/>
      <c r="M159" s="64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>
      <c r="A160" s="63">
        <v>156</v>
      </c>
      <c r="B160" s="59" t="str">
        <f t="shared" si="22"/>
        <v/>
      </c>
      <c r="C160" s="118" t="str">
        <f t="shared" si="23"/>
        <v/>
      </c>
      <c r="D160" s="40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9"/>
      <c r="J160" s="119"/>
      <c r="K160" s="119"/>
      <c r="L160" s="11"/>
      <c r="M160" s="64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>
      <c r="A161" s="63">
        <v>157</v>
      </c>
      <c r="B161" s="59" t="str">
        <f t="shared" si="22"/>
        <v/>
      </c>
      <c r="C161" s="118" t="str">
        <f t="shared" si="23"/>
        <v/>
      </c>
      <c r="D161" s="40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9"/>
      <c r="J161" s="119"/>
      <c r="K161" s="119"/>
      <c r="L161" s="11"/>
      <c r="M161" s="64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>
      <c r="A162" s="63">
        <v>158</v>
      </c>
      <c r="B162" s="59" t="str">
        <f t="shared" si="22"/>
        <v/>
      </c>
      <c r="C162" s="118" t="str">
        <f t="shared" si="23"/>
        <v/>
      </c>
      <c r="D162" s="40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9"/>
      <c r="J162" s="119"/>
      <c r="K162" s="119"/>
      <c r="L162" s="11"/>
      <c r="M162" s="64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>
      <c r="A163" s="63">
        <v>159</v>
      </c>
      <c r="B163" s="59" t="str">
        <f t="shared" si="22"/>
        <v/>
      </c>
      <c r="C163" s="118" t="str">
        <f t="shared" si="23"/>
        <v/>
      </c>
      <c r="D163" s="40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9"/>
      <c r="J163" s="119"/>
      <c r="K163" s="119"/>
      <c r="L163" s="11"/>
      <c r="M163" s="64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>
      <c r="A164" s="63">
        <v>160</v>
      </c>
      <c r="B164" s="59" t="str">
        <f t="shared" si="22"/>
        <v/>
      </c>
      <c r="C164" s="118" t="str">
        <f t="shared" si="23"/>
        <v/>
      </c>
      <c r="D164" s="40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9"/>
      <c r="J164" s="119"/>
      <c r="K164" s="119"/>
      <c r="L164" s="11"/>
      <c r="M164" s="64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>
      <c r="A165" s="63">
        <v>161</v>
      </c>
      <c r="B165" s="59" t="str">
        <f t="shared" si="22"/>
        <v/>
      </c>
      <c r="C165" s="118" t="str">
        <f t="shared" si="23"/>
        <v/>
      </c>
      <c r="D165" s="40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9"/>
      <c r="J165" s="119"/>
      <c r="K165" s="119"/>
      <c r="L165" s="11"/>
      <c r="M165" s="64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>
      <c r="A166" s="63">
        <v>162</v>
      </c>
      <c r="B166" s="59" t="str">
        <f t="shared" si="22"/>
        <v/>
      </c>
      <c r="C166" s="118" t="str">
        <f t="shared" si="23"/>
        <v/>
      </c>
      <c r="D166" s="40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9"/>
      <c r="J166" s="119"/>
      <c r="K166" s="119"/>
      <c r="L166" s="11"/>
      <c r="M166" s="64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>
      <c r="A167" s="63">
        <v>163</v>
      </c>
      <c r="B167" s="59" t="str">
        <f t="shared" si="22"/>
        <v/>
      </c>
      <c r="C167" s="118" t="str">
        <f t="shared" si="23"/>
        <v/>
      </c>
      <c r="D167" s="40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9"/>
      <c r="J167" s="119"/>
      <c r="K167" s="119"/>
      <c r="L167" s="11"/>
      <c r="M167" s="64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>
      <c r="A168" s="63">
        <v>164</v>
      </c>
      <c r="B168" s="59" t="str">
        <f t="shared" si="22"/>
        <v/>
      </c>
      <c r="C168" s="118" t="str">
        <f t="shared" si="23"/>
        <v/>
      </c>
      <c r="D168" s="40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9"/>
      <c r="J168" s="119"/>
      <c r="K168" s="119"/>
      <c r="L168" s="11"/>
      <c r="M168" s="64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>
      <c r="A169" s="63">
        <v>165</v>
      </c>
      <c r="B169" s="59" t="str">
        <f t="shared" si="22"/>
        <v/>
      </c>
      <c r="C169" s="118" t="str">
        <f t="shared" si="23"/>
        <v/>
      </c>
      <c r="D169" s="40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9"/>
      <c r="J169" s="119"/>
      <c r="K169" s="119"/>
      <c r="L169" s="11"/>
      <c r="M169" s="64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>
      <c r="A170" s="63">
        <v>166</v>
      </c>
      <c r="B170" s="59" t="str">
        <f t="shared" si="22"/>
        <v/>
      </c>
      <c r="C170" s="118" t="str">
        <f t="shared" si="23"/>
        <v/>
      </c>
      <c r="D170" s="40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9"/>
      <c r="J170" s="119"/>
      <c r="K170" s="119"/>
      <c r="L170" s="11"/>
      <c r="M170" s="64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>
      <c r="A171" s="63">
        <v>167</v>
      </c>
      <c r="B171" s="59" t="str">
        <f t="shared" si="22"/>
        <v/>
      </c>
      <c r="C171" s="118" t="str">
        <f t="shared" si="23"/>
        <v/>
      </c>
      <c r="D171" s="40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9"/>
      <c r="J171" s="119"/>
      <c r="K171" s="119"/>
      <c r="L171" s="11"/>
      <c r="M171" s="64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>
      <c r="A172" s="63">
        <v>168</v>
      </c>
      <c r="B172" s="59" t="str">
        <f t="shared" si="22"/>
        <v/>
      </c>
      <c r="C172" s="118" t="str">
        <f t="shared" si="23"/>
        <v/>
      </c>
      <c r="D172" s="40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9"/>
      <c r="J172" s="119"/>
      <c r="K172" s="119"/>
      <c r="L172" s="11"/>
      <c r="M172" s="64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>
      <c r="A173" s="63">
        <v>169</v>
      </c>
      <c r="B173" s="59" t="str">
        <f t="shared" si="22"/>
        <v/>
      </c>
      <c r="C173" s="118" t="str">
        <f t="shared" si="23"/>
        <v/>
      </c>
      <c r="D173" s="40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9"/>
      <c r="J173" s="119"/>
      <c r="K173" s="119"/>
      <c r="L173" s="11"/>
      <c r="M173" s="64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>
      <c r="A174" s="63">
        <v>170</v>
      </c>
      <c r="B174" s="59" t="str">
        <f t="shared" si="22"/>
        <v/>
      </c>
      <c r="C174" s="118" t="str">
        <f t="shared" si="23"/>
        <v/>
      </c>
      <c r="D174" s="40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9"/>
      <c r="J174" s="119"/>
      <c r="K174" s="119"/>
      <c r="L174" s="11"/>
      <c r="M174" s="64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>
      <c r="A175" s="63">
        <v>171</v>
      </c>
      <c r="B175" s="59" t="str">
        <f t="shared" si="22"/>
        <v/>
      </c>
      <c r="C175" s="118" t="str">
        <f t="shared" si="23"/>
        <v/>
      </c>
      <c r="D175" s="40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9"/>
      <c r="J175" s="119"/>
      <c r="K175" s="119"/>
      <c r="L175" s="11"/>
      <c r="M175" s="64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>
      <c r="A176" s="63">
        <v>172</v>
      </c>
      <c r="B176" s="59" t="str">
        <f t="shared" si="22"/>
        <v/>
      </c>
      <c r="C176" s="118" t="str">
        <f t="shared" si="23"/>
        <v/>
      </c>
      <c r="D176" s="40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9"/>
      <c r="J176" s="119"/>
      <c r="K176" s="119"/>
      <c r="L176" s="11"/>
      <c r="M176" s="64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>
      <c r="A177" s="63">
        <v>173</v>
      </c>
      <c r="B177" s="59" t="str">
        <f t="shared" si="22"/>
        <v/>
      </c>
      <c r="C177" s="118" t="str">
        <f t="shared" si="23"/>
        <v/>
      </c>
      <c r="D177" s="40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9"/>
      <c r="J177" s="119"/>
      <c r="K177" s="119"/>
      <c r="L177" s="11"/>
      <c r="M177" s="64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>
      <c r="A178" s="63">
        <v>174</v>
      </c>
      <c r="B178" s="59" t="str">
        <f t="shared" si="22"/>
        <v/>
      </c>
      <c r="C178" s="118" t="str">
        <f t="shared" si="23"/>
        <v/>
      </c>
      <c r="D178" s="40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9"/>
      <c r="J178" s="119"/>
      <c r="K178" s="119"/>
      <c r="L178" s="11"/>
      <c r="M178" s="64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>
      <c r="A179" s="63">
        <v>175</v>
      </c>
      <c r="B179" s="59" t="str">
        <f t="shared" si="22"/>
        <v/>
      </c>
      <c r="C179" s="118" t="str">
        <f t="shared" si="23"/>
        <v/>
      </c>
      <c r="D179" s="40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9"/>
      <c r="J179" s="119"/>
      <c r="K179" s="119"/>
      <c r="L179" s="11"/>
      <c r="M179" s="64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>
      <c r="A180" s="63">
        <v>176</v>
      </c>
      <c r="B180" s="59" t="str">
        <f t="shared" si="22"/>
        <v/>
      </c>
      <c r="C180" s="118" t="str">
        <f t="shared" si="23"/>
        <v/>
      </c>
      <c r="D180" s="40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9"/>
      <c r="J180" s="119"/>
      <c r="K180" s="119"/>
      <c r="L180" s="11"/>
      <c r="M180" s="64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>
      <c r="A181" s="63">
        <v>177</v>
      </c>
      <c r="B181" s="59" t="str">
        <f t="shared" si="22"/>
        <v/>
      </c>
      <c r="C181" s="118" t="str">
        <f t="shared" si="23"/>
        <v/>
      </c>
      <c r="D181" s="40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9"/>
      <c r="J181" s="119"/>
      <c r="K181" s="119"/>
      <c r="L181" s="11"/>
      <c r="M181" s="64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>
      <c r="A182" s="63">
        <v>178</v>
      </c>
      <c r="B182" s="59" t="str">
        <f t="shared" si="22"/>
        <v/>
      </c>
      <c r="C182" s="118" t="str">
        <f t="shared" si="23"/>
        <v/>
      </c>
      <c r="D182" s="40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9"/>
      <c r="J182" s="119"/>
      <c r="K182" s="119"/>
      <c r="L182" s="11"/>
      <c r="M182" s="64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>
      <c r="A183" s="63">
        <v>179</v>
      </c>
      <c r="B183" s="59" t="str">
        <f t="shared" si="22"/>
        <v/>
      </c>
      <c r="C183" s="118" t="str">
        <f t="shared" si="23"/>
        <v/>
      </c>
      <c r="D183" s="40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9"/>
      <c r="J183" s="119"/>
      <c r="K183" s="119"/>
      <c r="L183" s="11"/>
      <c r="M183" s="64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>
      <c r="A184" s="63">
        <v>180</v>
      </c>
      <c r="B184" s="59" t="str">
        <f t="shared" si="22"/>
        <v/>
      </c>
      <c r="C184" s="118" t="str">
        <f t="shared" si="23"/>
        <v/>
      </c>
      <c r="D184" s="40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9"/>
      <c r="J184" s="119"/>
      <c r="K184" s="119"/>
      <c r="L184" s="11"/>
      <c r="M184" s="64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>
      <c r="A185" s="63">
        <v>181</v>
      </c>
      <c r="B185" s="59" t="str">
        <f t="shared" si="22"/>
        <v/>
      </c>
      <c r="C185" s="118" t="str">
        <f t="shared" si="23"/>
        <v/>
      </c>
      <c r="D185" s="40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9"/>
      <c r="J185" s="119"/>
      <c r="K185" s="119"/>
      <c r="L185" s="11"/>
      <c r="M185" s="64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>
      <c r="A186" s="63">
        <v>182</v>
      </c>
      <c r="B186" s="59" t="str">
        <f t="shared" si="22"/>
        <v/>
      </c>
      <c r="C186" s="118" t="str">
        <f t="shared" si="23"/>
        <v/>
      </c>
      <c r="D186" s="40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9"/>
      <c r="J186" s="119"/>
      <c r="K186" s="119"/>
      <c r="L186" s="11"/>
      <c r="M186" s="64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>
      <c r="A187" s="63">
        <v>183</v>
      </c>
      <c r="B187" s="59" t="str">
        <f t="shared" si="22"/>
        <v/>
      </c>
      <c r="C187" s="118" t="str">
        <f t="shared" si="23"/>
        <v/>
      </c>
      <c r="D187" s="40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9"/>
      <c r="J187" s="119"/>
      <c r="K187" s="119"/>
      <c r="L187" s="11"/>
      <c r="M187" s="64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>
      <c r="A188" s="63">
        <v>184</v>
      </c>
      <c r="B188" s="59" t="str">
        <f t="shared" si="22"/>
        <v/>
      </c>
      <c r="C188" s="118" t="str">
        <f t="shared" si="23"/>
        <v/>
      </c>
      <c r="D188" s="40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9"/>
      <c r="J188" s="119"/>
      <c r="K188" s="119"/>
      <c r="L188" s="11"/>
      <c r="M188" s="64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>
      <c r="A189" s="63">
        <v>185</v>
      </c>
      <c r="B189" s="59" t="str">
        <f t="shared" si="22"/>
        <v/>
      </c>
      <c r="C189" s="118" t="str">
        <f t="shared" si="23"/>
        <v/>
      </c>
      <c r="D189" s="40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9"/>
      <c r="J189" s="119"/>
      <c r="K189" s="119"/>
      <c r="L189" s="11"/>
      <c r="M189" s="64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>
      <c r="A190" s="63">
        <v>186</v>
      </c>
      <c r="B190" s="59" t="str">
        <f t="shared" si="22"/>
        <v/>
      </c>
      <c r="C190" s="118" t="str">
        <f t="shared" si="23"/>
        <v/>
      </c>
      <c r="D190" s="40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9"/>
      <c r="J190" s="119"/>
      <c r="K190" s="119"/>
      <c r="L190" s="11"/>
      <c r="M190" s="64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>
      <c r="A191" s="63">
        <v>187</v>
      </c>
      <c r="B191" s="59" t="str">
        <f t="shared" si="22"/>
        <v/>
      </c>
      <c r="C191" s="118" t="str">
        <f t="shared" si="23"/>
        <v/>
      </c>
      <c r="D191" s="40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9"/>
      <c r="J191" s="119"/>
      <c r="K191" s="119"/>
      <c r="L191" s="11"/>
      <c r="M191" s="64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>
      <c r="A192" s="63">
        <v>188</v>
      </c>
      <c r="B192" s="59" t="str">
        <f t="shared" si="22"/>
        <v/>
      </c>
      <c r="C192" s="118" t="str">
        <f t="shared" si="23"/>
        <v/>
      </c>
      <c r="D192" s="40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9"/>
      <c r="J192" s="119"/>
      <c r="K192" s="119"/>
      <c r="L192" s="11"/>
      <c r="M192" s="64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>
      <c r="A193" s="63">
        <v>189</v>
      </c>
      <c r="B193" s="59" t="str">
        <f t="shared" si="22"/>
        <v/>
      </c>
      <c r="C193" s="118" t="str">
        <f t="shared" si="23"/>
        <v/>
      </c>
      <c r="D193" s="40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9"/>
      <c r="J193" s="119"/>
      <c r="K193" s="119"/>
      <c r="L193" s="11"/>
      <c r="M193" s="64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>
      <c r="A194" s="63">
        <v>190</v>
      </c>
      <c r="B194" s="59" t="str">
        <f t="shared" si="22"/>
        <v/>
      </c>
      <c r="C194" s="118" t="str">
        <f t="shared" si="23"/>
        <v/>
      </c>
      <c r="D194" s="40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9"/>
      <c r="J194" s="119"/>
      <c r="K194" s="119"/>
      <c r="L194" s="11"/>
      <c r="M194" s="64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>
      <c r="A195" s="63">
        <v>191</v>
      </c>
      <c r="B195" s="59" t="str">
        <f t="shared" si="22"/>
        <v/>
      </c>
      <c r="C195" s="118" t="str">
        <f t="shared" si="23"/>
        <v/>
      </c>
      <c r="D195" s="40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9"/>
      <c r="J195" s="119"/>
      <c r="K195" s="119"/>
      <c r="L195" s="11"/>
      <c r="M195" s="64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>
      <c r="A196" s="63">
        <v>192</v>
      </c>
      <c r="B196" s="59" t="str">
        <f t="shared" si="22"/>
        <v/>
      </c>
      <c r="C196" s="118" t="str">
        <f t="shared" si="23"/>
        <v/>
      </c>
      <c r="D196" s="40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9"/>
      <c r="J196" s="119"/>
      <c r="K196" s="119"/>
      <c r="L196" s="11"/>
      <c r="M196" s="64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>
      <c r="A197" s="63">
        <v>193</v>
      </c>
      <c r="B197" s="59" t="str">
        <f t="shared" si="22"/>
        <v/>
      </c>
      <c r="C197" s="118" t="str">
        <f t="shared" si="23"/>
        <v/>
      </c>
      <c r="D197" s="40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9"/>
      <c r="J197" s="119"/>
      <c r="K197" s="119"/>
      <c r="L197" s="11"/>
      <c r="M197" s="64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>
      <c r="A198" s="63">
        <v>194</v>
      </c>
      <c r="B198" s="59" t="str">
        <f t="shared" si="22"/>
        <v/>
      </c>
      <c r="C198" s="118" t="str">
        <f t="shared" si="23"/>
        <v/>
      </c>
      <c r="D198" s="40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9"/>
      <c r="J198" s="119"/>
      <c r="K198" s="119"/>
      <c r="L198" s="11"/>
      <c r="M198" s="64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>
      <c r="A199" s="63">
        <v>195</v>
      </c>
      <c r="B199" s="59" t="str">
        <f t="shared" si="22"/>
        <v/>
      </c>
      <c r="C199" s="118" t="str">
        <f t="shared" si="23"/>
        <v/>
      </c>
      <c r="D199" s="40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9"/>
      <c r="J199" s="119"/>
      <c r="K199" s="119"/>
      <c r="L199" s="11"/>
      <c r="M199" s="64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>
      <c r="A200" s="63">
        <v>196</v>
      </c>
      <c r="B200" s="59" t="str">
        <f t="shared" si="22"/>
        <v/>
      </c>
      <c r="C200" s="118" t="str">
        <f t="shared" si="23"/>
        <v/>
      </c>
      <c r="D200" s="40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9"/>
      <c r="J200" s="119"/>
      <c r="K200" s="119"/>
      <c r="L200" s="11"/>
      <c r="M200" s="64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>
      <c r="A201" s="63">
        <v>197</v>
      </c>
      <c r="B201" s="59" t="str">
        <f t="shared" si="22"/>
        <v/>
      </c>
      <c r="C201" s="118" t="str">
        <f t="shared" si="23"/>
        <v/>
      </c>
      <c r="D201" s="40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9"/>
      <c r="J201" s="119"/>
      <c r="K201" s="119"/>
      <c r="L201" s="11"/>
      <c r="M201" s="64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>
      <c r="A202" s="63">
        <v>198</v>
      </c>
      <c r="B202" s="59" t="str">
        <f t="shared" si="22"/>
        <v/>
      </c>
      <c r="C202" s="118" t="str">
        <f t="shared" si="23"/>
        <v/>
      </c>
      <c r="D202" s="40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9"/>
      <c r="J202" s="119"/>
      <c r="K202" s="119"/>
      <c r="L202" s="11"/>
      <c r="M202" s="64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>
      <c r="A203" s="63">
        <v>199</v>
      </c>
      <c r="B203" s="59" t="str">
        <f t="shared" si="22"/>
        <v/>
      </c>
      <c r="C203" s="118" t="str">
        <f t="shared" si="23"/>
        <v/>
      </c>
      <c r="D203" s="40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9"/>
      <c r="J203" s="119"/>
      <c r="K203" s="119"/>
      <c r="L203" s="11"/>
      <c r="M203" s="64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>
      <c r="A204" s="63">
        <v>200</v>
      </c>
      <c r="B204" s="59" t="str">
        <f t="shared" si="22"/>
        <v/>
      </c>
      <c r="C204" s="118" t="str">
        <f t="shared" si="23"/>
        <v/>
      </c>
      <c r="D204" s="40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9"/>
      <c r="J204" s="119"/>
      <c r="K204" s="119"/>
      <c r="L204" s="11"/>
      <c r="M204" s="64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>
      <c r="A205" s="63">
        <v>201</v>
      </c>
      <c r="B205" s="59" t="str">
        <f t="shared" si="22"/>
        <v/>
      </c>
      <c r="C205" s="118" t="str">
        <f t="shared" si="23"/>
        <v/>
      </c>
      <c r="D205" s="40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9"/>
      <c r="J205" s="119"/>
      <c r="K205" s="119"/>
      <c r="L205" s="11"/>
      <c r="M205" s="64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>
      <c r="A206" s="63">
        <v>202</v>
      </c>
      <c r="B206" s="59" t="str">
        <f t="shared" si="22"/>
        <v/>
      </c>
      <c r="C206" s="118" t="str">
        <f t="shared" si="23"/>
        <v/>
      </c>
      <c r="D206" s="40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9"/>
      <c r="J206" s="119"/>
      <c r="K206" s="119"/>
      <c r="L206" s="11"/>
      <c r="M206" s="64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>
      <c r="A207" s="63">
        <v>203</v>
      </c>
      <c r="B207" s="59" t="str">
        <f t="shared" si="22"/>
        <v/>
      </c>
      <c r="C207" s="118" t="str">
        <f t="shared" si="23"/>
        <v/>
      </c>
      <c r="D207" s="40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9"/>
      <c r="J207" s="119"/>
      <c r="K207" s="119"/>
      <c r="L207" s="11"/>
      <c r="M207" s="64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>
      <c r="A208" s="63">
        <v>204</v>
      </c>
      <c r="B208" s="59" t="str">
        <f t="shared" si="22"/>
        <v/>
      </c>
      <c r="C208" s="118" t="str">
        <f t="shared" si="23"/>
        <v/>
      </c>
      <c r="D208" s="40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9"/>
      <c r="J208" s="119"/>
      <c r="K208" s="119"/>
      <c r="L208" s="11"/>
      <c r="M208" s="64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>
      <c r="A209" s="63">
        <v>205</v>
      </c>
      <c r="B209" s="59" t="str">
        <f t="shared" si="22"/>
        <v/>
      </c>
      <c r="C209" s="118" t="str">
        <f t="shared" si="23"/>
        <v/>
      </c>
      <c r="D209" s="40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9"/>
      <c r="J209" s="119"/>
      <c r="K209" s="119"/>
      <c r="L209" s="11"/>
      <c r="M209" s="64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>
      <c r="A210" s="63">
        <v>206</v>
      </c>
      <c r="B210" s="59" t="str">
        <f t="shared" si="22"/>
        <v/>
      </c>
      <c r="C210" s="118" t="str">
        <f t="shared" si="23"/>
        <v/>
      </c>
      <c r="D210" s="40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9"/>
      <c r="J210" s="119"/>
      <c r="K210" s="119"/>
      <c r="L210" s="11"/>
      <c r="M210" s="64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>
      <c r="A211" s="63">
        <v>207</v>
      </c>
      <c r="B211" s="59" t="str">
        <f t="shared" si="22"/>
        <v/>
      </c>
      <c r="C211" s="118" t="str">
        <f t="shared" si="23"/>
        <v/>
      </c>
      <c r="D211" s="40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9"/>
      <c r="J211" s="119"/>
      <c r="K211" s="119"/>
      <c r="L211" s="11"/>
      <c r="M211" s="64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>
      <c r="A212" s="63">
        <v>208</v>
      </c>
      <c r="B212" s="59" t="str">
        <f t="shared" si="22"/>
        <v/>
      </c>
      <c r="C212" s="118" t="str">
        <f t="shared" si="23"/>
        <v/>
      </c>
      <c r="D212" s="40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9"/>
      <c r="J212" s="119"/>
      <c r="K212" s="119"/>
      <c r="L212" s="11"/>
      <c r="M212" s="64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>
      <c r="A213" s="63">
        <v>209</v>
      </c>
      <c r="B213" s="59" t="str">
        <f t="shared" si="22"/>
        <v/>
      </c>
      <c r="C213" s="118" t="str">
        <f t="shared" si="23"/>
        <v/>
      </c>
      <c r="D213" s="40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9"/>
      <c r="J213" s="119"/>
      <c r="K213" s="119"/>
      <c r="L213" s="11"/>
      <c r="M213" s="64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>
      <c r="A214" s="63">
        <v>210</v>
      </c>
      <c r="B214" s="59" t="str">
        <f t="shared" si="22"/>
        <v/>
      </c>
      <c r="C214" s="118" t="str">
        <f t="shared" si="23"/>
        <v/>
      </c>
      <c r="D214" s="40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9"/>
      <c r="J214" s="119"/>
      <c r="K214" s="119"/>
      <c r="L214" s="11"/>
      <c r="M214" s="64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>
      <c r="A215" s="63">
        <v>211</v>
      </c>
      <c r="B215" s="59" t="str">
        <f t="shared" si="22"/>
        <v/>
      </c>
      <c r="C215" s="118" t="str">
        <f t="shared" si="23"/>
        <v/>
      </c>
      <c r="D215" s="40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9"/>
      <c r="J215" s="119"/>
      <c r="K215" s="119"/>
      <c r="L215" s="11"/>
      <c r="M215" s="64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>
      <c r="A216" s="63">
        <v>212</v>
      </c>
      <c r="B216" s="59" t="str">
        <f t="shared" si="22"/>
        <v/>
      </c>
      <c r="C216" s="118" t="str">
        <f t="shared" si="23"/>
        <v/>
      </c>
      <c r="D216" s="40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9"/>
      <c r="J216" s="119"/>
      <c r="K216" s="119"/>
      <c r="L216" s="11"/>
      <c r="M216" s="64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>
      <c r="A217" s="63">
        <v>213</v>
      </c>
      <c r="B217" s="59" t="str">
        <f t="shared" si="22"/>
        <v/>
      </c>
      <c r="C217" s="118" t="str">
        <f t="shared" si="23"/>
        <v/>
      </c>
      <c r="D217" s="40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9"/>
      <c r="J217" s="119"/>
      <c r="K217" s="119"/>
      <c r="L217" s="11"/>
      <c r="M217" s="64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>
      <c r="A218" s="63">
        <v>214</v>
      </c>
      <c r="B218" s="59" t="str">
        <f t="shared" si="22"/>
        <v/>
      </c>
      <c r="C218" s="118" t="str">
        <f t="shared" si="23"/>
        <v/>
      </c>
      <c r="D218" s="40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9"/>
      <c r="J218" s="119"/>
      <c r="K218" s="119"/>
      <c r="L218" s="11"/>
      <c r="M218" s="64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>
      <c r="A219" s="63">
        <v>215</v>
      </c>
      <c r="B219" s="59" t="str">
        <f t="shared" ref="B219:B282" si="29">IF(J219&lt;&gt;"", $B$5, "")</f>
        <v/>
      </c>
      <c r="C219" s="118" t="str">
        <f t="shared" ref="C219:C282" si="30">IF(J219&lt;&gt;"", $C$5, "")</f>
        <v/>
      </c>
      <c r="D219" s="40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9"/>
      <c r="J219" s="119"/>
      <c r="K219" s="119"/>
      <c r="L219" s="11"/>
      <c r="M219" s="64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>
      <c r="A220" s="63">
        <v>216</v>
      </c>
      <c r="B220" s="59" t="str">
        <f t="shared" si="29"/>
        <v/>
      </c>
      <c r="C220" s="118" t="str">
        <f t="shared" si="30"/>
        <v/>
      </c>
      <c r="D220" s="40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9"/>
      <c r="J220" s="119"/>
      <c r="K220" s="119"/>
      <c r="L220" s="11"/>
      <c r="M220" s="64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>
      <c r="A221" s="63">
        <v>217</v>
      </c>
      <c r="B221" s="59" t="str">
        <f t="shared" si="29"/>
        <v/>
      </c>
      <c r="C221" s="118" t="str">
        <f t="shared" si="30"/>
        <v/>
      </c>
      <c r="D221" s="40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9"/>
      <c r="J221" s="119"/>
      <c r="K221" s="119"/>
      <c r="L221" s="11"/>
      <c r="M221" s="64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>
      <c r="A222" s="63">
        <v>218</v>
      </c>
      <c r="B222" s="59" t="str">
        <f t="shared" si="29"/>
        <v/>
      </c>
      <c r="C222" s="118" t="str">
        <f t="shared" si="30"/>
        <v/>
      </c>
      <c r="D222" s="40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9"/>
      <c r="J222" s="119"/>
      <c r="K222" s="119"/>
      <c r="L222" s="11"/>
      <c r="M222" s="64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>
      <c r="A223" s="63">
        <v>219</v>
      </c>
      <c r="B223" s="59" t="str">
        <f t="shared" si="29"/>
        <v/>
      </c>
      <c r="C223" s="118" t="str">
        <f t="shared" si="30"/>
        <v/>
      </c>
      <c r="D223" s="40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9"/>
      <c r="J223" s="119"/>
      <c r="K223" s="119"/>
      <c r="L223" s="11"/>
      <c r="M223" s="64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>
      <c r="A224" s="63">
        <v>220</v>
      </c>
      <c r="B224" s="59" t="str">
        <f t="shared" si="29"/>
        <v/>
      </c>
      <c r="C224" s="118" t="str">
        <f t="shared" si="30"/>
        <v/>
      </c>
      <c r="D224" s="40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9"/>
      <c r="J224" s="119"/>
      <c r="K224" s="119"/>
      <c r="L224" s="11"/>
      <c r="M224" s="64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>
      <c r="A225" s="63">
        <v>221</v>
      </c>
      <c r="B225" s="59" t="str">
        <f t="shared" si="29"/>
        <v/>
      </c>
      <c r="C225" s="118" t="str">
        <f t="shared" si="30"/>
        <v/>
      </c>
      <c r="D225" s="40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9"/>
      <c r="J225" s="119"/>
      <c r="K225" s="119"/>
      <c r="L225" s="11"/>
      <c r="M225" s="64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>
      <c r="A226" s="63">
        <v>222</v>
      </c>
      <c r="B226" s="59" t="str">
        <f t="shared" si="29"/>
        <v/>
      </c>
      <c r="C226" s="118" t="str">
        <f t="shared" si="30"/>
        <v/>
      </c>
      <c r="D226" s="40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9"/>
      <c r="J226" s="119"/>
      <c r="K226" s="119"/>
      <c r="L226" s="11"/>
      <c r="M226" s="64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>
      <c r="A227" s="63">
        <v>223</v>
      </c>
      <c r="B227" s="59" t="str">
        <f t="shared" si="29"/>
        <v/>
      </c>
      <c r="C227" s="118" t="str">
        <f t="shared" si="30"/>
        <v/>
      </c>
      <c r="D227" s="40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9"/>
      <c r="J227" s="119"/>
      <c r="K227" s="119"/>
      <c r="L227" s="11"/>
      <c r="M227" s="64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>
      <c r="A228" s="63">
        <v>224</v>
      </c>
      <c r="B228" s="59" t="str">
        <f t="shared" si="29"/>
        <v/>
      </c>
      <c r="C228" s="118" t="str">
        <f t="shared" si="30"/>
        <v/>
      </c>
      <c r="D228" s="40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9"/>
      <c r="J228" s="119"/>
      <c r="K228" s="119"/>
      <c r="L228" s="11"/>
      <c r="M228" s="64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>
      <c r="A229" s="63">
        <v>225</v>
      </c>
      <c r="B229" s="59" t="str">
        <f t="shared" si="29"/>
        <v/>
      </c>
      <c r="C229" s="118" t="str">
        <f t="shared" si="30"/>
        <v/>
      </c>
      <c r="D229" s="40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9"/>
      <c r="J229" s="119"/>
      <c r="K229" s="119"/>
      <c r="L229" s="11"/>
      <c r="M229" s="64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>
      <c r="A230" s="63">
        <v>226</v>
      </c>
      <c r="B230" s="59" t="str">
        <f t="shared" si="29"/>
        <v/>
      </c>
      <c r="C230" s="118" t="str">
        <f t="shared" si="30"/>
        <v/>
      </c>
      <c r="D230" s="40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9"/>
      <c r="J230" s="119"/>
      <c r="K230" s="119"/>
      <c r="L230" s="11"/>
      <c r="M230" s="64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>
      <c r="A231" s="63">
        <v>227</v>
      </c>
      <c r="B231" s="59" t="str">
        <f t="shared" si="29"/>
        <v/>
      </c>
      <c r="C231" s="118" t="str">
        <f t="shared" si="30"/>
        <v/>
      </c>
      <c r="D231" s="40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9"/>
      <c r="J231" s="119"/>
      <c r="K231" s="119"/>
      <c r="L231" s="11"/>
      <c r="M231" s="64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>
      <c r="A232" s="63">
        <v>228</v>
      </c>
      <c r="B232" s="59" t="str">
        <f t="shared" si="29"/>
        <v/>
      </c>
      <c r="C232" s="118" t="str">
        <f t="shared" si="30"/>
        <v/>
      </c>
      <c r="D232" s="40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9"/>
      <c r="J232" s="119"/>
      <c r="K232" s="119"/>
      <c r="L232" s="11"/>
      <c r="M232" s="64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>
      <c r="A233" s="63">
        <v>229</v>
      </c>
      <c r="B233" s="59" t="str">
        <f t="shared" si="29"/>
        <v/>
      </c>
      <c r="C233" s="118" t="str">
        <f t="shared" si="30"/>
        <v/>
      </c>
      <c r="D233" s="40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9"/>
      <c r="J233" s="119"/>
      <c r="K233" s="119"/>
      <c r="L233" s="11"/>
      <c r="M233" s="64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>
      <c r="A234" s="63">
        <v>230</v>
      </c>
      <c r="B234" s="59" t="str">
        <f t="shared" si="29"/>
        <v/>
      </c>
      <c r="C234" s="118" t="str">
        <f t="shared" si="30"/>
        <v/>
      </c>
      <c r="D234" s="40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9"/>
      <c r="J234" s="119"/>
      <c r="K234" s="119"/>
      <c r="L234" s="11"/>
      <c r="M234" s="64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>
      <c r="A235" s="63">
        <v>231</v>
      </c>
      <c r="B235" s="59" t="str">
        <f t="shared" si="29"/>
        <v/>
      </c>
      <c r="C235" s="118" t="str">
        <f t="shared" si="30"/>
        <v/>
      </c>
      <c r="D235" s="40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9"/>
      <c r="J235" s="119"/>
      <c r="K235" s="119"/>
      <c r="L235" s="11"/>
      <c r="M235" s="64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>
      <c r="A236" s="63">
        <v>232</v>
      </c>
      <c r="B236" s="59" t="str">
        <f t="shared" si="29"/>
        <v/>
      </c>
      <c r="C236" s="118" t="str">
        <f t="shared" si="30"/>
        <v/>
      </c>
      <c r="D236" s="40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9"/>
      <c r="J236" s="119"/>
      <c r="K236" s="119"/>
      <c r="L236" s="11"/>
      <c r="M236" s="64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>
      <c r="A237" s="63">
        <v>233</v>
      </c>
      <c r="B237" s="59" t="str">
        <f t="shared" si="29"/>
        <v/>
      </c>
      <c r="C237" s="118" t="str">
        <f t="shared" si="30"/>
        <v/>
      </c>
      <c r="D237" s="40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9"/>
      <c r="J237" s="119"/>
      <c r="K237" s="119"/>
      <c r="L237" s="11"/>
      <c r="M237" s="64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>
      <c r="A238" s="63">
        <v>234</v>
      </c>
      <c r="B238" s="59" t="str">
        <f t="shared" si="29"/>
        <v/>
      </c>
      <c r="C238" s="118" t="str">
        <f t="shared" si="30"/>
        <v/>
      </c>
      <c r="D238" s="40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9"/>
      <c r="J238" s="119"/>
      <c r="K238" s="119"/>
      <c r="L238" s="11"/>
      <c r="M238" s="64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>
      <c r="A239" s="63">
        <v>235</v>
      </c>
      <c r="B239" s="59" t="str">
        <f t="shared" si="29"/>
        <v/>
      </c>
      <c r="C239" s="118" t="str">
        <f t="shared" si="30"/>
        <v/>
      </c>
      <c r="D239" s="40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9"/>
      <c r="J239" s="119"/>
      <c r="K239" s="119"/>
      <c r="L239" s="11"/>
      <c r="M239" s="64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>
      <c r="A240" s="63">
        <v>236</v>
      </c>
      <c r="B240" s="59" t="str">
        <f t="shared" si="29"/>
        <v/>
      </c>
      <c r="C240" s="118" t="str">
        <f t="shared" si="30"/>
        <v/>
      </c>
      <c r="D240" s="40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9"/>
      <c r="J240" s="119"/>
      <c r="K240" s="119"/>
      <c r="L240" s="11"/>
      <c r="M240" s="64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>
      <c r="A241" s="63">
        <v>237</v>
      </c>
      <c r="B241" s="59" t="str">
        <f t="shared" si="29"/>
        <v/>
      </c>
      <c r="C241" s="118" t="str">
        <f t="shared" si="30"/>
        <v/>
      </c>
      <c r="D241" s="40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9"/>
      <c r="J241" s="119"/>
      <c r="K241" s="119"/>
      <c r="L241" s="11"/>
      <c r="M241" s="64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>
      <c r="A242" s="63">
        <v>238</v>
      </c>
      <c r="B242" s="59" t="str">
        <f t="shared" si="29"/>
        <v/>
      </c>
      <c r="C242" s="118" t="str">
        <f t="shared" si="30"/>
        <v/>
      </c>
      <c r="D242" s="40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9"/>
      <c r="J242" s="119"/>
      <c r="K242" s="119"/>
      <c r="L242" s="11"/>
      <c r="M242" s="64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>
      <c r="A243" s="63">
        <v>239</v>
      </c>
      <c r="B243" s="59" t="str">
        <f t="shared" si="29"/>
        <v/>
      </c>
      <c r="C243" s="118" t="str">
        <f t="shared" si="30"/>
        <v/>
      </c>
      <c r="D243" s="40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9"/>
      <c r="J243" s="119"/>
      <c r="K243" s="119"/>
      <c r="L243" s="11"/>
      <c r="M243" s="64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>
      <c r="A244" s="63">
        <v>240</v>
      </c>
      <c r="B244" s="59" t="str">
        <f t="shared" si="29"/>
        <v/>
      </c>
      <c r="C244" s="118" t="str">
        <f t="shared" si="30"/>
        <v/>
      </c>
      <c r="D244" s="40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9"/>
      <c r="J244" s="119"/>
      <c r="K244" s="119"/>
      <c r="L244" s="11"/>
      <c r="M244" s="64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>
      <c r="A245" s="63">
        <v>241</v>
      </c>
      <c r="B245" s="59" t="str">
        <f t="shared" si="29"/>
        <v/>
      </c>
      <c r="C245" s="118" t="str">
        <f t="shared" si="30"/>
        <v/>
      </c>
      <c r="D245" s="40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9"/>
      <c r="J245" s="119"/>
      <c r="K245" s="119"/>
      <c r="L245" s="11"/>
      <c r="M245" s="64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>
      <c r="A246" s="63">
        <v>242</v>
      </c>
      <c r="B246" s="59" t="str">
        <f t="shared" si="29"/>
        <v/>
      </c>
      <c r="C246" s="118" t="str">
        <f t="shared" si="30"/>
        <v/>
      </c>
      <c r="D246" s="40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9"/>
      <c r="J246" s="119"/>
      <c r="K246" s="119"/>
      <c r="L246" s="11"/>
      <c r="M246" s="64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>
      <c r="A247" s="63">
        <v>243</v>
      </c>
      <c r="B247" s="59" t="str">
        <f t="shared" si="29"/>
        <v/>
      </c>
      <c r="C247" s="118" t="str">
        <f t="shared" si="30"/>
        <v/>
      </c>
      <c r="D247" s="40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9"/>
      <c r="J247" s="119"/>
      <c r="K247" s="119"/>
      <c r="L247" s="11"/>
      <c r="M247" s="64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>
      <c r="A248" s="63">
        <v>244</v>
      </c>
      <c r="B248" s="59" t="str">
        <f t="shared" si="29"/>
        <v/>
      </c>
      <c r="C248" s="118" t="str">
        <f t="shared" si="30"/>
        <v/>
      </c>
      <c r="D248" s="40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9"/>
      <c r="J248" s="119"/>
      <c r="K248" s="119"/>
      <c r="L248" s="11"/>
      <c r="M248" s="64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>
      <c r="A249" s="63">
        <v>245</v>
      </c>
      <c r="B249" s="59" t="str">
        <f t="shared" si="29"/>
        <v/>
      </c>
      <c r="C249" s="118" t="str">
        <f t="shared" si="30"/>
        <v/>
      </c>
      <c r="D249" s="40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9"/>
      <c r="J249" s="119"/>
      <c r="K249" s="119"/>
      <c r="L249" s="11"/>
      <c r="M249" s="64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>
      <c r="A250" s="63">
        <v>246</v>
      </c>
      <c r="B250" s="59" t="str">
        <f t="shared" si="29"/>
        <v/>
      </c>
      <c r="C250" s="118" t="str">
        <f t="shared" si="30"/>
        <v/>
      </c>
      <c r="D250" s="40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9"/>
      <c r="J250" s="119"/>
      <c r="K250" s="119"/>
      <c r="L250" s="11"/>
      <c r="M250" s="64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>
      <c r="A251" s="63">
        <v>247</v>
      </c>
      <c r="B251" s="59" t="str">
        <f t="shared" si="29"/>
        <v/>
      </c>
      <c r="C251" s="118" t="str">
        <f t="shared" si="30"/>
        <v/>
      </c>
      <c r="D251" s="40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9"/>
      <c r="J251" s="119"/>
      <c r="K251" s="119"/>
      <c r="L251" s="11"/>
      <c r="M251" s="64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>
      <c r="A252" s="63">
        <v>248</v>
      </c>
      <c r="B252" s="59" t="str">
        <f t="shared" si="29"/>
        <v/>
      </c>
      <c r="C252" s="118" t="str">
        <f t="shared" si="30"/>
        <v/>
      </c>
      <c r="D252" s="40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9"/>
      <c r="J252" s="119"/>
      <c r="K252" s="119"/>
      <c r="L252" s="11"/>
      <c r="M252" s="64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>
      <c r="A253" s="63">
        <v>249</v>
      </c>
      <c r="B253" s="59" t="str">
        <f t="shared" si="29"/>
        <v/>
      </c>
      <c r="C253" s="118" t="str">
        <f t="shared" si="30"/>
        <v/>
      </c>
      <c r="D253" s="40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9"/>
      <c r="J253" s="119"/>
      <c r="K253" s="119"/>
      <c r="L253" s="11"/>
      <c r="M253" s="64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>
      <c r="A254" s="63">
        <v>250</v>
      </c>
      <c r="B254" s="59" t="str">
        <f t="shared" si="29"/>
        <v/>
      </c>
      <c r="C254" s="118" t="str">
        <f t="shared" si="30"/>
        <v/>
      </c>
      <c r="D254" s="40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9"/>
      <c r="J254" s="119"/>
      <c r="K254" s="119"/>
      <c r="L254" s="11"/>
      <c r="M254" s="64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>
      <c r="A255" s="63">
        <v>251</v>
      </c>
      <c r="B255" s="59" t="str">
        <f t="shared" si="29"/>
        <v/>
      </c>
      <c r="C255" s="118" t="str">
        <f t="shared" si="30"/>
        <v/>
      </c>
      <c r="D255" s="40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9"/>
      <c r="J255" s="119"/>
      <c r="K255" s="119"/>
      <c r="L255" s="11"/>
      <c r="M255" s="64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>
      <c r="A256" s="63">
        <v>252</v>
      </c>
      <c r="B256" s="59" t="str">
        <f t="shared" si="29"/>
        <v/>
      </c>
      <c r="C256" s="118" t="str">
        <f t="shared" si="30"/>
        <v/>
      </c>
      <c r="D256" s="40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9"/>
      <c r="J256" s="119"/>
      <c r="K256" s="119"/>
      <c r="L256" s="11"/>
      <c r="M256" s="64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>
      <c r="A257" s="63">
        <v>253</v>
      </c>
      <c r="B257" s="59" t="str">
        <f t="shared" si="29"/>
        <v/>
      </c>
      <c r="C257" s="118" t="str">
        <f t="shared" si="30"/>
        <v/>
      </c>
      <c r="D257" s="40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9"/>
      <c r="J257" s="119"/>
      <c r="K257" s="119"/>
      <c r="L257" s="11"/>
      <c r="M257" s="64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>
      <c r="A258" s="63">
        <v>254</v>
      </c>
      <c r="B258" s="59" t="str">
        <f t="shared" si="29"/>
        <v/>
      </c>
      <c r="C258" s="118" t="str">
        <f t="shared" si="30"/>
        <v/>
      </c>
      <c r="D258" s="40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9"/>
      <c r="J258" s="119"/>
      <c r="K258" s="119"/>
      <c r="L258" s="11"/>
      <c r="M258" s="64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>
      <c r="A259" s="63">
        <v>255</v>
      </c>
      <c r="B259" s="59" t="str">
        <f t="shared" si="29"/>
        <v/>
      </c>
      <c r="C259" s="118" t="str">
        <f t="shared" si="30"/>
        <v/>
      </c>
      <c r="D259" s="40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9"/>
      <c r="J259" s="119"/>
      <c r="K259" s="119"/>
      <c r="L259" s="11"/>
      <c r="M259" s="64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>
      <c r="A260" s="63">
        <v>256</v>
      </c>
      <c r="B260" s="59" t="str">
        <f t="shared" si="29"/>
        <v/>
      </c>
      <c r="C260" s="118" t="str">
        <f t="shared" si="30"/>
        <v/>
      </c>
      <c r="D260" s="40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9"/>
      <c r="J260" s="119"/>
      <c r="K260" s="119"/>
      <c r="L260" s="11"/>
      <c r="M260" s="64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>
      <c r="A261" s="63">
        <v>257</v>
      </c>
      <c r="B261" s="59" t="str">
        <f t="shared" si="29"/>
        <v/>
      </c>
      <c r="C261" s="118" t="str">
        <f t="shared" si="30"/>
        <v/>
      </c>
      <c r="D261" s="40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9"/>
      <c r="J261" s="119"/>
      <c r="K261" s="119"/>
      <c r="L261" s="11"/>
      <c r="M261" s="64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>
      <c r="A262" s="63">
        <v>258</v>
      </c>
      <c r="B262" s="59" t="str">
        <f t="shared" si="29"/>
        <v/>
      </c>
      <c r="C262" s="118" t="str">
        <f t="shared" si="30"/>
        <v/>
      </c>
      <c r="D262" s="40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9"/>
      <c r="J262" s="119"/>
      <c r="K262" s="119"/>
      <c r="L262" s="11"/>
      <c r="M262" s="64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>
      <c r="A263" s="63">
        <v>259</v>
      </c>
      <c r="B263" s="59" t="str">
        <f t="shared" si="29"/>
        <v/>
      </c>
      <c r="C263" s="118" t="str">
        <f t="shared" si="30"/>
        <v/>
      </c>
      <c r="D263" s="40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9"/>
      <c r="J263" s="119"/>
      <c r="K263" s="119"/>
      <c r="L263" s="11"/>
      <c r="M263" s="64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>
      <c r="A264" s="63">
        <v>260</v>
      </c>
      <c r="B264" s="59" t="str">
        <f t="shared" si="29"/>
        <v/>
      </c>
      <c r="C264" s="118" t="str">
        <f t="shared" si="30"/>
        <v/>
      </c>
      <c r="D264" s="40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9"/>
      <c r="J264" s="119"/>
      <c r="K264" s="119"/>
      <c r="L264" s="11"/>
      <c r="M264" s="64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>
      <c r="A265" s="63">
        <v>261</v>
      </c>
      <c r="B265" s="59" t="str">
        <f t="shared" si="29"/>
        <v/>
      </c>
      <c r="C265" s="118" t="str">
        <f t="shared" si="30"/>
        <v/>
      </c>
      <c r="D265" s="40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9"/>
      <c r="J265" s="119"/>
      <c r="K265" s="119"/>
      <c r="L265" s="11"/>
      <c r="M265" s="64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>
      <c r="A266" s="63">
        <v>262</v>
      </c>
      <c r="B266" s="59" t="str">
        <f t="shared" si="29"/>
        <v/>
      </c>
      <c r="C266" s="118" t="str">
        <f t="shared" si="30"/>
        <v/>
      </c>
      <c r="D266" s="40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9"/>
      <c r="J266" s="119"/>
      <c r="K266" s="119"/>
      <c r="L266" s="11"/>
      <c r="M266" s="64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>
      <c r="A267" s="63">
        <v>263</v>
      </c>
      <c r="B267" s="59" t="str">
        <f t="shared" si="29"/>
        <v/>
      </c>
      <c r="C267" s="118" t="str">
        <f t="shared" si="30"/>
        <v/>
      </c>
      <c r="D267" s="40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9"/>
      <c r="J267" s="119"/>
      <c r="K267" s="119"/>
      <c r="L267" s="11"/>
      <c r="M267" s="64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>
      <c r="A268" s="63">
        <v>264</v>
      </c>
      <c r="B268" s="59" t="str">
        <f t="shared" si="29"/>
        <v/>
      </c>
      <c r="C268" s="118" t="str">
        <f t="shared" si="30"/>
        <v/>
      </c>
      <c r="D268" s="40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9"/>
      <c r="J268" s="119"/>
      <c r="K268" s="119"/>
      <c r="L268" s="11"/>
      <c r="M268" s="64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>
      <c r="A269" s="63">
        <v>265</v>
      </c>
      <c r="B269" s="59" t="str">
        <f t="shared" si="29"/>
        <v/>
      </c>
      <c r="C269" s="118" t="str">
        <f t="shared" si="30"/>
        <v/>
      </c>
      <c r="D269" s="40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9"/>
      <c r="J269" s="119"/>
      <c r="K269" s="119"/>
      <c r="L269" s="11"/>
      <c r="M269" s="64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>
      <c r="A270" s="63">
        <v>266</v>
      </c>
      <c r="B270" s="59" t="str">
        <f t="shared" si="29"/>
        <v/>
      </c>
      <c r="C270" s="118" t="str">
        <f t="shared" si="30"/>
        <v/>
      </c>
      <c r="D270" s="40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9"/>
      <c r="J270" s="119"/>
      <c r="K270" s="119"/>
      <c r="L270" s="11"/>
      <c r="M270" s="64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>
      <c r="A271" s="63">
        <v>267</v>
      </c>
      <c r="B271" s="59" t="str">
        <f t="shared" si="29"/>
        <v/>
      </c>
      <c r="C271" s="118" t="str">
        <f t="shared" si="30"/>
        <v/>
      </c>
      <c r="D271" s="40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9"/>
      <c r="J271" s="119"/>
      <c r="K271" s="119"/>
      <c r="L271" s="11"/>
      <c r="M271" s="64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>
      <c r="A272" s="63">
        <v>268</v>
      </c>
      <c r="B272" s="59" t="str">
        <f t="shared" si="29"/>
        <v/>
      </c>
      <c r="C272" s="118" t="str">
        <f t="shared" si="30"/>
        <v/>
      </c>
      <c r="D272" s="40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9"/>
      <c r="J272" s="119"/>
      <c r="K272" s="119"/>
      <c r="L272" s="11"/>
      <c r="M272" s="64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>
      <c r="A273" s="63">
        <v>269</v>
      </c>
      <c r="B273" s="59" t="str">
        <f t="shared" si="29"/>
        <v/>
      </c>
      <c r="C273" s="118" t="str">
        <f t="shared" si="30"/>
        <v/>
      </c>
      <c r="D273" s="40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9"/>
      <c r="J273" s="119"/>
      <c r="K273" s="119"/>
      <c r="L273" s="11"/>
      <c r="M273" s="64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>
      <c r="A274" s="63">
        <v>270</v>
      </c>
      <c r="B274" s="59" t="str">
        <f t="shared" si="29"/>
        <v/>
      </c>
      <c r="C274" s="118" t="str">
        <f t="shared" si="30"/>
        <v/>
      </c>
      <c r="D274" s="40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9"/>
      <c r="J274" s="119"/>
      <c r="K274" s="119"/>
      <c r="L274" s="11"/>
      <c r="M274" s="64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>
      <c r="A275" s="63">
        <v>271</v>
      </c>
      <c r="B275" s="59" t="str">
        <f t="shared" si="29"/>
        <v/>
      </c>
      <c r="C275" s="118" t="str">
        <f t="shared" si="30"/>
        <v/>
      </c>
      <c r="D275" s="40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9"/>
      <c r="J275" s="119"/>
      <c r="K275" s="119"/>
      <c r="L275" s="11"/>
      <c r="M275" s="64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>
      <c r="A276" s="63">
        <v>272</v>
      </c>
      <c r="B276" s="59" t="str">
        <f t="shared" si="29"/>
        <v/>
      </c>
      <c r="C276" s="118" t="str">
        <f t="shared" si="30"/>
        <v/>
      </c>
      <c r="D276" s="40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9"/>
      <c r="J276" s="119"/>
      <c r="K276" s="119"/>
      <c r="L276" s="11"/>
      <c r="M276" s="64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>
      <c r="A277" s="63">
        <v>273</v>
      </c>
      <c r="B277" s="59" t="str">
        <f t="shared" si="29"/>
        <v/>
      </c>
      <c r="C277" s="118" t="str">
        <f t="shared" si="30"/>
        <v/>
      </c>
      <c r="D277" s="40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9"/>
      <c r="J277" s="119"/>
      <c r="K277" s="119"/>
      <c r="L277" s="11"/>
      <c r="M277" s="64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>
      <c r="A278" s="63">
        <v>274</v>
      </c>
      <c r="B278" s="59" t="str">
        <f t="shared" si="29"/>
        <v/>
      </c>
      <c r="C278" s="118" t="str">
        <f t="shared" si="30"/>
        <v/>
      </c>
      <c r="D278" s="40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9"/>
      <c r="J278" s="119"/>
      <c r="K278" s="119"/>
      <c r="L278" s="11"/>
      <c r="M278" s="64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>
      <c r="A279" s="63">
        <v>275</v>
      </c>
      <c r="B279" s="59" t="str">
        <f t="shared" si="29"/>
        <v/>
      </c>
      <c r="C279" s="118" t="str">
        <f t="shared" si="30"/>
        <v/>
      </c>
      <c r="D279" s="40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9"/>
      <c r="J279" s="119"/>
      <c r="K279" s="119"/>
      <c r="L279" s="11"/>
      <c r="M279" s="64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>
      <c r="A280" s="63">
        <v>276</v>
      </c>
      <c r="B280" s="59" t="str">
        <f t="shared" si="29"/>
        <v/>
      </c>
      <c r="C280" s="118" t="str">
        <f t="shared" si="30"/>
        <v/>
      </c>
      <c r="D280" s="40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9"/>
      <c r="J280" s="119"/>
      <c r="K280" s="119"/>
      <c r="L280" s="11"/>
      <c r="M280" s="64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>
      <c r="A281" s="63">
        <v>277</v>
      </c>
      <c r="B281" s="59" t="str">
        <f t="shared" si="29"/>
        <v/>
      </c>
      <c r="C281" s="118" t="str">
        <f t="shared" si="30"/>
        <v/>
      </c>
      <c r="D281" s="40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9"/>
      <c r="J281" s="119"/>
      <c r="K281" s="119"/>
      <c r="L281" s="11"/>
      <c r="M281" s="64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>
      <c r="A282" s="63">
        <v>278</v>
      </c>
      <c r="B282" s="59" t="str">
        <f t="shared" si="29"/>
        <v/>
      </c>
      <c r="C282" s="118" t="str">
        <f t="shared" si="30"/>
        <v/>
      </c>
      <c r="D282" s="40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9"/>
      <c r="J282" s="119"/>
      <c r="K282" s="119"/>
      <c r="L282" s="11"/>
      <c r="M282" s="64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>
      <c r="A283" s="63">
        <v>279</v>
      </c>
      <c r="B283" s="59" t="str">
        <f t="shared" ref="B283:B346" si="36">IF(J283&lt;&gt;"", $B$5, "")</f>
        <v/>
      </c>
      <c r="C283" s="118" t="str">
        <f t="shared" ref="C283:C346" si="37">IF(J283&lt;&gt;"", $C$5, "")</f>
        <v/>
      </c>
      <c r="D283" s="40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9"/>
      <c r="J283" s="119"/>
      <c r="K283" s="119"/>
      <c r="L283" s="11"/>
      <c r="M283" s="64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>
      <c r="A284" s="63">
        <v>280</v>
      </c>
      <c r="B284" s="59" t="str">
        <f t="shared" si="36"/>
        <v/>
      </c>
      <c r="C284" s="118" t="str">
        <f t="shared" si="37"/>
        <v/>
      </c>
      <c r="D284" s="40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9"/>
      <c r="J284" s="119"/>
      <c r="K284" s="119"/>
      <c r="L284" s="11"/>
      <c r="M284" s="64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>
      <c r="A285" s="63">
        <v>281</v>
      </c>
      <c r="B285" s="59" t="str">
        <f t="shared" si="36"/>
        <v/>
      </c>
      <c r="C285" s="118" t="str">
        <f t="shared" si="37"/>
        <v/>
      </c>
      <c r="D285" s="40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9"/>
      <c r="J285" s="119"/>
      <c r="K285" s="119"/>
      <c r="L285" s="11"/>
      <c r="M285" s="64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>
      <c r="A286" s="63">
        <v>282</v>
      </c>
      <c r="B286" s="59" t="str">
        <f t="shared" si="36"/>
        <v/>
      </c>
      <c r="C286" s="118" t="str">
        <f t="shared" si="37"/>
        <v/>
      </c>
      <c r="D286" s="40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9"/>
      <c r="J286" s="119"/>
      <c r="K286" s="119"/>
      <c r="L286" s="11"/>
      <c r="M286" s="64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>
      <c r="A287" s="63">
        <v>283</v>
      </c>
      <c r="B287" s="59" t="str">
        <f t="shared" si="36"/>
        <v/>
      </c>
      <c r="C287" s="118" t="str">
        <f t="shared" si="37"/>
        <v/>
      </c>
      <c r="D287" s="40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9"/>
      <c r="J287" s="119"/>
      <c r="K287" s="119"/>
      <c r="L287" s="11"/>
      <c r="M287" s="64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>
      <c r="A288" s="63">
        <v>284</v>
      </c>
      <c r="B288" s="59" t="str">
        <f t="shared" si="36"/>
        <v/>
      </c>
      <c r="C288" s="118" t="str">
        <f t="shared" si="37"/>
        <v/>
      </c>
      <c r="D288" s="40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9"/>
      <c r="J288" s="119"/>
      <c r="K288" s="119"/>
      <c r="L288" s="11"/>
      <c r="M288" s="64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>
      <c r="A289" s="63">
        <v>285</v>
      </c>
      <c r="B289" s="59" t="str">
        <f t="shared" si="36"/>
        <v/>
      </c>
      <c r="C289" s="118" t="str">
        <f t="shared" si="37"/>
        <v/>
      </c>
      <c r="D289" s="40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9"/>
      <c r="J289" s="119"/>
      <c r="K289" s="119"/>
      <c r="L289" s="11"/>
      <c r="M289" s="64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>
      <c r="A290" s="63">
        <v>286</v>
      </c>
      <c r="B290" s="59" t="str">
        <f t="shared" si="36"/>
        <v/>
      </c>
      <c r="C290" s="118" t="str">
        <f t="shared" si="37"/>
        <v/>
      </c>
      <c r="D290" s="40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9"/>
      <c r="J290" s="119"/>
      <c r="K290" s="119"/>
      <c r="L290" s="11"/>
      <c r="M290" s="64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>
      <c r="A291" s="63">
        <v>287</v>
      </c>
      <c r="B291" s="59" t="str">
        <f t="shared" si="36"/>
        <v/>
      </c>
      <c r="C291" s="118" t="str">
        <f t="shared" si="37"/>
        <v/>
      </c>
      <c r="D291" s="40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9"/>
      <c r="J291" s="119"/>
      <c r="K291" s="119"/>
      <c r="L291" s="11"/>
      <c r="M291" s="64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>
      <c r="A292" s="63">
        <v>288</v>
      </c>
      <c r="B292" s="59" t="str">
        <f t="shared" si="36"/>
        <v/>
      </c>
      <c r="C292" s="118" t="str">
        <f t="shared" si="37"/>
        <v/>
      </c>
      <c r="D292" s="40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9"/>
      <c r="J292" s="119"/>
      <c r="K292" s="119"/>
      <c r="L292" s="11"/>
      <c r="M292" s="64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>
      <c r="A293" s="63">
        <v>289</v>
      </c>
      <c r="B293" s="59" t="str">
        <f t="shared" si="36"/>
        <v/>
      </c>
      <c r="C293" s="118" t="str">
        <f t="shared" si="37"/>
        <v/>
      </c>
      <c r="D293" s="40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9"/>
      <c r="J293" s="119"/>
      <c r="K293" s="119"/>
      <c r="L293" s="11"/>
      <c r="M293" s="64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>
      <c r="A294" s="63">
        <v>290</v>
      </c>
      <c r="B294" s="59" t="str">
        <f t="shared" si="36"/>
        <v/>
      </c>
      <c r="C294" s="118" t="str">
        <f t="shared" si="37"/>
        <v/>
      </c>
      <c r="D294" s="40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9"/>
      <c r="J294" s="119"/>
      <c r="K294" s="119"/>
      <c r="L294" s="11"/>
      <c r="M294" s="64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>
      <c r="A295" s="63">
        <v>291</v>
      </c>
      <c r="B295" s="59" t="str">
        <f t="shared" si="36"/>
        <v/>
      </c>
      <c r="C295" s="118" t="str">
        <f t="shared" si="37"/>
        <v/>
      </c>
      <c r="D295" s="40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9"/>
      <c r="J295" s="119"/>
      <c r="K295" s="119"/>
      <c r="L295" s="11"/>
      <c r="M295" s="64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>
      <c r="A296" s="63">
        <v>292</v>
      </c>
      <c r="B296" s="59" t="str">
        <f t="shared" si="36"/>
        <v/>
      </c>
      <c r="C296" s="118" t="str">
        <f t="shared" si="37"/>
        <v/>
      </c>
      <c r="D296" s="40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9"/>
      <c r="J296" s="119"/>
      <c r="K296" s="119"/>
      <c r="L296" s="11"/>
      <c r="M296" s="64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>
      <c r="A297" s="63">
        <v>293</v>
      </c>
      <c r="B297" s="59" t="str">
        <f t="shared" si="36"/>
        <v/>
      </c>
      <c r="C297" s="118" t="str">
        <f t="shared" si="37"/>
        <v/>
      </c>
      <c r="D297" s="40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9"/>
      <c r="J297" s="119"/>
      <c r="K297" s="119"/>
      <c r="L297" s="11"/>
      <c r="M297" s="64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>
      <c r="A298" s="63">
        <v>294</v>
      </c>
      <c r="B298" s="59" t="str">
        <f t="shared" si="36"/>
        <v/>
      </c>
      <c r="C298" s="118" t="str">
        <f t="shared" si="37"/>
        <v/>
      </c>
      <c r="D298" s="40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9"/>
      <c r="J298" s="119"/>
      <c r="K298" s="119"/>
      <c r="L298" s="11"/>
      <c r="M298" s="64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>
      <c r="A299" s="63">
        <v>295</v>
      </c>
      <c r="B299" s="59" t="str">
        <f t="shared" si="36"/>
        <v/>
      </c>
      <c r="C299" s="118" t="str">
        <f t="shared" si="37"/>
        <v/>
      </c>
      <c r="D299" s="40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9"/>
      <c r="J299" s="119"/>
      <c r="K299" s="119"/>
      <c r="L299" s="11"/>
      <c r="M299" s="64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>
      <c r="A300" s="63">
        <v>296</v>
      </c>
      <c r="B300" s="59" t="str">
        <f t="shared" si="36"/>
        <v/>
      </c>
      <c r="C300" s="118" t="str">
        <f t="shared" si="37"/>
        <v/>
      </c>
      <c r="D300" s="40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9"/>
      <c r="J300" s="119"/>
      <c r="K300" s="119"/>
      <c r="L300" s="11"/>
      <c r="M300" s="64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>
      <c r="A301" s="63">
        <v>297</v>
      </c>
      <c r="B301" s="59" t="str">
        <f t="shared" si="36"/>
        <v/>
      </c>
      <c r="C301" s="118" t="str">
        <f t="shared" si="37"/>
        <v/>
      </c>
      <c r="D301" s="40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9"/>
      <c r="J301" s="119"/>
      <c r="K301" s="119"/>
      <c r="L301" s="11"/>
      <c r="M301" s="64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>
      <c r="A302" s="63">
        <v>298</v>
      </c>
      <c r="B302" s="59" t="str">
        <f t="shared" si="36"/>
        <v/>
      </c>
      <c r="C302" s="118" t="str">
        <f t="shared" si="37"/>
        <v/>
      </c>
      <c r="D302" s="40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9"/>
      <c r="J302" s="119"/>
      <c r="K302" s="119"/>
      <c r="L302" s="11"/>
      <c r="M302" s="64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>
      <c r="A303" s="63">
        <v>299</v>
      </c>
      <c r="B303" s="59" t="str">
        <f t="shared" si="36"/>
        <v/>
      </c>
      <c r="C303" s="118" t="str">
        <f t="shared" si="37"/>
        <v/>
      </c>
      <c r="D303" s="40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9"/>
      <c r="J303" s="119"/>
      <c r="K303" s="119"/>
      <c r="L303" s="11"/>
      <c r="M303" s="64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>
      <c r="A304" s="63">
        <v>300</v>
      </c>
      <c r="B304" s="59" t="str">
        <f t="shared" si="36"/>
        <v/>
      </c>
      <c r="C304" s="118" t="str">
        <f t="shared" si="37"/>
        <v/>
      </c>
      <c r="D304" s="40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9"/>
      <c r="J304" s="119"/>
      <c r="K304" s="119"/>
      <c r="L304" s="11"/>
      <c r="M304" s="64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>
      <c r="A305" s="63">
        <v>301</v>
      </c>
      <c r="B305" s="59" t="str">
        <f t="shared" si="36"/>
        <v/>
      </c>
      <c r="C305" s="118" t="str">
        <f t="shared" si="37"/>
        <v/>
      </c>
      <c r="D305" s="40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9"/>
      <c r="J305" s="119"/>
      <c r="K305" s="119"/>
      <c r="L305" s="11"/>
      <c r="M305" s="64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>
      <c r="A306" s="63">
        <v>302</v>
      </c>
      <c r="B306" s="59" t="str">
        <f t="shared" si="36"/>
        <v/>
      </c>
      <c r="C306" s="118" t="str">
        <f t="shared" si="37"/>
        <v/>
      </c>
      <c r="D306" s="40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9"/>
      <c r="J306" s="119"/>
      <c r="K306" s="119"/>
      <c r="L306" s="11"/>
      <c r="M306" s="64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>
      <c r="A307" s="63">
        <v>303</v>
      </c>
      <c r="B307" s="59" t="str">
        <f t="shared" si="36"/>
        <v/>
      </c>
      <c r="C307" s="118" t="str">
        <f t="shared" si="37"/>
        <v/>
      </c>
      <c r="D307" s="40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9"/>
      <c r="J307" s="119"/>
      <c r="K307" s="119"/>
      <c r="L307" s="11"/>
      <c r="M307" s="64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>
      <c r="A308" s="63">
        <v>304</v>
      </c>
      <c r="B308" s="59" t="str">
        <f t="shared" si="36"/>
        <v/>
      </c>
      <c r="C308" s="118" t="str">
        <f t="shared" si="37"/>
        <v/>
      </c>
      <c r="D308" s="40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9"/>
      <c r="J308" s="119"/>
      <c r="K308" s="119"/>
      <c r="L308" s="11"/>
      <c r="M308" s="64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>
      <c r="A309" s="63">
        <v>305</v>
      </c>
      <c r="B309" s="59" t="str">
        <f t="shared" si="36"/>
        <v/>
      </c>
      <c r="C309" s="118" t="str">
        <f t="shared" si="37"/>
        <v/>
      </c>
      <c r="D309" s="40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9"/>
      <c r="J309" s="119"/>
      <c r="K309" s="119"/>
      <c r="L309" s="11"/>
      <c r="M309" s="64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>
      <c r="A310" s="63">
        <v>306</v>
      </c>
      <c r="B310" s="59" t="str">
        <f t="shared" si="36"/>
        <v/>
      </c>
      <c r="C310" s="118" t="str">
        <f t="shared" si="37"/>
        <v/>
      </c>
      <c r="D310" s="40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9"/>
      <c r="J310" s="119"/>
      <c r="K310" s="119"/>
      <c r="L310" s="11"/>
      <c r="M310" s="64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>
      <c r="A311" s="63">
        <v>307</v>
      </c>
      <c r="B311" s="59" t="str">
        <f t="shared" si="36"/>
        <v/>
      </c>
      <c r="C311" s="118" t="str">
        <f t="shared" si="37"/>
        <v/>
      </c>
      <c r="D311" s="40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9"/>
      <c r="J311" s="119"/>
      <c r="K311" s="119"/>
      <c r="L311" s="11"/>
      <c r="M311" s="64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>
      <c r="A312" s="63">
        <v>308</v>
      </c>
      <c r="B312" s="59" t="str">
        <f t="shared" si="36"/>
        <v/>
      </c>
      <c r="C312" s="118" t="str">
        <f t="shared" si="37"/>
        <v/>
      </c>
      <c r="D312" s="40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9"/>
      <c r="J312" s="119"/>
      <c r="K312" s="119"/>
      <c r="L312" s="11"/>
      <c r="M312" s="64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>
      <c r="A313" s="63">
        <v>309</v>
      </c>
      <c r="B313" s="59" t="str">
        <f t="shared" si="36"/>
        <v/>
      </c>
      <c r="C313" s="118" t="str">
        <f t="shared" si="37"/>
        <v/>
      </c>
      <c r="D313" s="40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9"/>
      <c r="J313" s="119"/>
      <c r="K313" s="119"/>
      <c r="L313" s="11"/>
      <c r="M313" s="64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>
      <c r="A314" s="63">
        <v>310</v>
      </c>
      <c r="B314" s="59" t="str">
        <f t="shared" si="36"/>
        <v/>
      </c>
      <c r="C314" s="118" t="str">
        <f t="shared" si="37"/>
        <v/>
      </c>
      <c r="D314" s="40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9"/>
      <c r="J314" s="119"/>
      <c r="K314" s="119"/>
      <c r="L314" s="11"/>
      <c r="M314" s="64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>
      <c r="A315" s="63">
        <v>311</v>
      </c>
      <c r="B315" s="59" t="str">
        <f t="shared" si="36"/>
        <v/>
      </c>
      <c r="C315" s="118" t="str">
        <f t="shared" si="37"/>
        <v/>
      </c>
      <c r="D315" s="40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9"/>
      <c r="J315" s="119"/>
      <c r="K315" s="119"/>
      <c r="L315" s="11"/>
      <c r="M315" s="64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>
      <c r="A316" s="63">
        <v>312</v>
      </c>
      <c r="B316" s="59" t="str">
        <f t="shared" si="36"/>
        <v/>
      </c>
      <c r="C316" s="118" t="str">
        <f t="shared" si="37"/>
        <v/>
      </c>
      <c r="D316" s="40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9"/>
      <c r="J316" s="119"/>
      <c r="K316" s="119"/>
      <c r="L316" s="11"/>
      <c r="M316" s="64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>
      <c r="A317" s="63">
        <v>313</v>
      </c>
      <c r="B317" s="59" t="str">
        <f t="shared" si="36"/>
        <v/>
      </c>
      <c r="C317" s="118" t="str">
        <f t="shared" si="37"/>
        <v/>
      </c>
      <c r="D317" s="40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9"/>
      <c r="J317" s="119"/>
      <c r="K317" s="119"/>
      <c r="L317" s="11"/>
      <c r="M317" s="64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>
      <c r="A318" s="63">
        <v>314</v>
      </c>
      <c r="B318" s="59" t="str">
        <f t="shared" si="36"/>
        <v/>
      </c>
      <c r="C318" s="118" t="str">
        <f t="shared" si="37"/>
        <v/>
      </c>
      <c r="D318" s="40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9"/>
      <c r="J318" s="119"/>
      <c r="K318" s="119"/>
      <c r="L318" s="11"/>
      <c r="M318" s="64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>
      <c r="A319" s="63">
        <v>315</v>
      </c>
      <c r="B319" s="59" t="str">
        <f t="shared" si="36"/>
        <v/>
      </c>
      <c r="C319" s="118" t="str">
        <f t="shared" si="37"/>
        <v/>
      </c>
      <c r="D319" s="40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9"/>
      <c r="J319" s="119"/>
      <c r="K319" s="119"/>
      <c r="L319" s="11"/>
      <c r="M319" s="64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>
      <c r="A320" s="63">
        <v>316</v>
      </c>
      <c r="B320" s="59" t="str">
        <f t="shared" si="36"/>
        <v/>
      </c>
      <c r="C320" s="118" t="str">
        <f t="shared" si="37"/>
        <v/>
      </c>
      <c r="D320" s="40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9"/>
      <c r="J320" s="119"/>
      <c r="K320" s="119"/>
      <c r="L320" s="11"/>
      <c r="M320" s="64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>
      <c r="A321" s="63">
        <v>317</v>
      </c>
      <c r="B321" s="59" t="str">
        <f t="shared" si="36"/>
        <v/>
      </c>
      <c r="C321" s="118" t="str">
        <f t="shared" si="37"/>
        <v/>
      </c>
      <c r="D321" s="40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9"/>
      <c r="J321" s="119"/>
      <c r="K321" s="119"/>
      <c r="L321" s="11"/>
      <c r="M321" s="64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>
      <c r="A322" s="63">
        <v>318</v>
      </c>
      <c r="B322" s="59" t="str">
        <f t="shared" si="36"/>
        <v/>
      </c>
      <c r="C322" s="118" t="str">
        <f t="shared" si="37"/>
        <v/>
      </c>
      <c r="D322" s="40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9"/>
      <c r="J322" s="119"/>
      <c r="K322" s="119"/>
      <c r="L322" s="11"/>
      <c r="M322" s="64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>
      <c r="A323" s="63">
        <v>319</v>
      </c>
      <c r="B323" s="59" t="str">
        <f t="shared" si="36"/>
        <v/>
      </c>
      <c r="C323" s="118" t="str">
        <f t="shared" si="37"/>
        <v/>
      </c>
      <c r="D323" s="40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9"/>
      <c r="J323" s="119"/>
      <c r="K323" s="119"/>
      <c r="L323" s="11"/>
      <c r="M323" s="64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>
      <c r="A324" s="63">
        <v>320</v>
      </c>
      <c r="B324" s="59" t="str">
        <f t="shared" si="36"/>
        <v/>
      </c>
      <c r="C324" s="118" t="str">
        <f t="shared" si="37"/>
        <v/>
      </c>
      <c r="D324" s="40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9"/>
      <c r="J324" s="119"/>
      <c r="K324" s="119"/>
      <c r="L324" s="11"/>
      <c r="M324" s="64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>
      <c r="A325" s="63">
        <v>321</v>
      </c>
      <c r="B325" s="59" t="str">
        <f t="shared" si="36"/>
        <v/>
      </c>
      <c r="C325" s="118" t="str">
        <f t="shared" si="37"/>
        <v/>
      </c>
      <c r="D325" s="40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9"/>
      <c r="J325" s="119"/>
      <c r="K325" s="119"/>
      <c r="L325" s="11"/>
      <c r="M325" s="64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>
      <c r="A326" s="63">
        <v>322</v>
      </c>
      <c r="B326" s="59" t="str">
        <f t="shared" si="36"/>
        <v/>
      </c>
      <c r="C326" s="118" t="str">
        <f t="shared" si="37"/>
        <v/>
      </c>
      <c r="D326" s="40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9"/>
      <c r="J326" s="119"/>
      <c r="K326" s="119"/>
      <c r="L326" s="11"/>
      <c r="M326" s="64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>
      <c r="A327" s="63">
        <v>323</v>
      </c>
      <c r="B327" s="59" t="str">
        <f t="shared" si="36"/>
        <v/>
      </c>
      <c r="C327" s="118" t="str">
        <f t="shared" si="37"/>
        <v/>
      </c>
      <c r="D327" s="40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9"/>
      <c r="J327" s="119"/>
      <c r="K327" s="119"/>
      <c r="L327" s="11"/>
      <c r="M327" s="64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>
      <c r="A328" s="63">
        <v>324</v>
      </c>
      <c r="B328" s="59" t="str">
        <f t="shared" si="36"/>
        <v/>
      </c>
      <c r="C328" s="118" t="str">
        <f t="shared" si="37"/>
        <v/>
      </c>
      <c r="D328" s="40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9"/>
      <c r="J328" s="119"/>
      <c r="K328" s="119"/>
      <c r="L328" s="11"/>
      <c r="M328" s="64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>
      <c r="A329" s="63">
        <v>325</v>
      </c>
      <c r="B329" s="59" t="str">
        <f t="shared" si="36"/>
        <v/>
      </c>
      <c r="C329" s="118" t="str">
        <f t="shared" si="37"/>
        <v/>
      </c>
      <c r="D329" s="40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9"/>
      <c r="J329" s="119"/>
      <c r="K329" s="119"/>
      <c r="L329" s="11"/>
      <c r="M329" s="64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>
      <c r="A330" s="63">
        <v>326</v>
      </c>
      <c r="B330" s="59" t="str">
        <f t="shared" si="36"/>
        <v/>
      </c>
      <c r="C330" s="118" t="str">
        <f t="shared" si="37"/>
        <v/>
      </c>
      <c r="D330" s="40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9"/>
      <c r="J330" s="119"/>
      <c r="K330" s="119"/>
      <c r="L330" s="11"/>
      <c r="M330" s="64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>
      <c r="A331" s="63">
        <v>327</v>
      </c>
      <c r="B331" s="59" t="str">
        <f t="shared" si="36"/>
        <v/>
      </c>
      <c r="C331" s="118" t="str">
        <f t="shared" si="37"/>
        <v/>
      </c>
      <c r="D331" s="40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9"/>
      <c r="J331" s="119"/>
      <c r="K331" s="119"/>
      <c r="L331" s="11"/>
      <c r="M331" s="64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>
      <c r="A332" s="63">
        <v>328</v>
      </c>
      <c r="B332" s="59" t="str">
        <f t="shared" si="36"/>
        <v/>
      </c>
      <c r="C332" s="118" t="str">
        <f t="shared" si="37"/>
        <v/>
      </c>
      <c r="D332" s="40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9"/>
      <c r="J332" s="119"/>
      <c r="K332" s="119"/>
      <c r="L332" s="11"/>
      <c r="M332" s="64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>
      <c r="A333" s="63">
        <v>329</v>
      </c>
      <c r="B333" s="59" t="str">
        <f t="shared" si="36"/>
        <v/>
      </c>
      <c r="C333" s="118" t="str">
        <f t="shared" si="37"/>
        <v/>
      </c>
      <c r="D333" s="40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9"/>
      <c r="J333" s="119"/>
      <c r="K333" s="119"/>
      <c r="L333" s="11"/>
      <c r="M333" s="64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>
      <c r="A334" s="63">
        <v>330</v>
      </c>
      <c r="B334" s="59" t="str">
        <f t="shared" si="36"/>
        <v/>
      </c>
      <c r="C334" s="118" t="str">
        <f t="shared" si="37"/>
        <v/>
      </c>
      <c r="D334" s="40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9"/>
      <c r="J334" s="119"/>
      <c r="K334" s="119"/>
      <c r="L334" s="11"/>
      <c r="M334" s="64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>
      <c r="A335" s="63">
        <v>331</v>
      </c>
      <c r="B335" s="59" t="str">
        <f t="shared" si="36"/>
        <v/>
      </c>
      <c r="C335" s="118" t="str">
        <f t="shared" si="37"/>
        <v/>
      </c>
      <c r="D335" s="40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9"/>
      <c r="J335" s="119"/>
      <c r="K335" s="119"/>
      <c r="L335" s="11"/>
      <c r="M335" s="64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>
      <c r="A336" s="63">
        <v>332</v>
      </c>
      <c r="B336" s="59" t="str">
        <f t="shared" si="36"/>
        <v/>
      </c>
      <c r="C336" s="118" t="str">
        <f t="shared" si="37"/>
        <v/>
      </c>
      <c r="D336" s="40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9"/>
      <c r="J336" s="119"/>
      <c r="K336" s="119"/>
      <c r="L336" s="11"/>
      <c r="M336" s="64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>
      <c r="A337" s="63">
        <v>333</v>
      </c>
      <c r="B337" s="59" t="str">
        <f t="shared" si="36"/>
        <v/>
      </c>
      <c r="C337" s="118" t="str">
        <f t="shared" si="37"/>
        <v/>
      </c>
      <c r="D337" s="40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9"/>
      <c r="J337" s="119"/>
      <c r="K337" s="119"/>
      <c r="L337" s="11"/>
      <c r="M337" s="64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>
      <c r="A338" s="63">
        <v>334</v>
      </c>
      <c r="B338" s="59" t="str">
        <f t="shared" si="36"/>
        <v/>
      </c>
      <c r="C338" s="118" t="str">
        <f t="shared" si="37"/>
        <v/>
      </c>
      <c r="D338" s="40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9"/>
      <c r="J338" s="119"/>
      <c r="K338" s="119"/>
      <c r="L338" s="11"/>
      <c r="M338" s="64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>
      <c r="A339" s="63">
        <v>335</v>
      </c>
      <c r="B339" s="59" t="str">
        <f t="shared" si="36"/>
        <v/>
      </c>
      <c r="C339" s="118" t="str">
        <f t="shared" si="37"/>
        <v/>
      </c>
      <c r="D339" s="40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9"/>
      <c r="J339" s="119"/>
      <c r="K339" s="119"/>
      <c r="L339" s="11"/>
      <c r="M339" s="64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>
      <c r="A340" s="63">
        <v>336</v>
      </c>
      <c r="B340" s="59" t="str">
        <f t="shared" si="36"/>
        <v/>
      </c>
      <c r="C340" s="118" t="str">
        <f t="shared" si="37"/>
        <v/>
      </c>
      <c r="D340" s="40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9"/>
      <c r="J340" s="119"/>
      <c r="K340" s="119"/>
      <c r="L340" s="11"/>
      <c r="M340" s="64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>
      <c r="A341" s="63">
        <v>337</v>
      </c>
      <c r="B341" s="59" t="str">
        <f t="shared" si="36"/>
        <v/>
      </c>
      <c r="C341" s="118" t="str">
        <f t="shared" si="37"/>
        <v/>
      </c>
      <c r="D341" s="40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9"/>
      <c r="J341" s="119"/>
      <c r="K341" s="119"/>
      <c r="L341" s="11"/>
      <c r="M341" s="64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>
      <c r="A342" s="63">
        <v>338</v>
      </c>
      <c r="B342" s="59" t="str">
        <f t="shared" si="36"/>
        <v/>
      </c>
      <c r="C342" s="118" t="str">
        <f t="shared" si="37"/>
        <v/>
      </c>
      <c r="D342" s="40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9"/>
      <c r="J342" s="119"/>
      <c r="K342" s="119"/>
      <c r="L342" s="11"/>
      <c r="M342" s="64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>
      <c r="A343" s="63">
        <v>339</v>
      </c>
      <c r="B343" s="59" t="str">
        <f t="shared" si="36"/>
        <v/>
      </c>
      <c r="C343" s="118" t="str">
        <f t="shared" si="37"/>
        <v/>
      </c>
      <c r="D343" s="40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9"/>
      <c r="J343" s="119"/>
      <c r="K343" s="119"/>
      <c r="L343" s="11"/>
      <c r="M343" s="64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>
      <c r="A344" s="63">
        <v>340</v>
      </c>
      <c r="B344" s="59" t="str">
        <f t="shared" si="36"/>
        <v/>
      </c>
      <c r="C344" s="118" t="str">
        <f t="shared" si="37"/>
        <v/>
      </c>
      <c r="D344" s="40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9"/>
      <c r="J344" s="119"/>
      <c r="K344" s="119"/>
      <c r="L344" s="11"/>
      <c r="M344" s="64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>
      <c r="A345" s="63">
        <v>341</v>
      </c>
      <c r="B345" s="59" t="str">
        <f t="shared" si="36"/>
        <v/>
      </c>
      <c r="C345" s="118" t="str">
        <f t="shared" si="37"/>
        <v/>
      </c>
      <c r="D345" s="40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9"/>
      <c r="J345" s="119"/>
      <c r="K345" s="119"/>
      <c r="L345" s="11"/>
      <c r="M345" s="64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>
      <c r="A346" s="63">
        <v>342</v>
      </c>
      <c r="B346" s="59" t="str">
        <f t="shared" si="36"/>
        <v/>
      </c>
      <c r="C346" s="118" t="str">
        <f t="shared" si="37"/>
        <v/>
      </c>
      <c r="D346" s="40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9"/>
      <c r="J346" s="119"/>
      <c r="K346" s="119"/>
      <c r="L346" s="11"/>
      <c r="M346" s="64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>
      <c r="A347" s="63">
        <v>343</v>
      </c>
      <c r="B347" s="59" t="str">
        <f t="shared" ref="B347:B410" si="43">IF(J347&lt;&gt;"", $B$5, "")</f>
        <v/>
      </c>
      <c r="C347" s="118" t="str">
        <f t="shared" ref="C347:C410" si="44">IF(J347&lt;&gt;"", $C$5, "")</f>
        <v/>
      </c>
      <c r="D347" s="40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9"/>
      <c r="J347" s="119"/>
      <c r="K347" s="119"/>
      <c r="L347" s="11"/>
      <c r="M347" s="64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>
      <c r="A348" s="63">
        <v>344</v>
      </c>
      <c r="B348" s="59" t="str">
        <f t="shared" si="43"/>
        <v/>
      </c>
      <c r="C348" s="118" t="str">
        <f t="shared" si="44"/>
        <v/>
      </c>
      <c r="D348" s="40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9"/>
      <c r="J348" s="119"/>
      <c r="K348" s="119"/>
      <c r="L348" s="11"/>
      <c r="M348" s="64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>
      <c r="A349" s="63">
        <v>345</v>
      </c>
      <c r="B349" s="59" t="str">
        <f t="shared" si="43"/>
        <v/>
      </c>
      <c r="C349" s="118" t="str">
        <f t="shared" si="44"/>
        <v/>
      </c>
      <c r="D349" s="40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9"/>
      <c r="J349" s="119"/>
      <c r="K349" s="119"/>
      <c r="L349" s="11"/>
      <c r="M349" s="64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>
      <c r="A350" s="63">
        <v>346</v>
      </c>
      <c r="B350" s="59" t="str">
        <f t="shared" si="43"/>
        <v/>
      </c>
      <c r="C350" s="118" t="str">
        <f t="shared" si="44"/>
        <v/>
      </c>
      <c r="D350" s="40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9"/>
      <c r="J350" s="119"/>
      <c r="K350" s="119"/>
      <c r="L350" s="11"/>
      <c r="M350" s="64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>
      <c r="A351" s="63">
        <v>347</v>
      </c>
      <c r="B351" s="59" t="str">
        <f t="shared" si="43"/>
        <v/>
      </c>
      <c r="C351" s="118" t="str">
        <f t="shared" si="44"/>
        <v/>
      </c>
      <c r="D351" s="40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9"/>
      <c r="J351" s="119"/>
      <c r="K351" s="119"/>
      <c r="L351" s="11"/>
      <c r="M351" s="64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>
      <c r="A352" s="63">
        <v>348</v>
      </c>
      <c r="B352" s="59" t="str">
        <f t="shared" si="43"/>
        <v/>
      </c>
      <c r="C352" s="118" t="str">
        <f t="shared" si="44"/>
        <v/>
      </c>
      <c r="D352" s="40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9"/>
      <c r="J352" s="119"/>
      <c r="K352" s="119"/>
      <c r="L352" s="11"/>
      <c r="M352" s="64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>
      <c r="A353" s="63">
        <v>349</v>
      </c>
      <c r="B353" s="59" t="str">
        <f t="shared" si="43"/>
        <v/>
      </c>
      <c r="C353" s="118" t="str">
        <f t="shared" si="44"/>
        <v/>
      </c>
      <c r="D353" s="40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9"/>
      <c r="J353" s="119"/>
      <c r="K353" s="119"/>
      <c r="L353" s="11"/>
      <c r="M353" s="64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>
      <c r="A354" s="63">
        <v>350</v>
      </c>
      <c r="B354" s="59" t="str">
        <f t="shared" si="43"/>
        <v/>
      </c>
      <c r="C354" s="118" t="str">
        <f t="shared" si="44"/>
        <v/>
      </c>
      <c r="D354" s="40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9"/>
      <c r="J354" s="119"/>
      <c r="K354" s="119"/>
      <c r="L354" s="11"/>
      <c r="M354" s="64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>
      <c r="A355" s="63">
        <v>351</v>
      </c>
      <c r="B355" s="59" t="str">
        <f t="shared" si="43"/>
        <v/>
      </c>
      <c r="C355" s="118" t="str">
        <f t="shared" si="44"/>
        <v/>
      </c>
      <c r="D355" s="40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9"/>
      <c r="J355" s="119"/>
      <c r="K355" s="119"/>
      <c r="L355" s="11"/>
      <c r="M355" s="64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>
      <c r="A356" s="63">
        <v>352</v>
      </c>
      <c r="B356" s="59" t="str">
        <f t="shared" si="43"/>
        <v/>
      </c>
      <c r="C356" s="118" t="str">
        <f t="shared" si="44"/>
        <v/>
      </c>
      <c r="D356" s="40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9"/>
      <c r="J356" s="119"/>
      <c r="K356" s="119"/>
      <c r="L356" s="11"/>
      <c r="M356" s="64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>
      <c r="A357" s="63">
        <v>353</v>
      </c>
      <c r="B357" s="59" t="str">
        <f t="shared" si="43"/>
        <v/>
      </c>
      <c r="C357" s="118" t="str">
        <f t="shared" si="44"/>
        <v/>
      </c>
      <c r="D357" s="40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9"/>
      <c r="J357" s="119"/>
      <c r="K357" s="119"/>
      <c r="L357" s="11"/>
      <c r="M357" s="64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>
      <c r="A358" s="63">
        <v>354</v>
      </c>
      <c r="B358" s="59" t="str">
        <f t="shared" si="43"/>
        <v/>
      </c>
      <c r="C358" s="118" t="str">
        <f t="shared" si="44"/>
        <v/>
      </c>
      <c r="D358" s="40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9"/>
      <c r="J358" s="119"/>
      <c r="K358" s="119"/>
      <c r="L358" s="11"/>
      <c r="M358" s="64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>
      <c r="A359" s="63">
        <v>355</v>
      </c>
      <c r="B359" s="59" t="str">
        <f t="shared" si="43"/>
        <v/>
      </c>
      <c r="C359" s="118" t="str">
        <f t="shared" si="44"/>
        <v/>
      </c>
      <c r="D359" s="40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9"/>
      <c r="J359" s="119"/>
      <c r="K359" s="119"/>
      <c r="L359" s="11"/>
      <c r="M359" s="64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>
      <c r="A360" s="63">
        <v>356</v>
      </c>
      <c r="B360" s="59" t="str">
        <f t="shared" si="43"/>
        <v/>
      </c>
      <c r="C360" s="118" t="str">
        <f t="shared" si="44"/>
        <v/>
      </c>
      <c r="D360" s="40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9"/>
      <c r="J360" s="119"/>
      <c r="K360" s="119"/>
      <c r="L360" s="11"/>
      <c r="M360" s="64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>
      <c r="A361" s="63">
        <v>357</v>
      </c>
      <c r="B361" s="59" t="str">
        <f t="shared" si="43"/>
        <v/>
      </c>
      <c r="C361" s="118" t="str">
        <f t="shared" si="44"/>
        <v/>
      </c>
      <c r="D361" s="40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9"/>
      <c r="J361" s="119"/>
      <c r="K361" s="119"/>
      <c r="L361" s="11"/>
      <c r="M361" s="64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>
      <c r="A362" s="63">
        <v>358</v>
      </c>
      <c r="B362" s="59" t="str">
        <f t="shared" si="43"/>
        <v/>
      </c>
      <c r="C362" s="118" t="str">
        <f t="shared" si="44"/>
        <v/>
      </c>
      <c r="D362" s="40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9"/>
      <c r="J362" s="119"/>
      <c r="K362" s="119"/>
      <c r="L362" s="11"/>
      <c r="M362" s="64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>
      <c r="A363" s="63">
        <v>359</v>
      </c>
      <c r="B363" s="59" t="str">
        <f t="shared" si="43"/>
        <v/>
      </c>
      <c r="C363" s="118" t="str">
        <f t="shared" si="44"/>
        <v/>
      </c>
      <c r="D363" s="40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9"/>
      <c r="J363" s="119"/>
      <c r="K363" s="119"/>
      <c r="L363" s="11"/>
      <c r="M363" s="64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>
      <c r="A364" s="63">
        <v>360</v>
      </c>
      <c r="B364" s="59" t="str">
        <f t="shared" si="43"/>
        <v/>
      </c>
      <c r="C364" s="118" t="str">
        <f t="shared" si="44"/>
        <v/>
      </c>
      <c r="D364" s="40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9"/>
      <c r="J364" s="119"/>
      <c r="K364" s="119"/>
      <c r="L364" s="11"/>
      <c r="M364" s="64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>
      <c r="A365" s="63">
        <v>361</v>
      </c>
      <c r="B365" s="59" t="str">
        <f t="shared" si="43"/>
        <v/>
      </c>
      <c r="C365" s="118" t="str">
        <f t="shared" si="44"/>
        <v/>
      </c>
      <c r="D365" s="40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9"/>
      <c r="J365" s="119"/>
      <c r="K365" s="119"/>
      <c r="L365" s="11"/>
      <c r="M365" s="64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>
      <c r="A366" s="63">
        <v>362</v>
      </c>
      <c r="B366" s="59" t="str">
        <f t="shared" si="43"/>
        <v/>
      </c>
      <c r="C366" s="118" t="str">
        <f t="shared" si="44"/>
        <v/>
      </c>
      <c r="D366" s="40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9"/>
      <c r="J366" s="119"/>
      <c r="K366" s="119"/>
      <c r="L366" s="11"/>
      <c r="M366" s="64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>
      <c r="A367" s="63">
        <v>363</v>
      </c>
      <c r="B367" s="59" t="str">
        <f t="shared" si="43"/>
        <v/>
      </c>
      <c r="C367" s="118" t="str">
        <f t="shared" si="44"/>
        <v/>
      </c>
      <c r="D367" s="40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9"/>
      <c r="J367" s="119"/>
      <c r="K367" s="119"/>
      <c r="L367" s="11"/>
      <c r="M367" s="64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>
      <c r="A368" s="63">
        <v>364</v>
      </c>
      <c r="B368" s="59" t="str">
        <f t="shared" si="43"/>
        <v/>
      </c>
      <c r="C368" s="118" t="str">
        <f t="shared" si="44"/>
        <v/>
      </c>
      <c r="D368" s="40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9"/>
      <c r="J368" s="119"/>
      <c r="K368" s="119"/>
      <c r="L368" s="11"/>
      <c r="M368" s="64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>
      <c r="A369" s="63">
        <v>365</v>
      </c>
      <c r="B369" s="59" t="str">
        <f t="shared" si="43"/>
        <v/>
      </c>
      <c r="C369" s="118" t="str">
        <f t="shared" si="44"/>
        <v/>
      </c>
      <c r="D369" s="40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9"/>
      <c r="J369" s="119"/>
      <c r="K369" s="119"/>
      <c r="L369" s="11"/>
      <c r="M369" s="64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>
      <c r="A370" s="63">
        <v>366</v>
      </c>
      <c r="B370" s="59" t="str">
        <f t="shared" si="43"/>
        <v/>
      </c>
      <c r="C370" s="118" t="str">
        <f t="shared" si="44"/>
        <v/>
      </c>
      <c r="D370" s="40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9"/>
      <c r="J370" s="119"/>
      <c r="K370" s="119"/>
      <c r="L370" s="11"/>
      <c r="M370" s="64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>
      <c r="A371" s="63">
        <v>367</v>
      </c>
      <c r="B371" s="59" t="str">
        <f t="shared" si="43"/>
        <v/>
      </c>
      <c r="C371" s="118" t="str">
        <f t="shared" si="44"/>
        <v/>
      </c>
      <c r="D371" s="40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9"/>
      <c r="J371" s="119"/>
      <c r="K371" s="119"/>
      <c r="L371" s="11"/>
      <c r="M371" s="64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>
      <c r="A372" s="63">
        <v>368</v>
      </c>
      <c r="B372" s="59" t="str">
        <f t="shared" si="43"/>
        <v/>
      </c>
      <c r="C372" s="118" t="str">
        <f t="shared" si="44"/>
        <v/>
      </c>
      <c r="D372" s="40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9"/>
      <c r="J372" s="119"/>
      <c r="K372" s="119"/>
      <c r="L372" s="11"/>
      <c r="M372" s="64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>
      <c r="A373" s="63">
        <v>369</v>
      </c>
      <c r="B373" s="59" t="str">
        <f t="shared" si="43"/>
        <v/>
      </c>
      <c r="C373" s="118" t="str">
        <f t="shared" si="44"/>
        <v/>
      </c>
      <c r="D373" s="40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9"/>
      <c r="J373" s="119"/>
      <c r="K373" s="119"/>
      <c r="L373" s="11"/>
      <c r="M373" s="64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>
      <c r="A374" s="63">
        <v>370</v>
      </c>
      <c r="B374" s="59" t="str">
        <f t="shared" si="43"/>
        <v/>
      </c>
      <c r="C374" s="118" t="str">
        <f t="shared" si="44"/>
        <v/>
      </c>
      <c r="D374" s="40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9"/>
      <c r="J374" s="119"/>
      <c r="K374" s="119"/>
      <c r="L374" s="11"/>
      <c r="M374" s="64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>
      <c r="A375" s="63">
        <v>371</v>
      </c>
      <c r="B375" s="59" t="str">
        <f t="shared" si="43"/>
        <v/>
      </c>
      <c r="C375" s="118" t="str">
        <f t="shared" si="44"/>
        <v/>
      </c>
      <c r="D375" s="40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9"/>
      <c r="J375" s="119"/>
      <c r="K375" s="119"/>
      <c r="L375" s="11"/>
      <c r="M375" s="64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>
      <c r="A376" s="63">
        <v>372</v>
      </c>
      <c r="B376" s="59" t="str">
        <f t="shared" si="43"/>
        <v/>
      </c>
      <c r="C376" s="118" t="str">
        <f t="shared" si="44"/>
        <v/>
      </c>
      <c r="D376" s="40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9"/>
      <c r="J376" s="119"/>
      <c r="K376" s="119"/>
      <c r="L376" s="11"/>
      <c r="M376" s="64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>
      <c r="A377" s="63">
        <v>373</v>
      </c>
      <c r="B377" s="59" t="str">
        <f t="shared" si="43"/>
        <v/>
      </c>
      <c r="C377" s="118" t="str">
        <f t="shared" si="44"/>
        <v/>
      </c>
      <c r="D377" s="40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9"/>
      <c r="J377" s="119"/>
      <c r="K377" s="119"/>
      <c r="L377" s="11"/>
      <c r="M377" s="64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>
      <c r="A378" s="63">
        <v>374</v>
      </c>
      <c r="B378" s="59" t="str">
        <f t="shared" si="43"/>
        <v/>
      </c>
      <c r="C378" s="118" t="str">
        <f t="shared" si="44"/>
        <v/>
      </c>
      <c r="D378" s="40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9"/>
      <c r="J378" s="119"/>
      <c r="K378" s="119"/>
      <c r="L378" s="11"/>
      <c r="M378" s="64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>
      <c r="A379" s="63">
        <v>375</v>
      </c>
      <c r="B379" s="59" t="str">
        <f t="shared" si="43"/>
        <v/>
      </c>
      <c r="C379" s="118" t="str">
        <f t="shared" si="44"/>
        <v/>
      </c>
      <c r="D379" s="40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9"/>
      <c r="J379" s="119"/>
      <c r="K379" s="119"/>
      <c r="L379" s="11"/>
      <c r="M379" s="64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>
      <c r="A380" s="63">
        <v>376</v>
      </c>
      <c r="B380" s="59" t="str">
        <f t="shared" si="43"/>
        <v/>
      </c>
      <c r="C380" s="118" t="str">
        <f t="shared" si="44"/>
        <v/>
      </c>
      <c r="D380" s="40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9"/>
      <c r="J380" s="119"/>
      <c r="K380" s="119"/>
      <c r="L380" s="11"/>
      <c r="M380" s="64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>
      <c r="A381" s="63">
        <v>377</v>
      </c>
      <c r="B381" s="59" t="str">
        <f t="shared" si="43"/>
        <v/>
      </c>
      <c r="C381" s="118" t="str">
        <f t="shared" si="44"/>
        <v/>
      </c>
      <c r="D381" s="40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9"/>
      <c r="J381" s="119"/>
      <c r="K381" s="119"/>
      <c r="L381" s="11"/>
      <c r="M381" s="64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>
      <c r="A382" s="63">
        <v>378</v>
      </c>
      <c r="B382" s="59" t="str">
        <f t="shared" si="43"/>
        <v/>
      </c>
      <c r="C382" s="118" t="str">
        <f t="shared" si="44"/>
        <v/>
      </c>
      <c r="D382" s="40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9"/>
      <c r="J382" s="119"/>
      <c r="K382" s="119"/>
      <c r="L382" s="11"/>
      <c r="M382" s="64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>
      <c r="A383" s="63">
        <v>379</v>
      </c>
      <c r="B383" s="59" t="str">
        <f t="shared" si="43"/>
        <v/>
      </c>
      <c r="C383" s="118" t="str">
        <f t="shared" si="44"/>
        <v/>
      </c>
      <c r="D383" s="40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9"/>
      <c r="J383" s="119"/>
      <c r="K383" s="119"/>
      <c r="L383" s="11"/>
      <c r="M383" s="64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>
      <c r="A384" s="63">
        <v>380</v>
      </c>
      <c r="B384" s="59" t="str">
        <f t="shared" si="43"/>
        <v/>
      </c>
      <c r="C384" s="118" t="str">
        <f t="shared" si="44"/>
        <v/>
      </c>
      <c r="D384" s="40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9"/>
      <c r="J384" s="119"/>
      <c r="K384" s="119"/>
      <c r="L384" s="11"/>
      <c r="M384" s="64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>
      <c r="A385" s="63">
        <v>381</v>
      </c>
      <c r="B385" s="59" t="str">
        <f t="shared" si="43"/>
        <v/>
      </c>
      <c r="C385" s="118" t="str">
        <f t="shared" si="44"/>
        <v/>
      </c>
      <c r="D385" s="40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9"/>
      <c r="J385" s="119"/>
      <c r="K385" s="119"/>
      <c r="L385" s="11"/>
      <c r="M385" s="64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>
      <c r="A386" s="63">
        <v>382</v>
      </c>
      <c r="B386" s="59" t="str">
        <f t="shared" si="43"/>
        <v/>
      </c>
      <c r="C386" s="118" t="str">
        <f t="shared" si="44"/>
        <v/>
      </c>
      <c r="D386" s="40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9"/>
      <c r="J386" s="119"/>
      <c r="K386" s="119"/>
      <c r="L386" s="11"/>
      <c r="M386" s="64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>
      <c r="A387" s="63">
        <v>383</v>
      </c>
      <c r="B387" s="59" t="str">
        <f t="shared" si="43"/>
        <v/>
      </c>
      <c r="C387" s="118" t="str">
        <f t="shared" si="44"/>
        <v/>
      </c>
      <c r="D387" s="40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9"/>
      <c r="J387" s="119"/>
      <c r="K387" s="119"/>
      <c r="L387" s="11"/>
      <c r="M387" s="64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>
      <c r="A388" s="63">
        <v>384</v>
      </c>
      <c r="B388" s="59" t="str">
        <f t="shared" si="43"/>
        <v/>
      </c>
      <c r="C388" s="118" t="str">
        <f t="shared" si="44"/>
        <v/>
      </c>
      <c r="D388" s="40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9"/>
      <c r="J388" s="119"/>
      <c r="K388" s="119"/>
      <c r="L388" s="11"/>
      <c r="M388" s="64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>
      <c r="A389" s="63">
        <v>385</v>
      </c>
      <c r="B389" s="59" t="str">
        <f t="shared" si="43"/>
        <v/>
      </c>
      <c r="C389" s="118" t="str">
        <f t="shared" si="44"/>
        <v/>
      </c>
      <c r="D389" s="40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9"/>
      <c r="J389" s="119"/>
      <c r="K389" s="119"/>
      <c r="L389" s="11"/>
      <c r="M389" s="64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>
      <c r="A390" s="63">
        <v>386</v>
      </c>
      <c r="B390" s="59" t="str">
        <f t="shared" si="43"/>
        <v/>
      </c>
      <c r="C390" s="118" t="str">
        <f t="shared" si="44"/>
        <v/>
      </c>
      <c r="D390" s="40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9"/>
      <c r="J390" s="119"/>
      <c r="K390" s="119"/>
      <c r="L390" s="11"/>
      <c r="M390" s="64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>
      <c r="A391" s="63">
        <v>387</v>
      </c>
      <c r="B391" s="59" t="str">
        <f t="shared" si="43"/>
        <v/>
      </c>
      <c r="C391" s="118" t="str">
        <f t="shared" si="44"/>
        <v/>
      </c>
      <c r="D391" s="40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9"/>
      <c r="J391" s="119"/>
      <c r="K391" s="119"/>
      <c r="L391" s="11"/>
      <c r="M391" s="64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>
      <c r="A392" s="63">
        <v>388</v>
      </c>
      <c r="B392" s="59" t="str">
        <f t="shared" si="43"/>
        <v/>
      </c>
      <c r="C392" s="118" t="str">
        <f t="shared" si="44"/>
        <v/>
      </c>
      <c r="D392" s="40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9"/>
      <c r="J392" s="119"/>
      <c r="K392" s="119"/>
      <c r="L392" s="11"/>
      <c r="M392" s="64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>
      <c r="A393" s="63">
        <v>389</v>
      </c>
      <c r="B393" s="59" t="str">
        <f t="shared" si="43"/>
        <v/>
      </c>
      <c r="C393" s="118" t="str">
        <f t="shared" si="44"/>
        <v/>
      </c>
      <c r="D393" s="40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9"/>
      <c r="J393" s="119"/>
      <c r="K393" s="119"/>
      <c r="L393" s="11"/>
      <c r="M393" s="64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>
      <c r="A394" s="63">
        <v>390</v>
      </c>
      <c r="B394" s="59" t="str">
        <f t="shared" si="43"/>
        <v/>
      </c>
      <c r="C394" s="118" t="str">
        <f t="shared" si="44"/>
        <v/>
      </c>
      <c r="D394" s="40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9"/>
      <c r="J394" s="119"/>
      <c r="K394" s="119"/>
      <c r="L394" s="11"/>
      <c r="M394" s="64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>
      <c r="A395" s="63">
        <v>391</v>
      </c>
      <c r="B395" s="59" t="str">
        <f t="shared" si="43"/>
        <v/>
      </c>
      <c r="C395" s="118" t="str">
        <f t="shared" si="44"/>
        <v/>
      </c>
      <c r="D395" s="40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9"/>
      <c r="J395" s="119"/>
      <c r="K395" s="119"/>
      <c r="L395" s="11"/>
      <c r="M395" s="64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>
      <c r="A396" s="63">
        <v>392</v>
      </c>
      <c r="B396" s="59" t="str">
        <f t="shared" si="43"/>
        <v/>
      </c>
      <c r="C396" s="118" t="str">
        <f t="shared" si="44"/>
        <v/>
      </c>
      <c r="D396" s="40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9"/>
      <c r="J396" s="119"/>
      <c r="K396" s="119"/>
      <c r="L396" s="11"/>
      <c r="M396" s="64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>
      <c r="A397" s="63">
        <v>393</v>
      </c>
      <c r="B397" s="59" t="str">
        <f t="shared" si="43"/>
        <v/>
      </c>
      <c r="C397" s="118" t="str">
        <f t="shared" si="44"/>
        <v/>
      </c>
      <c r="D397" s="40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9"/>
      <c r="J397" s="119"/>
      <c r="K397" s="119"/>
      <c r="L397" s="11"/>
      <c r="M397" s="64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>
      <c r="A398" s="63">
        <v>394</v>
      </c>
      <c r="B398" s="59" t="str">
        <f t="shared" si="43"/>
        <v/>
      </c>
      <c r="C398" s="118" t="str">
        <f t="shared" si="44"/>
        <v/>
      </c>
      <c r="D398" s="40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9"/>
      <c r="J398" s="119"/>
      <c r="K398" s="119"/>
      <c r="L398" s="11"/>
      <c r="M398" s="64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>
      <c r="A399" s="63">
        <v>395</v>
      </c>
      <c r="B399" s="59" t="str">
        <f t="shared" si="43"/>
        <v/>
      </c>
      <c r="C399" s="118" t="str">
        <f t="shared" si="44"/>
        <v/>
      </c>
      <c r="D399" s="40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9"/>
      <c r="J399" s="119"/>
      <c r="K399" s="119"/>
      <c r="L399" s="11"/>
      <c r="M399" s="64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>
      <c r="A400" s="63">
        <v>396</v>
      </c>
      <c r="B400" s="59" t="str">
        <f t="shared" si="43"/>
        <v/>
      </c>
      <c r="C400" s="118" t="str">
        <f t="shared" si="44"/>
        <v/>
      </c>
      <c r="D400" s="40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9"/>
      <c r="J400" s="119"/>
      <c r="K400" s="119"/>
      <c r="L400" s="11"/>
      <c r="M400" s="64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>
      <c r="A401" s="63">
        <v>397</v>
      </c>
      <c r="B401" s="59" t="str">
        <f t="shared" si="43"/>
        <v/>
      </c>
      <c r="C401" s="118" t="str">
        <f t="shared" si="44"/>
        <v/>
      </c>
      <c r="D401" s="40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9"/>
      <c r="J401" s="119"/>
      <c r="K401" s="119"/>
      <c r="L401" s="11"/>
      <c r="M401" s="64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>
      <c r="A402" s="63">
        <v>398</v>
      </c>
      <c r="B402" s="59" t="str">
        <f t="shared" si="43"/>
        <v/>
      </c>
      <c r="C402" s="118" t="str">
        <f t="shared" si="44"/>
        <v/>
      </c>
      <c r="D402" s="40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9"/>
      <c r="J402" s="119"/>
      <c r="K402" s="119"/>
      <c r="L402" s="11"/>
      <c r="M402" s="64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>
      <c r="A403" s="63">
        <v>399</v>
      </c>
      <c r="B403" s="59" t="str">
        <f t="shared" si="43"/>
        <v/>
      </c>
      <c r="C403" s="118" t="str">
        <f t="shared" si="44"/>
        <v/>
      </c>
      <c r="D403" s="40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9"/>
      <c r="J403" s="119"/>
      <c r="K403" s="119"/>
      <c r="L403" s="11"/>
      <c r="M403" s="64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>
      <c r="A404" s="63">
        <v>400</v>
      </c>
      <c r="B404" s="59" t="str">
        <f t="shared" si="43"/>
        <v/>
      </c>
      <c r="C404" s="118" t="str">
        <f t="shared" si="44"/>
        <v/>
      </c>
      <c r="D404" s="40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9"/>
      <c r="J404" s="119"/>
      <c r="K404" s="119"/>
      <c r="L404" s="11"/>
      <c r="M404" s="64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>
      <c r="A405" s="63">
        <v>401</v>
      </c>
      <c r="B405" s="59" t="str">
        <f t="shared" si="43"/>
        <v/>
      </c>
      <c r="C405" s="118" t="str">
        <f t="shared" si="44"/>
        <v/>
      </c>
      <c r="D405" s="40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9"/>
      <c r="J405" s="119"/>
      <c r="K405" s="119"/>
      <c r="L405" s="11"/>
      <c r="M405" s="64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>
      <c r="A406" s="63">
        <v>402</v>
      </c>
      <c r="B406" s="59" t="str">
        <f t="shared" si="43"/>
        <v/>
      </c>
      <c r="C406" s="118" t="str">
        <f t="shared" si="44"/>
        <v/>
      </c>
      <c r="D406" s="40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9"/>
      <c r="J406" s="119"/>
      <c r="K406" s="119"/>
      <c r="L406" s="11"/>
      <c r="M406" s="64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>
      <c r="A407" s="63">
        <v>403</v>
      </c>
      <c r="B407" s="59" t="str">
        <f t="shared" si="43"/>
        <v/>
      </c>
      <c r="C407" s="118" t="str">
        <f t="shared" si="44"/>
        <v/>
      </c>
      <c r="D407" s="40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9"/>
      <c r="J407" s="119"/>
      <c r="K407" s="119"/>
      <c r="L407" s="11"/>
      <c r="M407" s="64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>
      <c r="A408" s="63">
        <v>404</v>
      </c>
      <c r="B408" s="59" t="str">
        <f t="shared" si="43"/>
        <v/>
      </c>
      <c r="C408" s="118" t="str">
        <f t="shared" si="44"/>
        <v/>
      </c>
      <c r="D408" s="40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9"/>
      <c r="J408" s="119"/>
      <c r="K408" s="119"/>
      <c r="L408" s="11"/>
      <c r="M408" s="64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>
      <c r="A409" s="63">
        <v>405</v>
      </c>
      <c r="B409" s="59" t="str">
        <f t="shared" si="43"/>
        <v/>
      </c>
      <c r="C409" s="118" t="str">
        <f t="shared" si="44"/>
        <v/>
      </c>
      <c r="D409" s="40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9"/>
      <c r="J409" s="119"/>
      <c r="K409" s="119"/>
      <c r="L409" s="11"/>
      <c r="M409" s="64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>
      <c r="A410" s="63">
        <v>406</v>
      </c>
      <c r="B410" s="59" t="str">
        <f t="shared" si="43"/>
        <v/>
      </c>
      <c r="C410" s="118" t="str">
        <f t="shared" si="44"/>
        <v/>
      </c>
      <c r="D410" s="40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9"/>
      <c r="J410" s="119"/>
      <c r="K410" s="119"/>
      <c r="L410" s="11"/>
      <c r="M410" s="64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>
      <c r="A411" s="63">
        <v>407</v>
      </c>
      <c r="B411" s="59" t="str">
        <f t="shared" ref="B411:B474" si="50">IF(J411&lt;&gt;"", $B$5, "")</f>
        <v/>
      </c>
      <c r="C411" s="118" t="str">
        <f t="shared" ref="C411:C474" si="51">IF(J411&lt;&gt;"", $C$5, "")</f>
        <v/>
      </c>
      <c r="D411" s="40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9"/>
      <c r="J411" s="119"/>
      <c r="K411" s="119"/>
      <c r="L411" s="11"/>
      <c r="M411" s="64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>
      <c r="A412" s="63">
        <v>408</v>
      </c>
      <c r="B412" s="59" t="str">
        <f t="shared" si="50"/>
        <v/>
      </c>
      <c r="C412" s="118" t="str">
        <f t="shared" si="51"/>
        <v/>
      </c>
      <c r="D412" s="40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9"/>
      <c r="J412" s="119"/>
      <c r="K412" s="119"/>
      <c r="L412" s="11"/>
      <c r="M412" s="64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>
      <c r="A413" s="63">
        <v>409</v>
      </c>
      <c r="B413" s="59" t="str">
        <f t="shared" si="50"/>
        <v/>
      </c>
      <c r="C413" s="118" t="str">
        <f t="shared" si="51"/>
        <v/>
      </c>
      <c r="D413" s="40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9"/>
      <c r="J413" s="119"/>
      <c r="K413" s="119"/>
      <c r="L413" s="11"/>
      <c r="M413" s="64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>
      <c r="A414" s="63">
        <v>410</v>
      </c>
      <c r="B414" s="59" t="str">
        <f t="shared" si="50"/>
        <v/>
      </c>
      <c r="C414" s="118" t="str">
        <f t="shared" si="51"/>
        <v/>
      </c>
      <c r="D414" s="40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9"/>
      <c r="J414" s="119"/>
      <c r="K414" s="119"/>
      <c r="L414" s="11"/>
      <c r="M414" s="64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>
      <c r="A415" s="63">
        <v>411</v>
      </c>
      <c r="B415" s="59" t="str">
        <f t="shared" si="50"/>
        <v/>
      </c>
      <c r="C415" s="118" t="str">
        <f t="shared" si="51"/>
        <v/>
      </c>
      <c r="D415" s="40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9"/>
      <c r="J415" s="119"/>
      <c r="K415" s="119"/>
      <c r="L415" s="11"/>
      <c r="M415" s="64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>
      <c r="A416" s="63">
        <v>412</v>
      </c>
      <c r="B416" s="59" t="str">
        <f t="shared" si="50"/>
        <v/>
      </c>
      <c r="C416" s="118" t="str">
        <f t="shared" si="51"/>
        <v/>
      </c>
      <c r="D416" s="40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9"/>
      <c r="J416" s="119"/>
      <c r="K416" s="119"/>
      <c r="L416" s="11"/>
      <c r="M416" s="64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>
      <c r="A417" s="63">
        <v>413</v>
      </c>
      <c r="B417" s="59" t="str">
        <f t="shared" si="50"/>
        <v/>
      </c>
      <c r="C417" s="118" t="str">
        <f t="shared" si="51"/>
        <v/>
      </c>
      <c r="D417" s="40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9"/>
      <c r="J417" s="119"/>
      <c r="K417" s="119"/>
      <c r="L417" s="11"/>
      <c r="M417" s="64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>
      <c r="A418" s="63">
        <v>414</v>
      </c>
      <c r="B418" s="59" t="str">
        <f t="shared" si="50"/>
        <v/>
      </c>
      <c r="C418" s="118" t="str">
        <f t="shared" si="51"/>
        <v/>
      </c>
      <c r="D418" s="40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9"/>
      <c r="J418" s="119"/>
      <c r="K418" s="119"/>
      <c r="L418" s="11"/>
      <c r="M418" s="64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>
      <c r="A419" s="63">
        <v>415</v>
      </c>
      <c r="B419" s="59" t="str">
        <f t="shared" si="50"/>
        <v/>
      </c>
      <c r="C419" s="118" t="str">
        <f t="shared" si="51"/>
        <v/>
      </c>
      <c r="D419" s="40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9"/>
      <c r="J419" s="119"/>
      <c r="K419" s="119"/>
      <c r="L419" s="11"/>
      <c r="M419" s="64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>
      <c r="A420" s="63">
        <v>416</v>
      </c>
      <c r="B420" s="59" t="str">
        <f t="shared" si="50"/>
        <v/>
      </c>
      <c r="C420" s="118" t="str">
        <f t="shared" si="51"/>
        <v/>
      </c>
      <c r="D420" s="40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9"/>
      <c r="J420" s="119"/>
      <c r="K420" s="119"/>
      <c r="L420" s="11"/>
      <c r="M420" s="64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>
      <c r="A421" s="63">
        <v>417</v>
      </c>
      <c r="B421" s="59" t="str">
        <f t="shared" si="50"/>
        <v/>
      </c>
      <c r="C421" s="118" t="str">
        <f t="shared" si="51"/>
        <v/>
      </c>
      <c r="D421" s="40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9"/>
      <c r="J421" s="119"/>
      <c r="K421" s="119"/>
      <c r="L421" s="11"/>
      <c r="M421" s="64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>
      <c r="A422" s="63">
        <v>418</v>
      </c>
      <c r="B422" s="59" t="str">
        <f t="shared" si="50"/>
        <v/>
      </c>
      <c r="C422" s="118" t="str">
        <f t="shared" si="51"/>
        <v/>
      </c>
      <c r="D422" s="40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9"/>
      <c r="J422" s="119"/>
      <c r="K422" s="119"/>
      <c r="L422" s="11"/>
      <c r="M422" s="64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>
      <c r="A423" s="63">
        <v>419</v>
      </c>
      <c r="B423" s="59" t="str">
        <f t="shared" si="50"/>
        <v/>
      </c>
      <c r="C423" s="118" t="str">
        <f t="shared" si="51"/>
        <v/>
      </c>
      <c r="D423" s="40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9"/>
      <c r="J423" s="119"/>
      <c r="K423" s="119"/>
      <c r="L423" s="11"/>
      <c r="M423" s="64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>
      <c r="A424" s="63">
        <v>420</v>
      </c>
      <c r="B424" s="59" t="str">
        <f t="shared" si="50"/>
        <v/>
      </c>
      <c r="C424" s="118" t="str">
        <f t="shared" si="51"/>
        <v/>
      </c>
      <c r="D424" s="40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9"/>
      <c r="J424" s="119"/>
      <c r="K424" s="119"/>
      <c r="L424" s="11"/>
      <c r="M424" s="64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>
      <c r="A425" s="63">
        <v>421</v>
      </c>
      <c r="B425" s="59" t="str">
        <f t="shared" si="50"/>
        <v/>
      </c>
      <c r="C425" s="118" t="str">
        <f t="shared" si="51"/>
        <v/>
      </c>
      <c r="D425" s="40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9"/>
      <c r="J425" s="119"/>
      <c r="K425" s="119"/>
      <c r="L425" s="11"/>
      <c r="M425" s="64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>
      <c r="A426" s="63">
        <v>422</v>
      </c>
      <c r="B426" s="59" t="str">
        <f t="shared" si="50"/>
        <v/>
      </c>
      <c r="C426" s="118" t="str">
        <f t="shared" si="51"/>
        <v/>
      </c>
      <c r="D426" s="40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9"/>
      <c r="J426" s="119"/>
      <c r="K426" s="119"/>
      <c r="L426" s="11"/>
      <c r="M426" s="64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>
      <c r="A427" s="63">
        <v>423</v>
      </c>
      <c r="B427" s="59" t="str">
        <f t="shared" si="50"/>
        <v/>
      </c>
      <c r="C427" s="118" t="str">
        <f t="shared" si="51"/>
        <v/>
      </c>
      <c r="D427" s="40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9"/>
      <c r="J427" s="119"/>
      <c r="K427" s="119"/>
      <c r="L427" s="11"/>
      <c r="M427" s="64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>
      <c r="A428" s="63">
        <v>424</v>
      </c>
      <c r="B428" s="59" t="str">
        <f t="shared" si="50"/>
        <v/>
      </c>
      <c r="C428" s="118" t="str">
        <f t="shared" si="51"/>
        <v/>
      </c>
      <c r="D428" s="40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9"/>
      <c r="J428" s="119"/>
      <c r="K428" s="119"/>
      <c r="L428" s="11"/>
      <c r="M428" s="64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>
      <c r="A429" s="63">
        <v>425</v>
      </c>
      <c r="B429" s="59" t="str">
        <f t="shared" si="50"/>
        <v/>
      </c>
      <c r="C429" s="118" t="str">
        <f t="shared" si="51"/>
        <v/>
      </c>
      <c r="D429" s="40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9"/>
      <c r="J429" s="119"/>
      <c r="K429" s="119"/>
      <c r="L429" s="11"/>
      <c r="M429" s="64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>
      <c r="A430" s="63">
        <v>426</v>
      </c>
      <c r="B430" s="59" t="str">
        <f t="shared" si="50"/>
        <v/>
      </c>
      <c r="C430" s="118" t="str">
        <f t="shared" si="51"/>
        <v/>
      </c>
      <c r="D430" s="40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9"/>
      <c r="J430" s="119"/>
      <c r="K430" s="119"/>
      <c r="L430" s="11"/>
      <c r="M430" s="64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>
      <c r="A431" s="63">
        <v>427</v>
      </c>
      <c r="B431" s="59" t="str">
        <f t="shared" si="50"/>
        <v/>
      </c>
      <c r="C431" s="118" t="str">
        <f t="shared" si="51"/>
        <v/>
      </c>
      <c r="D431" s="40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9"/>
      <c r="J431" s="119"/>
      <c r="K431" s="119"/>
      <c r="L431" s="11"/>
      <c r="M431" s="64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>
      <c r="A432" s="63">
        <v>428</v>
      </c>
      <c r="B432" s="59" t="str">
        <f t="shared" si="50"/>
        <v/>
      </c>
      <c r="C432" s="118" t="str">
        <f t="shared" si="51"/>
        <v/>
      </c>
      <c r="D432" s="40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9"/>
      <c r="J432" s="119"/>
      <c r="K432" s="119"/>
      <c r="L432" s="11"/>
      <c r="M432" s="64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>
      <c r="A433" s="63">
        <v>429</v>
      </c>
      <c r="B433" s="59" t="str">
        <f t="shared" si="50"/>
        <v/>
      </c>
      <c r="C433" s="118" t="str">
        <f t="shared" si="51"/>
        <v/>
      </c>
      <c r="D433" s="40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9"/>
      <c r="J433" s="119"/>
      <c r="K433" s="119"/>
      <c r="L433" s="11"/>
      <c r="M433" s="64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>
      <c r="A434" s="63">
        <v>430</v>
      </c>
      <c r="B434" s="59" t="str">
        <f t="shared" si="50"/>
        <v/>
      </c>
      <c r="C434" s="118" t="str">
        <f t="shared" si="51"/>
        <v/>
      </c>
      <c r="D434" s="40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9"/>
      <c r="J434" s="119"/>
      <c r="K434" s="119"/>
      <c r="L434" s="11"/>
      <c r="M434" s="64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>
      <c r="A435" s="63">
        <v>431</v>
      </c>
      <c r="B435" s="59" t="str">
        <f t="shared" si="50"/>
        <v/>
      </c>
      <c r="C435" s="118" t="str">
        <f t="shared" si="51"/>
        <v/>
      </c>
      <c r="D435" s="40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9"/>
      <c r="J435" s="119"/>
      <c r="K435" s="119"/>
      <c r="L435" s="11"/>
      <c r="M435" s="64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>
      <c r="A436" s="63">
        <v>432</v>
      </c>
      <c r="B436" s="59" t="str">
        <f t="shared" si="50"/>
        <v/>
      </c>
      <c r="C436" s="118" t="str">
        <f t="shared" si="51"/>
        <v/>
      </c>
      <c r="D436" s="40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9"/>
      <c r="J436" s="119"/>
      <c r="K436" s="119"/>
      <c r="L436" s="11"/>
      <c r="M436" s="64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>
      <c r="A437" s="63">
        <v>433</v>
      </c>
      <c r="B437" s="59" t="str">
        <f t="shared" si="50"/>
        <v/>
      </c>
      <c r="C437" s="118" t="str">
        <f t="shared" si="51"/>
        <v/>
      </c>
      <c r="D437" s="40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9"/>
      <c r="J437" s="119"/>
      <c r="K437" s="119"/>
      <c r="L437" s="11"/>
      <c r="M437" s="64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>
      <c r="A438" s="63">
        <v>434</v>
      </c>
      <c r="B438" s="59" t="str">
        <f t="shared" si="50"/>
        <v/>
      </c>
      <c r="C438" s="118" t="str">
        <f t="shared" si="51"/>
        <v/>
      </c>
      <c r="D438" s="40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9"/>
      <c r="J438" s="119"/>
      <c r="K438" s="119"/>
      <c r="L438" s="11"/>
      <c r="M438" s="64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>
      <c r="A439" s="63">
        <v>435</v>
      </c>
      <c r="B439" s="59" t="str">
        <f t="shared" si="50"/>
        <v/>
      </c>
      <c r="C439" s="118" t="str">
        <f t="shared" si="51"/>
        <v/>
      </c>
      <c r="D439" s="40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9"/>
      <c r="J439" s="119"/>
      <c r="K439" s="119"/>
      <c r="L439" s="11"/>
      <c r="M439" s="64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>
      <c r="A440" s="63">
        <v>436</v>
      </c>
      <c r="B440" s="59" t="str">
        <f t="shared" si="50"/>
        <v/>
      </c>
      <c r="C440" s="118" t="str">
        <f t="shared" si="51"/>
        <v/>
      </c>
      <c r="D440" s="40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9"/>
      <c r="J440" s="119"/>
      <c r="K440" s="119"/>
      <c r="L440" s="11"/>
      <c r="M440" s="64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>
      <c r="A441" s="63">
        <v>437</v>
      </c>
      <c r="B441" s="59" t="str">
        <f t="shared" si="50"/>
        <v/>
      </c>
      <c r="C441" s="118" t="str">
        <f t="shared" si="51"/>
        <v/>
      </c>
      <c r="D441" s="40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9"/>
      <c r="J441" s="119"/>
      <c r="K441" s="119"/>
      <c r="L441" s="11"/>
      <c r="M441" s="64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>
      <c r="A442" s="63">
        <v>438</v>
      </c>
      <c r="B442" s="59" t="str">
        <f t="shared" si="50"/>
        <v/>
      </c>
      <c r="C442" s="118" t="str">
        <f t="shared" si="51"/>
        <v/>
      </c>
      <c r="D442" s="40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9"/>
      <c r="J442" s="119"/>
      <c r="K442" s="119"/>
      <c r="L442" s="11"/>
      <c r="M442" s="64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>
      <c r="A443" s="63">
        <v>439</v>
      </c>
      <c r="B443" s="59" t="str">
        <f t="shared" si="50"/>
        <v/>
      </c>
      <c r="C443" s="118" t="str">
        <f t="shared" si="51"/>
        <v/>
      </c>
      <c r="D443" s="40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9"/>
      <c r="J443" s="119"/>
      <c r="K443" s="119"/>
      <c r="L443" s="11"/>
      <c r="M443" s="64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>
      <c r="A444" s="63">
        <v>440</v>
      </c>
      <c r="B444" s="59" t="str">
        <f t="shared" si="50"/>
        <v/>
      </c>
      <c r="C444" s="118" t="str">
        <f t="shared" si="51"/>
        <v/>
      </c>
      <c r="D444" s="40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9"/>
      <c r="J444" s="119"/>
      <c r="K444" s="119"/>
      <c r="L444" s="11"/>
      <c r="M444" s="64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>
      <c r="A445" s="63">
        <v>441</v>
      </c>
      <c r="B445" s="59" t="str">
        <f t="shared" si="50"/>
        <v/>
      </c>
      <c r="C445" s="118" t="str">
        <f t="shared" si="51"/>
        <v/>
      </c>
      <c r="D445" s="40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9"/>
      <c r="J445" s="119"/>
      <c r="K445" s="119"/>
      <c r="L445" s="11"/>
      <c r="M445" s="64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>
      <c r="A446" s="63">
        <v>442</v>
      </c>
      <c r="B446" s="59" t="str">
        <f t="shared" si="50"/>
        <v/>
      </c>
      <c r="C446" s="118" t="str">
        <f t="shared" si="51"/>
        <v/>
      </c>
      <c r="D446" s="40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9"/>
      <c r="J446" s="119"/>
      <c r="K446" s="119"/>
      <c r="L446" s="11"/>
      <c r="M446" s="64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>
      <c r="A447" s="63">
        <v>443</v>
      </c>
      <c r="B447" s="59" t="str">
        <f t="shared" si="50"/>
        <v/>
      </c>
      <c r="C447" s="118" t="str">
        <f t="shared" si="51"/>
        <v/>
      </c>
      <c r="D447" s="40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9"/>
      <c r="J447" s="119"/>
      <c r="K447" s="119"/>
      <c r="L447" s="11"/>
      <c r="M447" s="64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>
      <c r="A448" s="63">
        <v>444</v>
      </c>
      <c r="B448" s="59" t="str">
        <f t="shared" si="50"/>
        <v/>
      </c>
      <c r="C448" s="118" t="str">
        <f t="shared" si="51"/>
        <v/>
      </c>
      <c r="D448" s="40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9"/>
      <c r="J448" s="119"/>
      <c r="K448" s="119"/>
      <c r="L448" s="11"/>
      <c r="M448" s="64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>
      <c r="A449" s="63">
        <v>445</v>
      </c>
      <c r="B449" s="59" t="str">
        <f t="shared" si="50"/>
        <v/>
      </c>
      <c r="C449" s="118" t="str">
        <f t="shared" si="51"/>
        <v/>
      </c>
      <c r="D449" s="40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9"/>
      <c r="J449" s="119"/>
      <c r="K449" s="119"/>
      <c r="L449" s="11"/>
      <c r="M449" s="64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>
      <c r="A450" s="63">
        <v>446</v>
      </c>
      <c r="B450" s="59" t="str">
        <f t="shared" si="50"/>
        <v/>
      </c>
      <c r="C450" s="118" t="str">
        <f t="shared" si="51"/>
        <v/>
      </c>
      <c r="D450" s="40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9"/>
      <c r="J450" s="119"/>
      <c r="K450" s="119"/>
      <c r="L450" s="11"/>
      <c r="M450" s="64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>
      <c r="A451" s="63">
        <v>447</v>
      </c>
      <c r="B451" s="59" t="str">
        <f t="shared" si="50"/>
        <v/>
      </c>
      <c r="C451" s="118" t="str">
        <f t="shared" si="51"/>
        <v/>
      </c>
      <c r="D451" s="40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9"/>
      <c r="J451" s="119"/>
      <c r="K451" s="119"/>
      <c r="L451" s="11"/>
      <c r="M451" s="64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>
      <c r="A452" s="63">
        <v>448</v>
      </c>
      <c r="B452" s="59" t="str">
        <f t="shared" si="50"/>
        <v/>
      </c>
      <c r="C452" s="118" t="str">
        <f t="shared" si="51"/>
        <v/>
      </c>
      <c r="D452" s="40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9"/>
      <c r="J452" s="119"/>
      <c r="K452" s="119"/>
      <c r="L452" s="11"/>
      <c r="M452" s="64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>
      <c r="A453" s="63">
        <v>449</v>
      </c>
      <c r="B453" s="59" t="str">
        <f t="shared" si="50"/>
        <v/>
      </c>
      <c r="C453" s="118" t="str">
        <f t="shared" si="51"/>
        <v/>
      </c>
      <c r="D453" s="40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9"/>
      <c r="J453" s="119"/>
      <c r="K453" s="119"/>
      <c r="L453" s="11"/>
      <c r="M453" s="64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>
      <c r="A454" s="63">
        <v>450</v>
      </c>
      <c r="B454" s="59" t="str">
        <f t="shared" si="50"/>
        <v/>
      </c>
      <c r="C454" s="118" t="str">
        <f t="shared" si="51"/>
        <v/>
      </c>
      <c r="D454" s="40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9"/>
      <c r="J454" s="119"/>
      <c r="K454" s="119"/>
      <c r="L454" s="11"/>
      <c r="M454" s="64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>
      <c r="A455" s="63">
        <v>451</v>
      </c>
      <c r="B455" s="59" t="str">
        <f t="shared" si="50"/>
        <v/>
      </c>
      <c r="C455" s="118" t="str">
        <f t="shared" si="51"/>
        <v/>
      </c>
      <c r="D455" s="40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9"/>
      <c r="J455" s="119"/>
      <c r="K455" s="119"/>
      <c r="L455" s="11"/>
      <c r="M455" s="64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>
      <c r="A456" s="63">
        <v>452</v>
      </c>
      <c r="B456" s="59" t="str">
        <f t="shared" si="50"/>
        <v/>
      </c>
      <c r="C456" s="118" t="str">
        <f t="shared" si="51"/>
        <v/>
      </c>
      <c r="D456" s="40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9"/>
      <c r="J456" s="119"/>
      <c r="K456" s="119"/>
      <c r="L456" s="11"/>
      <c r="M456" s="64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>
      <c r="A457" s="63">
        <v>453</v>
      </c>
      <c r="B457" s="59" t="str">
        <f t="shared" si="50"/>
        <v/>
      </c>
      <c r="C457" s="118" t="str">
        <f t="shared" si="51"/>
        <v/>
      </c>
      <c r="D457" s="40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9"/>
      <c r="J457" s="119"/>
      <c r="K457" s="119"/>
      <c r="L457" s="11"/>
      <c r="M457" s="64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>
      <c r="A458" s="63">
        <v>454</v>
      </c>
      <c r="B458" s="59" t="str">
        <f t="shared" si="50"/>
        <v/>
      </c>
      <c r="C458" s="118" t="str">
        <f t="shared" si="51"/>
        <v/>
      </c>
      <c r="D458" s="40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9"/>
      <c r="J458" s="119"/>
      <c r="K458" s="119"/>
      <c r="L458" s="11"/>
      <c r="M458" s="64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>
      <c r="A459" s="63">
        <v>455</v>
      </c>
      <c r="B459" s="59" t="str">
        <f t="shared" si="50"/>
        <v/>
      </c>
      <c r="C459" s="118" t="str">
        <f t="shared" si="51"/>
        <v/>
      </c>
      <c r="D459" s="40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9"/>
      <c r="J459" s="119"/>
      <c r="K459" s="119"/>
      <c r="L459" s="11"/>
      <c r="M459" s="64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>
      <c r="A460" s="63">
        <v>456</v>
      </c>
      <c r="B460" s="59" t="str">
        <f t="shared" si="50"/>
        <v/>
      </c>
      <c r="C460" s="118" t="str">
        <f t="shared" si="51"/>
        <v/>
      </c>
      <c r="D460" s="40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9"/>
      <c r="J460" s="119"/>
      <c r="K460" s="119"/>
      <c r="L460" s="11"/>
      <c r="M460" s="64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>
      <c r="A461" s="63">
        <v>457</v>
      </c>
      <c r="B461" s="59" t="str">
        <f t="shared" si="50"/>
        <v/>
      </c>
      <c r="C461" s="118" t="str">
        <f t="shared" si="51"/>
        <v/>
      </c>
      <c r="D461" s="40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9"/>
      <c r="J461" s="119"/>
      <c r="K461" s="119"/>
      <c r="L461" s="11"/>
      <c r="M461" s="64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>
      <c r="A462" s="63">
        <v>458</v>
      </c>
      <c r="B462" s="59" t="str">
        <f t="shared" si="50"/>
        <v/>
      </c>
      <c r="C462" s="118" t="str">
        <f t="shared" si="51"/>
        <v/>
      </c>
      <c r="D462" s="40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9"/>
      <c r="J462" s="119"/>
      <c r="K462" s="119"/>
      <c r="L462" s="11"/>
      <c r="M462" s="64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>
      <c r="A463" s="63">
        <v>459</v>
      </c>
      <c r="B463" s="59" t="str">
        <f t="shared" si="50"/>
        <v/>
      </c>
      <c r="C463" s="118" t="str">
        <f t="shared" si="51"/>
        <v/>
      </c>
      <c r="D463" s="40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9"/>
      <c r="J463" s="119"/>
      <c r="K463" s="119"/>
      <c r="L463" s="11"/>
      <c r="M463" s="64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>
      <c r="A464" s="63">
        <v>460</v>
      </c>
      <c r="B464" s="59" t="str">
        <f t="shared" si="50"/>
        <v/>
      </c>
      <c r="C464" s="118" t="str">
        <f t="shared" si="51"/>
        <v/>
      </c>
      <c r="D464" s="40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9"/>
      <c r="J464" s="119"/>
      <c r="K464" s="119"/>
      <c r="L464" s="11"/>
      <c r="M464" s="64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>
      <c r="A465" s="63">
        <v>461</v>
      </c>
      <c r="B465" s="59" t="str">
        <f t="shared" si="50"/>
        <v/>
      </c>
      <c r="C465" s="118" t="str">
        <f t="shared" si="51"/>
        <v/>
      </c>
      <c r="D465" s="40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9"/>
      <c r="J465" s="119"/>
      <c r="K465" s="119"/>
      <c r="L465" s="11"/>
      <c r="M465" s="64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>
      <c r="A466" s="63">
        <v>462</v>
      </c>
      <c r="B466" s="59" t="str">
        <f t="shared" si="50"/>
        <v/>
      </c>
      <c r="C466" s="118" t="str">
        <f t="shared" si="51"/>
        <v/>
      </c>
      <c r="D466" s="40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9"/>
      <c r="J466" s="119"/>
      <c r="K466" s="119"/>
      <c r="L466" s="11"/>
      <c r="M466" s="64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>
      <c r="A467" s="63">
        <v>463</v>
      </c>
      <c r="B467" s="59" t="str">
        <f t="shared" si="50"/>
        <v/>
      </c>
      <c r="C467" s="118" t="str">
        <f t="shared" si="51"/>
        <v/>
      </c>
      <c r="D467" s="40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9"/>
      <c r="J467" s="119"/>
      <c r="K467" s="119"/>
      <c r="L467" s="11"/>
      <c r="M467" s="64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>
      <c r="A468" s="63">
        <v>464</v>
      </c>
      <c r="B468" s="59" t="str">
        <f t="shared" si="50"/>
        <v/>
      </c>
      <c r="C468" s="118" t="str">
        <f t="shared" si="51"/>
        <v/>
      </c>
      <c r="D468" s="40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9"/>
      <c r="J468" s="119"/>
      <c r="K468" s="119"/>
      <c r="L468" s="11"/>
      <c r="M468" s="64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>
      <c r="A469" s="63">
        <v>465</v>
      </c>
      <c r="B469" s="59" t="str">
        <f t="shared" si="50"/>
        <v/>
      </c>
      <c r="C469" s="118" t="str">
        <f t="shared" si="51"/>
        <v/>
      </c>
      <c r="D469" s="40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9"/>
      <c r="J469" s="119"/>
      <c r="K469" s="119"/>
      <c r="L469" s="11"/>
      <c r="M469" s="64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>
      <c r="A470" s="63">
        <v>466</v>
      </c>
      <c r="B470" s="59" t="str">
        <f t="shared" si="50"/>
        <v/>
      </c>
      <c r="C470" s="118" t="str">
        <f t="shared" si="51"/>
        <v/>
      </c>
      <c r="D470" s="40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9"/>
      <c r="J470" s="119"/>
      <c r="K470" s="119"/>
      <c r="L470" s="11"/>
      <c r="M470" s="64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>
      <c r="A471" s="63">
        <v>467</v>
      </c>
      <c r="B471" s="59" t="str">
        <f t="shared" si="50"/>
        <v/>
      </c>
      <c r="C471" s="118" t="str">
        <f t="shared" si="51"/>
        <v/>
      </c>
      <c r="D471" s="40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9"/>
      <c r="J471" s="119"/>
      <c r="K471" s="119"/>
      <c r="L471" s="11"/>
      <c r="M471" s="64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>
      <c r="A472" s="63">
        <v>468</v>
      </c>
      <c r="B472" s="59" t="str">
        <f t="shared" si="50"/>
        <v/>
      </c>
      <c r="C472" s="118" t="str">
        <f t="shared" si="51"/>
        <v/>
      </c>
      <c r="D472" s="40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9"/>
      <c r="J472" s="119"/>
      <c r="K472" s="119"/>
      <c r="L472" s="11"/>
      <c r="M472" s="64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>
      <c r="A473" s="63">
        <v>469</v>
      </c>
      <c r="B473" s="59" t="str">
        <f t="shared" si="50"/>
        <v/>
      </c>
      <c r="C473" s="118" t="str">
        <f t="shared" si="51"/>
        <v/>
      </c>
      <c r="D473" s="40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9"/>
      <c r="J473" s="119"/>
      <c r="K473" s="119"/>
      <c r="L473" s="11"/>
      <c r="M473" s="64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>
      <c r="A474" s="63">
        <v>470</v>
      </c>
      <c r="B474" s="59" t="str">
        <f t="shared" si="50"/>
        <v/>
      </c>
      <c r="C474" s="118" t="str">
        <f t="shared" si="51"/>
        <v/>
      </c>
      <c r="D474" s="40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9"/>
      <c r="J474" s="119"/>
      <c r="K474" s="119"/>
      <c r="L474" s="11"/>
      <c r="M474" s="64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>
      <c r="A475" s="63">
        <v>471</v>
      </c>
      <c r="B475" s="59" t="str">
        <f t="shared" ref="B475:B538" si="57">IF(J475&lt;&gt;"", $B$5, "")</f>
        <v/>
      </c>
      <c r="C475" s="118" t="str">
        <f t="shared" ref="C475:C538" si="58">IF(J475&lt;&gt;"", $C$5, "")</f>
        <v/>
      </c>
      <c r="D475" s="40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9"/>
      <c r="J475" s="119"/>
      <c r="K475" s="119"/>
      <c r="L475" s="11"/>
      <c r="M475" s="64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>
      <c r="A476" s="63">
        <v>472</v>
      </c>
      <c r="B476" s="59" t="str">
        <f t="shared" si="57"/>
        <v/>
      </c>
      <c r="C476" s="118" t="str">
        <f t="shared" si="58"/>
        <v/>
      </c>
      <c r="D476" s="40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9"/>
      <c r="J476" s="119"/>
      <c r="K476" s="119"/>
      <c r="L476" s="11"/>
      <c r="M476" s="64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>
      <c r="A477" s="63">
        <v>473</v>
      </c>
      <c r="B477" s="59" t="str">
        <f t="shared" si="57"/>
        <v/>
      </c>
      <c r="C477" s="118" t="str">
        <f t="shared" si="58"/>
        <v/>
      </c>
      <c r="D477" s="40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9"/>
      <c r="J477" s="119"/>
      <c r="K477" s="119"/>
      <c r="L477" s="11"/>
      <c r="M477" s="64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>
      <c r="A478" s="63">
        <v>474</v>
      </c>
      <c r="B478" s="59" t="str">
        <f t="shared" si="57"/>
        <v/>
      </c>
      <c r="C478" s="118" t="str">
        <f t="shared" si="58"/>
        <v/>
      </c>
      <c r="D478" s="40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9"/>
      <c r="J478" s="119"/>
      <c r="K478" s="119"/>
      <c r="L478" s="11"/>
      <c r="M478" s="64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>
      <c r="A479" s="63">
        <v>475</v>
      </c>
      <c r="B479" s="59" t="str">
        <f t="shared" si="57"/>
        <v/>
      </c>
      <c r="C479" s="118" t="str">
        <f t="shared" si="58"/>
        <v/>
      </c>
      <c r="D479" s="40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9"/>
      <c r="J479" s="119"/>
      <c r="K479" s="119"/>
      <c r="L479" s="11"/>
      <c r="M479" s="64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>
      <c r="A480" s="63">
        <v>476</v>
      </c>
      <c r="B480" s="59" t="str">
        <f t="shared" si="57"/>
        <v/>
      </c>
      <c r="C480" s="118" t="str">
        <f t="shared" si="58"/>
        <v/>
      </c>
      <c r="D480" s="40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9"/>
      <c r="J480" s="119"/>
      <c r="K480" s="119"/>
      <c r="L480" s="11"/>
      <c r="M480" s="64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>
      <c r="A481" s="63">
        <v>477</v>
      </c>
      <c r="B481" s="59" t="str">
        <f t="shared" si="57"/>
        <v/>
      </c>
      <c r="C481" s="118" t="str">
        <f t="shared" si="58"/>
        <v/>
      </c>
      <c r="D481" s="40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9"/>
      <c r="J481" s="119"/>
      <c r="K481" s="119"/>
      <c r="L481" s="11"/>
      <c r="M481" s="64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>
      <c r="A482" s="63">
        <v>478</v>
      </c>
      <c r="B482" s="59" t="str">
        <f t="shared" si="57"/>
        <v/>
      </c>
      <c r="C482" s="118" t="str">
        <f t="shared" si="58"/>
        <v/>
      </c>
      <c r="D482" s="40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9"/>
      <c r="J482" s="119"/>
      <c r="K482" s="119"/>
      <c r="L482" s="11"/>
      <c r="M482" s="64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>
      <c r="A483" s="63">
        <v>479</v>
      </c>
      <c r="B483" s="59" t="str">
        <f t="shared" si="57"/>
        <v/>
      </c>
      <c r="C483" s="118" t="str">
        <f t="shared" si="58"/>
        <v/>
      </c>
      <c r="D483" s="40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9"/>
      <c r="J483" s="119"/>
      <c r="K483" s="119"/>
      <c r="L483" s="11"/>
      <c r="M483" s="64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>
      <c r="A484" s="63">
        <v>480</v>
      </c>
      <c r="B484" s="59" t="str">
        <f t="shared" si="57"/>
        <v/>
      </c>
      <c r="C484" s="118" t="str">
        <f t="shared" si="58"/>
        <v/>
      </c>
      <c r="D484" s="40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9"/>
      <c r="J484" s="119"/>
      <c r="K484" s="119"/>
      <c r="L484" s="11"/>
      <c r="M484" s="64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>
      <c r="A485" s="63">
        <v>481</v>
      </c>
      <c r="B485" s="59" t="str">
        <f t="shared" si="57"/>
        <v/>
      </c>
      <c r="C485" s="118" t="str">
        <f t="shared" si="58"/>
        <v/>
      </c>
      <c r="D485" s="40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9"/>
      <c r="J485" s="119"/>
      <c r="K485" s="119"/>
      <c r="L485" s="11"/>
      <c r="M485" s="64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>
      <c r="A486" s="63">
        <v>482</v>
      </c>
      <c r="B486" s="59" t="str">
        <f t="shared" si="57"/>
        <v/>
      </c>
      <c r="C486" s="118" t="str">
        <f t="shared" si="58"/>
        <v/>
      </c>
      <c r="D486" s="40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9"/>
      <c r="J486" s="119"/>
      <c r="K486" s="119"/>
      <c r="L486" s="11"/>
      <c r="M486" s="64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>
      <c r="A487" s="63">
        <v>483</v>
      </c>
      <c r="B487" s="59" t="str">
        <f t="shared" si="57"/>
        <v/>
      </c>
      <c r="C487" s="118" t="str">
        <f t="shared" si="58"/>
        <v/>
      </c>
      <c r="D487" s="40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9"/>
      <c r="J487" s="119"/>
      <c r="K487" s="119"/>
      <c r="L487" s="11"/>
      <c r="M487" s="64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>
      <c r="A488" s="63">
        <v>484</v>
      </c>
      <c r="B488" s="59" t="str">
        <f t="shared" si="57"/>
        <v/>
      </c>
      <c r="C488" s="118" t="str">
        <f t="shared" si="58"/>
        <v/>
      </c>
      <c r="D488" s="40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9"/>
      <c r="J488" s="119"/>
      <c r="K488" s="119"/>
      <c r="L488" s="11"/>
      <c r="M488" s="64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>
      <c r="A489" s="63">
        <v>485</v>
      </c>
      <c r="B489" s="59" t="str">
        <f t="shared" si="57"/>
        <v/>
      </c>
      <c r="C489" s="118" t="str">
        <f t="shared" si="58"/>
        <v/>
      </c>
      <c r="D489" s="40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9"/>
      <c r="J489" s="119"/>
      <c r="K489" s="119"/>
      <c r="L489" s="11"/>
      <c r="M489" s="64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>
      <c r="A490" s="63">
        <v>486</v>
      </c>
      <c r="B490" s="59" t="str">
        <f t="shared" si="57"/>
        <v/>
      </c>
      <c r="C490" s="118" t="str">
        <f t="shared" si="58"/>
        <v/>
      </c>
      <c r="D490" s="40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9"/>
      <c r="J490" s="119"/>
      <c r="K490" s="119"/>
      <c r="L490" s="11"/>
      <c r="M490" s="64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>
      <c r="A491" s="63">
        <v>487</v>
      </c>
      <c r="B491" s="59" t="str">
        <f t="shared" si="57"/>
        <v/>
      </c>
      <c r="C491" s="118" t="str">
        <f t="shared" si="58"/>
        <v/>
      </c>
      <c r="D491" s="40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9"/>
      <c r="J491" s="119"/>
      <c r="K491" s="119"/>
      <c r="L491" s="11"/>
      <c r="M491" s="64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>
      <c r="A492" s="63">
        <v>488</v>
      </c>
      <c r="B492" s="59" t="str">
        <f t="shared" si="57"/>
        <v/>
      </c>
      <c r="C492" s="118" t="str">
        <f t="shared" si="58"/>
        <v/>
      </c>
      <c r="D492" s="40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9"/>
      <c r="J492" s="119"/>
      <c r="K492" s="119"/>
      <c r="L492" s="11"/>
      <c r="M492" s="64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>
      <c r="A493" s="63">
        <v>489</v>
      </c>
      <c r="B493" s="59" t="str">
        <f t="shared" si="57"/>
        <v/>
      </c>
      <c r="C493" s="118" t="str">
        <f t="shared" si="58"/>
        <v/>
      </c>
      <c r="D493" s="40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9"/>
      <c r="J493" s="119"/>
      <c r="K493" s="119"/>
      <c r="L493" s="11"/>
      <c r="M493" s="64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>
      <c r="A494" s="63">
        <v>490</v>
      </c>
      <c r="B494" s="59" t="str">
        <f t="shared" si="57"/>
        <v/>
      </c>
      <c r="C494" s="118" t="str">
        <f t="shared" si="58"/>
        <v/>
      </c>
      <c r="D494" s="40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9"/>
      <c r="J494" s="119"/>
      <c r="K494" s="119"/>
      <c r="L494" s="11"/>
      <c r="M494" s="64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>
      <c r="A495" s="63">
        <v>491</v>
      </c>
      <c r="B495" s="59" t="str">
        <f t="shared" si="57"/>
        <v/>
      </c>
      <c r="C495" s="118" t="str">
        <f t="shared" si="58"/>
        <v/>
      </c>
      <c r="D495" s="40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9"/>
      <c r="J495" s="119"/>
      <c r="K495" s="119"/>
      <c r="L495" s="11"/>
      <c r="M495" s="64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>
      <c r="A496" s="63">
        <v>492</v>
      </c>
      <c r="B496" s="59" t="str">
        <f t="shared" si="57"/>
        <v/>
      </c>
      <c r="C496" s="118" t="str">
        <f t="shared" si="58"/>
        <v/>
      </c>
      <c r="D496" s="40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9"/>
      <c r="J496" s="119"/>
      <c r="K496" s="119"/>
      <c r="L496" s="11"/>
      <c r="M496" s="64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>
      <c r="A497" s="63">
        <v>493</v>
      </c>
      <c r="B497" s="59" t="str">
        <f t="shared" si="57"/>
        <v/>
      </c>
      <c r="C497" s="118" t="str">
        <f t="shared" si="58"/>
        <v/>
      </c>
      <c r="D497" s="40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9"/>
      <c r="J497" s="119"/>
      <c r="K497" s="119"/>
      <c r="L497" s="11"/>
      <c r="M497" s="64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>
      <c r="A498" s="63">
        <v>494</v>
      </c>
      <c r="B498" s="59" t="str">
        <f t="shared" si="57"/>
        <v/>
      </c>
      <c r="C498" s="118" t="str">
        <f t="shared" si="58"/>
        <v/>
      </c>
      <c r="D498" s="40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9"/>
      <c r="J498" s="119"/>
      <c r="K498" s="119"/>
      <c r="L498" s="11"/>
      <c r="M498" s="64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>
      <c r="A499" s="63">
        <v>495</v>
      </c>
      <c r="B499" s="59" t="str">
        <f t="shared" si="57"/>
        <v/>
      </c>
      <c r="C499" s="118" t="str">
        <f t="shared" si="58"/>
        <v/>
      </c>
      <c r="D499" s="40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9"/>
      <c r="J499" s="119"/>
      <c r="K499" s="119"/>
      <c r="L499" s="11"/>
      <c r="M499" s="64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>
      <c r="A500" s="63">
        <v>496</v>
      </c>
      <c r="B500" s="59" t="str">
        <f t="shared" si="57"/>
        <v/>
      </c>
      <c r="C500" s="118" t="str">
        <f t="shared" si="58"/>
        <v/>
      </c>
      <c r="D500" s="40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9"/>
      <c r="J500" s="119"/>
      <c r="K500" s="119"/>
      <c r="L500" s="11"/>
      <c r="M500" s="64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>
      <c r="A501" s="63">
        <v>497</v>
      </c>
      <c r="B501" s="59" t="str">
        <f t="shared" si="57"/>
        <v/>
      </c>
      <c r="C501" s="118" t="str">
        <f t="shared" si="58"/>
        <v/>
      </c>
      <c r="D501" s="40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9"/>
      <c r="J501" s="119"/>
      <c r="K501" s="119"/>
      <c r="L501" s="11"/>
      <c r="M501" s="64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>
      <c r="A502" s="63">
        <v>498</v>
      </c>
      <c r="B502" s="59" t="str">
        <f t="shared" si="57"/>
        <v/>
      </c>
      <c r="C502" s="118" t="str">
        <f t="shared" si="58"/>
        <v/>
      </c>
      <c r="D502" s="40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9"/>
      <c r="J502" s="119"/>
      <c r="K502" s="119"/>
      <c r="L502" s="11"/>
      <c r="M502" s="64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>
      <c r="A503" s="63">
        <v>499</v>
      </c>
      <c r="B503" s="59" t="str">
        <f t="shared" si="57"/>
        <v/>
      </c>
      <c r="C503" s="118" t="str">
        <f t="shared" si="58"/>
        <v/>
      </c>
      <c r="D503" s="40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9"/>
      <c r="J503" s="119"/>
      <c r="K503" s="119"/>
      <c r="L503" s="11"/>
      <c r="M503" s="64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>
      <c r="A504" s="63">
        <v>500</v>
      </c>
      <c r="B504" s="59" t="str">
        <f t="shared" si="57"/>
        <v/>
      </c>
      <c r="C504" s="118" t="str">
        <f t="shared" si="58"/>
        <v/>
      </c>
      <c r="D504" s="40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9"/>
      <c r="J504" s="119"/>
      <c r="K504" s="119"/>
      <c r="L504" s="11"/>
      <c r="M504" s="64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>
      <c r="A505" s="63">
        <v>501</v>
      </c>
      <c r="B505" s="59" t="str">
        <f t="shared" si="57"/>
        <v/>
      </c>
      <c r="C505" s="118" t="str">
        <f t="shared" si="58"/>
        <v/>
      </c>
      <c r="D505" s="40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9"/>
      <c r="J505" s="119"/>
      <c r="K505" s="119"/>
      <c r="L505" s="11"/>
      <c r="M505" s="64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>
      <c r="A506" s="63">
        <v>502</v>
      </c>
      <c r="B506" s="59" t="str">
        <f t="shared" si="57"/>
        <v/>
      </c>
      <c r="C506" s="118" t="str">
        <f t="shared" si="58"/>
        <v/>
      </c>
      <c r="D506" s="40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9"/>
      <c r="J506" s="119"/>
      <c r="K506" s="119"/>
      <c r="L506" s="11"/>
      <c r="M506" s="64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>
      <c r="A507" s="63">
        <v>503</v>
      </c>
      <c r="B507" s="59" t="str">
        <f t="shared" si="57"/>
        <v/>
      </c>
      <c r="C507" s="118" t="str">
        <f t="shared" si="58"/>
        <v/>
      </c>
      <c r="D507" s="40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9"/>
      <c r="J507" s="119"/>
      <c r="K507" s="119"/>
      <c r="L507" s="11"/>
      <c r="M507" s="64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>
      <c r="A508" s="63">
        <v>504</v>
      </c>
      <c r="B508" s="59" t="str">
        <f t="shared" si="57"/>
        <v/>
      </c>
      <c r="C508" s="118" t="str">
        <f t="shared" si="58"/>
        <v/>
      </c>
      <c r="D508" s="40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9"/>
      <c r="J508" s="119"/>
      <c r="K508" s="119"/>
      <c r="L508" s="11"/>
      <c r="M508" s="64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>
      <c r="A509" s="63">
        <v>505</v>
      </c>
      <c r="B509" s="59" t="str">
        <f t="shared" si="57"/>
        <v/>
      </c>
      <c r="C509" s="118" t="str">
        <f t="shared" si="58"/>
        <v/>
      </c>
      <c r="D509" s="40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9"/>
      <c r="J509" s="119"/>
      <c r="K509" s="119"/>
      <c r="L509" s="11"/>
      <c r="M509" s="64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>
      <c r="A510" s="63">
        <v>506</v>
      </c>
      <c r="B510" s="59" t="str">
        <f t="shared" si="57"/>
        <v/>
      </c>
      <c r="C510" s="118" t="str">
        <f t="shared" si="58"/>
        <v/>
      </c>
      <c r="D510" s="40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9"/>
      <c r="J510" s="119"/>
      <c r="K510" s="119"/>
      <c r="L510" s="11"/>
      <c r="M510" s="64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>
      <c r="A511" s="63">
        <v>507</v>
      </c>
      <c r="B511" s="59" t="str">
        <f t="shared" si="57"/>
        <v/>
      </c>
      <c r="C511" s="118" t="str">
        <f t="shared" si="58"/>
        <v/>
      </c>
      <c r="D511" s="40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9"/>
      <c r="J511" s="119"/>
      <c r="K511" s="119"/>
      <c r="L511" s="11"/>
      <c r="M511" s="64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>
      <c r="A512" s="63">
        <v>508</v>
      </c>
      <c r="B512" s="59" t="str">
        <f t="shared" si="57"/>
        <v/>
      </c>
      <c r="C512" s="118" t="str">
        <f t="shared" si="58"/>
        <v/>
      </c>
      <c r="D512" s="40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9"/>
      <c r="J512" s="119"/>
      <c r="K512" s="119"/>
      <c r="L512" s="11"/>
      <c r="M512" s="64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>
      <c r="A513" s="63">
        <v>509</v>
      </c>
      <c r="B513" s="59" t="str">
        <f t="shared" si="57"/>
        <v/>
      </c>
      <c r="C513" s="118" t="str">
        <f t="shared" si="58"/>
        <v/>
      </c>
      <c r="D513" s="40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9"/>
      <c r="J513" s="119"/>
      <c r="K513" s="119"/>
      <c r="L513" s="11"/>
      <c r="M513" s="64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>
      <c r="A514" s="63">
        <v>510</v>
      </c>
      <c r="B514" s="59" t="str">
        <f t="shared" si="57"/>
        <v/>
      </c>
      <c r="C514" s="118" t="str">
        <f t="shared" si="58"/>
        <v/>
      </c>
      <c r="D514" s="40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9"/>
      <c r="J514" s="119"/>
      <c r="K514" s="119"/>
      <c r="L514" s="11"/>
      <c r="M514" s="64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>
      <c r="A515" s="63">
        <v>511</v>
      </c>
      <c r="B515" s="59" t="str">
        <f t="shared" si="57"/>
        <v/>
      </c>
      <c r="C515" s="118" t="str">
        <f t="shared" si="58"/>
        <v/>
      </c>
      <c r="D515" s="40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9"/>
      <c r="J515" s="119"/>
      <c r="K515" s="119"/>
      <c r="L515" s="11"/>
      <c r="M515" s="64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>
      <c r="A516" s="63">
        <v>512</v>
      </c>
      <c r="B516" s="59" t="str">
        <f t="shared" si="57"/>
        <v/>
      </c>
      <c r="C516" s="118" t="str">
        <f t="shared" si="58"/>
        <v/>
      </c>
      <c r="D516" s="40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9"/>
      <c r="J516" s="119"/>
      <c r="K516" s="119"/>
      <c r="L516" s="11"/>
      <c r="M516" s="64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>
      <c r="A517" s="63">
        <v>513</v>
      </c>
      <c r="B517" s="59" t="str">
        <f t="shared" si="57"/>
        <v/>
      </c>
      <c r="C517" s="118" t="str">
        <f t="shared" si="58"/>
        <v/>
      </c>
      <c r="D517" s="40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9"/>
      <c r="J517" s="119"/>
      <c r="K517" s="119"/>
      <c r="L517" s="11"/>
      <c r="M517" s="64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>
      <c r="A518" s="63">
        <v>514</v>
      </c>
      <c r="B518" s="59" t="str">
        <f t="shared" si="57"/>
        <v/>
      </c>
      <c r="C518" s="118" t="str">
        <f t="shared" si="58"/>
        <v/>
      </c>
      <c r="D518" s="40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9"/>
      <c r="J518" s="119"/>
      <c r="K518" s="119"/>
      <c r="L518" s="11"/>
      <c r="M518" s="64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>
      <c r="A519" s="63">
        <v>515</v>
      </c>
      <c r="B519" s="59" t="str">
        <f t="shared" si="57"/>
        <v/>
      </c>
      <c r="C519" s="118" t="str">
        <f t="shared" si="58"/>
        <v/>
      </c>
      <c r="D519" s="40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9"/>
      <c r="J519" s="119"/>
      <c r="K519" s="119"/>
      <c r="L519" s="11"/>
      <c r="M519" s="64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>
      <c r="A520" s="63">
        <v>516</v>
      </c>
      <c r="B520" s="59" t="str">
        <f t="shared" si="57"/>
        <v/>
      </c>
      <c r="C520" s="118" t="str">
        <f t="shared" si="58"/>
        <v/>
      </c>
      <c r="D520" s="40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9"/>
      <c r="J520" s="119"/>
      <c r="K520" s="119"/>
      <c r="L520" s="11"/>
      <c r="M520" s="64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>
      <c r="A521" s="63">
        <v>517</v>
      </c>
      <c r="B521" s="59" t="str">
        <f t="shared" si="57"/>
        <v/>
      </c>
      <c r="C521" s="118" t="str">
        <f t="shared" si="58"/>
        <v/>
      </c>
      <c r="D521" s="40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9"/>
      <c r="J521" s="119"/>
      <c r="K521" s="119"/>
      <c r="L521" s="11"/>
      <c r="M521" s="64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>
      <c r="A522" s="63">
        <v>518</v>
      </c>
      <c r="B522" s="59" t="str">
        <f t="shared" si="57"/>
        <v/>
      </c>
      <c r="C522" s="118" t="str">
        <f t="shared" si="58"/>
        <v/>
      </c>
      <c r="D522" s="40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9"/>
      <c r="J522" s="119"/>
      <c r="K522" s="119"/>
      <c r="L522" s="11"/>
      <c r="M522" s="64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>
      <c r="A523" s="63">
        <v>519</v>
      </c>
      <c r="B523" s="59" t="str">
        <f t="shared" si="57"/>
        <v/>
      </c>
      <c r="C523" s="118" t="str">
        <f t="shared" si="58"/>
        <v/>
      </c>
      <c r="D523" s="40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9"/>
      <c r="J523" s="119"/>
      <c r="K523" s="119"/>
      <c r="L523" s="11"/>
      <c r="M523" s="64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>
      <c r="A524" s="63">
        <v>520</v>
      </c>
      <c r="B524" s="59" t="str">
        <f t="shared" si="57"/>
        <v/>
      </c>
      <c r="C524" s="118" t="str">
        <f t="shared" si="58"/>
        <v/>
      </c>
      <c r="D524" s="40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9"/>
      <c r="J524" s="119"/>
      <c r="K524" s="119"/>
      <c r="L524" s="11"/>
      <c r="M524" s="64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>
      <c r="A525" s="63">
        <v>521</v>
      </c>
      <c r="B525" s="59" t="str">
        <f t="shared" si="57"/>
        <v/>
      </c>
      <c r="C525" s="118" t="str">
        <f t="shared" si="58"/>
        <v/>
      </c>
      <c r="D525" s="40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9"/>
      <c r="J525" s="119"/>
      <c r="K525" s="119"/>
      <c r="L525" s="11"/>
      <c r="M525" s="64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>
      <c r="A526" s="63">
        <v>522</v>
      </c>
      <c r="B526" s="59" t="str">
        <f t="shared" si="57"/>
        <v/>
      </c>
      <c r="C526" s="118" t="str">
        <f t="shared" si="58"/>
        <v/>
      </c>
      <c r="D526" s="40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9"/>
      <c r="J526" s="119"/>
      <c r="K526" s="119"/>
      <c r="L526" s="11"/>
      <c r="M526" s="64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>
      <c r="A527" s="63">
        <v>523</v>
      </c>
      <c r="B527" s="59" t="str">
        <f t="shared" si="57"/>
        <v/>
      </c>
      <c r="C527" s="118" t="str">
        <f t="shared" si="58"/>
        <v/>
      </c>
      <c r="D527" s="40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9"/>
      <c r="J527" s="119"/>
      <c r="K527" s="119"/>
      <c r="L527" s="11"/>
      <c r="M527" s="64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>
      <c r="A528" s="63">
        <v>524</v>
      </c>
      <c r="B528" s="59" t="str">
        <f t="shared" si="57"/>
        <v/>
      </c>
      <c r="C528" s="118" t="str">
        <f t="shared" si="58"/>
        <v/>
      </c>
      <c r="D528" s="40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9"/>
      <c r="J528" s="119"/>
      <c r="K528" s="119"/>
      <c r="L528" s="11"/>
      <c r="M528" s="64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>
      <c r="A529" s="63">
        <v>525</v>
      </c>
      <c r="B529" s="59" t="str">
        <f t="shared" si="57"/>
        <v/>
      </c>
      <c r="C529" s="118" t="str">
        <f t="shared" si="58"/>
        <v/>
      </c>
      <c r="D529" s="40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9"/>
      <c r="J529" s="119"/>
      <c r="K529" s="119"/>
      <c r="L529" s="11"/>
      <c r="M529" s="64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>
      <c r="A530" s="63">
        <v>526</v>
      </c>
      <c r="B530" s="59" t="str">
        <f t="shared" si="57"/>
        <v/>
      </c>
      <c r="C530" s="118" t="str">
        <f t="shared" si="58"/>
        <v/>
      </c>
      <c r="D530" s="40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9"/>
      <c r="J530" s="119"/>
      <c r="K530" s="119"/>
      <c r="L530" s="11"/>
      <c r="M530" s="64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>
      <c r="A531" s="63">
        <v>527</v>
      </c>
      <c r="B531" s="59" t="str">
        <f t="shared" si="57"/>
        <v/>
      </c>
      <c r="C531" s="118" t="str">
        <f t="shared" si="58"/>
        <v/>
      </c>
      <c r="D531" s="40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9"/>
      <c r="J531" s="119"/>
      <c r="K531" s="119"/>
      <c r="L531" s="11"/>
      <c r="M531" s="64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>
      <c r="A532" s="63">
        <v>528</v>
      </c>
      <c r="B532" s="59" t="str">
        <f t="shared" si="57"/>
        <v/>
      </c>
      <c r="C532" s="118" t="str">
        <f t="shared" si="58"/>
        <v/>
      </c>
      <c r="D532" s="40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9"/>
      <c r="J532" s="119"/>
      <c r="K532" s="119"/>
      <c r="L532" s="11"/>
      <c r="M532" s="64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>
      <c r="A533" s="63">
        <v>529</v>
      </c>
      <c r="B533" s="59" t="str">
        <f t="shared" si="57"/>
        <v/>
      </c>
      <c r="C533" s="118" t="str">
        <f t="shared" si="58"/>
        <v/>
      </c>
      <c r="D533" s="40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9"/>
      <c r="J533" s="119"/>
      <c r="K533" s="119"/>
      <c r="L533" s="11"/>
      <c r="M533" s="64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>
      <c r="A534" s="63">
        <v>530</v>
      </c>
      <c r="B534" s="59" t="str">
        <f t="shared" si="57"/>
        <v/>
      </c>
      <c r="C534" s="118" t="str">
        <f t="shared" si="58"/>
        <v/>
      </c>
      <c r="D534" s="40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9"/>
      <c r="J534" s="119"/>
      <c r="K534" s="119"/>
      <c r="L534" s="11"/>
      <c r="M534" s="64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>
      <c r="A535" s="63">
        <v>531</v>
      </c>
      <c r="B535" s="59" t="str">
        <f t="shared" si="57"/>
        <v/>
      </c>
      <c r="C535" s="118" t="str">
        <f t="shared" si="58"/>
        <v/>
      </c>
      <c r="D535" s="40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9"/>
      <c r="J535" s="119"/>
      <c r="K535" s="119"/>
      <c r="L535" s="11"/>
      <c r="M535" s="64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>
      <c r="A536" s="63">
        <v>532</v>
      </c>
      <c r="B536" s="59" t="str">
        <f t="shared" si="57"/>
        <v/>
      </c>
      <c r="C536" s="118" t="str">
        <f t="shared" si="58"/>
        <v/>
      </c>
      <c r="D536" s="40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9"/>
      <c r="J536" s="119"/>
      <c r="K536" s="119"/>
      <c r="L536" s="11"/>
      <c r="M536" s="64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>
      <c r="A537" s="63">
        <v>533</v>
      </c>
      <c r="B537" s="59" t="str">
        <f t="shared" si="57"/>
        <v/>
      </c>
      <c r="C537" s="118" t="str">
        <f t="shared" si="58"/>
        <v/>
      </c>
      <c r="D537" s="40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9"/>
      <c r="J537" s="119"/>
      <c r="K537" s="119"/>
      <c r="L537" s="11"/>
      <c r="M537" s="64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>
      <c r="A538" s="63">
        <v>534</v>
      </c>
      <c r="B538" s="59" t="str">
        <f t="shared" si="57"/>
        <v/>
      </c>
      <c r="C538" s="118" t="str">
        <f t="shared" si="58"/>
        <v/>
      </c>
      <c r="D538" s="40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9"/>
      <c r="J538" s="119"/>
      <c r="K538" s="119"/>
      <c r="L538" s="11"/>
      <c r="M538" s="64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>
      <c r="A539" s="63">
        <v>535</v>
      </c>
      <c r="B539" s="59" t="str">
        <f t="shared" ref="B539:B602" si="64">IF(J539&lt;&gt;"", $B$5, "")</f>
        <v/>
      </c>
      <c r="C539" s="118" t="str">
        <f t="shared" ref="C539:C602" si="65">IF(J539&lt;&gt;"", $C$5, "")</f>
        <v/>
      </c>
      <c r="D539" s="40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9"/>
      <c r="J539" s="119"/>
      <c r="K539" s="119"/>
      <c r="L539" s="11"/>
      <c r="M539" s="64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>
      <c r="A540" s="63">
        <v>536</v>
      </c>
      <c r="B540" s="59" t="str">
        <f t="shared" si="64"/>
        <v/>
      </c>
      <c r="C540" s="118" t="str">
        <f t="shared" si="65"/>
        <v/>
      </c>
      <c r="D540" s="40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9"/>
      <c r="J540" s="119"/>
      <c r="K540" s="119"/>
      <c r="L540" s="11"/>
      <c r="M540" s="64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>
      <c r="A541" s="63">
        <v>537</v>
      </c>
      <c r="B541" s="59" t="str">
        <f t="shared" si="64"/>
        <v/>
      </c>
      <c r="C541" s="118" t="str">
        <f t="shared" si="65"/>
        <v/>
      </c>
      <c r="D541" s="40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9"/>
      <c r="J541" s="119"/>
      <c r="K541" s="119"/>
      <c r="L541" s="11"/>
      <c r="M541" s="64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>
      <c r="A542" s="63">
        <v>538</v>
      </c>
      <c r="B542" s="59" t="str">
        <f t="shared" si="64"/>
        <v/>
      </c>
      <c r="C542" s="118" t="str">
        <f t="shared" si="65"/>
        <v/>
      </c>
      <c r="D542" s="40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9"/>
      <c r="J542" s="119"/>
      <c r="K542" s="119"/>
      <c r="L542" s="11"/>
      <c r="M542" s="64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>
      <c r="A543" s="63">
        <v>539</v>
      </c>
      <c r="B543" s="59" t="str">
        <f t="shared" si="64"/>
        <v/>
      </c>
      <c r="C543" s="118" t="str">
        <f t="shared" si="65"/>
        <v/>
      </c>
      <c r="D543" s="40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9"/>
      <c r="J543" s="119"/>
      <c r="K543" s="119"/>
      <c r="L543" s="11"/>
      <c r="M543" s="64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>
      <c r="A544" s="63">
        <v>540</v>
      </c>
      <c r="B544" s="59" t="str">
        <f t="shared" si="64"/>
        <v/>
      </c>
      <c r="C544" s="118" t="str">
        <f t="shared" si="65"/>
        <v/>
      </c>
      <c r="D544" s="40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9"/>
      <c r="J544" s="119"/>
      <c r="K544" s="119"/>
      <c r="L544" s="11"/>
      <c r="M544" s="64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>
      <c r="A545" s="63">
        <v>541</v>
      </c>
      <c r="B545" s="59" t="str">
        <f t="shared" si="64"/>
        <v/>
      </c>
      <c r="C545" s="118" t="str">
        <f t="shared" si="65"/>
        <v/>
      </c>
      <c r="D545" s="40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9"/>
      <c r="J545" s="119"/>
      <c r="K545" s="119"/>
      <c r="L545" s="11"/>
      <c r="M545" s="64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>
      <c r="A546" s="63">
        <v>542</v>
      </c>
      <c r="B546" s="59" t="str">
        <f t="shared" si="64"/>
        <v/>
      </c>
      <c r="C546" s="118" t="str">
        <f t="shared" si="65"/>
        <v/>
      </c>
      <c r="D546" s="40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9"/>
      <c r="J546" s="119"/>
      <c r="K546" s="119"/>
      <c r="L546" s="11"/>
      <c r="M546" s="64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>
      <c r="A547" s="63">
        <v>543</v>
      </c>
      <c r="B547" s="59" t="str">
        <f t="shared" si="64"/>
        <v/>
      </c>
      <c r="C547" s="118" t="str">
        <f t="shared" si="65"/>
        <v/>
      </c>
      <c r="D547" s="40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9"/>
      <c r="J547" s="119"/>
      <c r="K547" s="119"/>
      <c r="L547" s="11"/>
      <c r="M547" s="64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>
      <c r="A548" s="63">
        <v>544</v>
      </c>
      <c r="B548" s="59" t="str">
        <f t="shared" si="64"/>
        <v/>
      </c>
      <c r="C548" s="118" t="str">
        <f t="shared" si="65"/>
        <v/>
      </c>
      <c r="D548" s="40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9"/>
      <c r="J548" s="119"/>
      <c r="K548" s="119"/>
      <c r="L548" s="11"/>
      <c r="M548" s="64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>
      <c r="A549" s="63">
        <v>545</v>
      </c>
      <c r="B549" s="59" t="str">
        <f t="shared" si="64"/>
        <v/>
      </c>
      <c r="C549" s="118" t="str">
        <f t="shared" si="65"/>
        <v/>
      </c>
      <c r="D549" s="40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9"/>
      <c r="J549" s="119"/>
      <c r="K549" s="119"/>
      <c r="L549" s="11"/>
      <c r="M549" s="64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>
      <c r="A550" s="63">
        <v>546</v>
      </c>
      <c r="B550" s="59" t="str">
        <f t="shared" si="64"/>
        <v/>
      </c>
      <c r="C550" s="118" t="str">
        <f t="shared" si="65"/>
        <v/>
      </c>
      <c r="D550" s="40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9"/>
      <c r="J550" s="119"/>
      <c r="K550" s="119"/>
      <c r="L550" s="11"/>
      <c r="M550" s="64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>
      <c r="A551" s="63">
        <v>547</v>
      </c>
      <c r="B551" s="59" t="str">
        <f t="shared" si="64"/>
        <v/>
      </c>
      <c r="C551" s="118" t="str">
        <f t="shared" si="65"/>
        <v/>
      </c>
      <c r="D551" s="40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9"/>
      <c r="J551" s="119"/>
      <c r="K551" s="119"/>
      <c r="L551" s="11"/>
      <c r="M551" s="64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>
      <c r="A552" s="63">
        <v>548</v>
      </c>
      <c r="B552" s="59" t="str">
        <f t="shared" si="64"/>
        <v/>
      </c>
      <c r="C552" s="118" t="str">
        <f t="shared" si="65"/>
        <v/>
      </c>
      <c r="D552" s="40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9"/>
      <c r="J552" s="119"/>
      <c r="K552" s="119"/>
      <c r="L552" s="11"/>
      <c r="M552" s="64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>
      <c r="A553" s="63">
        <v>549</v>
      </c>
      <c r="B553" s="59" t="str">
        <f t="shared" si="64"/>
        <v/>
      </c>
      <c r="C553" s="118" t="str">
        <f t="shared" si="65"/>
        <v/>
      </c>
      <c r="D553" s="40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9"/>
      <c r="J553" s="119"/>
      <c r="K553" s="119"/>
      <c r="L553" s="11"/>
      <c r="M553" s="64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>
      <c r="A554" s="63">
        <v>550</v>
      </c>
      <c r="B554" s="59" t="str">
        <f t="shared" si="64"/>
        <v/>
      </c>
      <c r="C554" s="118" t="str">
        <f t="shared" si="65"/>
        <v/>
      </c>
      <c r="D554" s="40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9"/>
      <c r="J554" s="119"/>
      <c r="K554" s="119"/>
      <c r="L554" s="11"/>
      <c r="M554" s="64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>
      <c r="A555" s="63">
        <v>551</v>
      </c>
      <c r="B555" s="59" t="str">
        <f t="shared" si="64"/>
        <v/>
      </c>
      <c r="C555" s="118" t="str">
        <f t="shared" si="65"/>
        <v/>
      </c>
      <c r="D555" s="40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9"/>
      <c r="J555" s="119"/>
      <c r="K555" s="119"/>
      <c r="L555" s="11"/>
      <c r="M555" s="64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>
      <c r="A556" s="63">
        <v>552</v>
      </c>
      <c r="B556" s="59" t="str">
        <f t="shared" si="64"/>
        <v/>
      </c>
      <c r="C556" s="118" t="str">
        <f t="shared" si="65"/>
        <v/>
      </c>
      <c r="D556" s="40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9"/>
      <c r="J556" s="119"/>
      <c r="K556" s="119"/>
      <c r="L556" s="11"/>
      <c r="M556" s="64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>
      <c r="A557" s="63">
        <v>553</v>
      </c>
      <c r="B557" s="59" t="str">
        <f t="shared" si="64"/>
        <v/>
      </c>
      <c r="C557" s="118" t="str">
        <f t="shared" si="65"/>
        <v/>
      </c>
      <c r="D557" s="40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9"/>
      <c r="J557" s="119"/>
      <c r="K557" s="119"/>
      <c r="L557" s="11"/>
      <c r="M557" s="64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>
      <c r="A558" s="63">
        <v>554</v>
      </c>
      <c r="B558" s="59" t="str">
        <f t="shared" si="64"/>
        <v/>
      </c>
      <c r="C558" s="118" t="str">
        <f t="shared" si="65"/>
        <v/>
      </c>
      <c r="D558" s="40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9"/>
      <c r="J558" s="119"/>
      <c r="K558" s="119"/>
      <c r="L558" s="11"/>
      <c r="M558" s="64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>
      <c r="A559" s="63">
        <v>555</v>
      </c>
      <c r="B559" s="59" t="str">
        <f t="shared" si="64"/>
        <v/>
      </c>
      <c r="C559" s="118" t="str">
        <f t="shared" si="65"/>
        <v/>
      </c>
      <c r="D559" s="40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9"/>
      <c r="J559" s="119"/>
      <c r="K559" s="119"/>
      <c r="L559" s="11"/>
      <c r="M559" s="64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>
      <c r="A560" s="63">
        <v>556</v>
      </c>
      <c r="B560" s="59" t="str">
        <f t="shared" si="64"/>
        <v/>
      </c>
      <c r="C560" s="118" t="str">
        <f t="shared" si="65"/>
        <v/>
      </c>
      <c r="D560" s="40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9"/>
      <c r="J560" s="119"/>
      <c r="K560" s="119"/>
      <c r="L560" s="11"/>
      <c r="M560" s="64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>
      <c r="A561" s="63">
        <v>557</v>
      </c>
      <c r="B561" s="59" t="str">
        <f t="shared" si="64"/>
        <v/>
      </c>
      <c r="C561" s="118" t="str">
        <f t="shared" si="65"/>
        <v/>
      </c>
      <c r="D561" s="40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9"/>
      <c r="J561" s="119"/>
      <c r="K561" s="119"/>
      <c r="L561" s="11"/>
      <c r="M561" s="64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>
      <c r="A562" s="63">
        <v>558</v>
      </c>
      <c r="B562" s="59" t="str">
        <f t="shared" si="64"/>
        <v/>
      </c>
      <c r="C562" s="118" t="str">
        <f t="shared" si="65"/>
        <v/>
      </c>
      <c r="D562" s="40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9"/>
      <c r="J562" s="119"/>
      <c r="K562" s="119"/>
      <c r="L562" s="11"/>
      <c r="M562" s="64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>
      <c r="A563" s="63">
        <v>559</v>
      </c>
      <c r="B563" s="59" t="str">
        <f t="shared" si="64"/>
        <v/>
      </c>
      <c r="C563" s="118" t="str">
        <f t="shared" si="65"/>
        <v/>
      </c>
      <c r="D563" s="40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9"/>
      <c r="J563" s="119"/>
      <c r="K563" s="119"/>
      <c r="L563" s="11"/>
      <c r="M563" s="64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>
      <c r="A564" s="63">
        <v>560</v>
      </c>
      <c r="B564" s="59" t="str">
        <f t="shared" si="64"/>
        <v/>
      </c>
      <c r="C564" s="118" t="str">
        <f t="shared" si="65"/>
        <v/>
      </c>
      <c r="D564" s="40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9"/>
      <c r="J564" s="119"/>
      <c r="K564" s="119"/>
      <c r="L564" s="11"/>
      <c r="M564" s="64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>
      <c r="A565" s="63">
        <v>561</v>
      </c>
      <c r="B565" s="59" t="str">
        <f t="shared" si="64"/>
        <v/>
      </c>
      <c r="C565" s="118" t="str">
        <f t="shared" si="65"/>
        <v/>
      </c>
      <c r="D565" s="40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9"/>
      <c r="J565" s="119"/>
      <c r="K565" s="119"/>
      <c r="L565" s="11"/>
      <c r="M565" s="64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>
      <c r="A566" s="63">
        <v>562</v>
      </c>
      <c r="B566" s="59" t="str">
        <f t="shared" si="64"/>
        <v/>
      </c>
      <c r="C566" s="118" t="str">
        <f t="shared" si="65"/>
        <v/>
      </c>
      <c r="D566" s="40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9"/>
      <c r="J566" s="119"/>
      <c r="K566" s="119"/>
      <c r="L566" s="11"/>
      <c r="M566" s="64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>
      <c r="A567" s="63">
        <v>563</v>
      </c>
      <c r="B567" s="59" t="str">
        <f t="shared" si="64"/>
        <v/>
      </c>
      <c r="C567" s="118" t="str">
        <f t="shared" si="65"/>
        <v/>
      </c>
      <c r="D567" s="40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9"/>
      <c r="J567" s="119"/>
      <c r="K567" s="119"/>
      <c r="L567" s="11"/>
      <c r="M567" s="64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>
      <c r="A568" s="63">
        <v>564</v>
      </c>
      <c r="B568" s="59" t="str">
        <f t="shared" si="64"/>
        <v/>
      </c>
      <c r="C568" s="118" t="str">
        <f t="shared" si="65"/>
        <v/>
      </c>
      <c r="D568" s="40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9"/>
      <c r="J568" s="119"/>
      <c r="K568" s="119"/>
      <c r="L568" s="11"/>
      <c r="M568" s="64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>
      <c r="A569" s="63">
        <v>565</v>
      </c>
      <c r="B569" s="59" t="str">
        <f t="shared" si="64"/>
        <v/>
      </c>
      <c r="C569" s="118" t="str">
        <f t="shared" si="65"/>
        <v/>
      </c>
      <c r="D569" s="40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9"/>
      <c r="J569" s="119"/>
      <c r="K569" s="119"/>
      <c r="L569" s="11"/>
      <c r="M569" s="64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>
      <c r="A570" s="63">
        <v>566</v>
      </c>
      <c r="B570" s="59" t="str">
        <f t="shared" si="64"/>
        <v/>
      </c>
      <c r="C570" s="118" t="str">
        <f t="shared" si="65"/>
        <v/>
      </c>
      <c r="D570" s="40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9"/>
      <c r="J570" s="119"/>
      <c r="K570" s="119"/>
      <c r="L570" s="11"/>
      <c r="M570" s="64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>
      <c r="A571" s="63">
        <v>567</v>
      </c>
      <c r="B571" s="59" t="str">
        <f t="shared" si="64"/>
        <v/>
      </c>
      <c r="C571" s="118" t="str">
        <f t="shared" si="65"/>
        <v/>
      </c>
      <c r="D571" s="40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9"/>
      <c r="J571" s="119"/>
      <c r="K571" s="119"/>
      <c r="L571" s="11"/>
      <c r="M571" s="64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>
      <c r="A572" s="63">
        <v>568</v>
      </c>
      <c r="B572" s="59" t="str">
        <f t="shared" si="64"/>
        <v/>
      </c>
      <c r="C572" s="118" t="str">
        <f t="shared" si="65"/>
        <v/>
      </c>
      <c r="D572" s="40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9"/>
      <c r="J572" s="119"/>
      <c r="K572" s="119"/>
      <c r="L572" s="11"/>
      <c r="M572" s="64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>
      <c r="A573" s="63">
        <v>569</v>
      </c>
      <c r="B573" s="59" t="str">
        <f t="shared" si="64"/>
        <v/>
      </c>
      <c r="C573" s="118" t="str">
        <f t="shared" si="65"/>
        <v/>
      </c>
      <c r="D573" s="40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9"/>
      <c r="J573" s="119"/>
      <c r="K573" s="119"/>
      <c r="L573" s="11"/>
      <c r="M573" s="64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>
      <c r="A574" s="63">
        <v>570</v>
      </c>
      <c r="B574" s="59" t="str">
        <f t="shared" si="64"/>
        <v/>
      </c>
      <c r="C574" s="118" t="str">
        <f t="shared" si="65"/>
        <v/>
      </c>
      <c r="D574" s="40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9"/>
      <c r="J574" s="119"/>
      <c r="K574" s="119"/>
      <c r="L574" s="11"/>
      <c r="M574" s="64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>
      <c r="A575" s="63">
        <v>571</v>
      </c>
      <c r="B575" s="59" t="str">
        <f t="shared" si="64"/>
        <v/>
      </c>
      <c r="C575" s="118" t="str">
        <f t="shared" si="65"/>
        <v/>
      </c>
      <c r="D575" s="40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9"/>
      <c r="J575" s="119"/>
      <c r="K575" s="119"/>
      <c r="L575" s="11"/>
      <c r="M575" s="64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>
      <c r="A576" s="63">
        <v>572</v>
      </c>
      <c r="B576" s="59" t="str">
        <f t="shared" si="64"/>
        <v/>
      </c>
      <c r="C576" s="118" t="str">
        <f t="shared" si="65"/>
        <v/>
      </c>
      <c r="D576" s="40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9"/>
      <c r="J576" s="119"/>
      <c r="K576" s="119"/>
      <c r="L576" s="11"/>
      <c r="M576" s="64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>
      <c r="A577" s="63">
        <v>573</v>
      </c>
      <c r="B577" s="59" t="str">
        <f t="shared" si="64"/>
        <v/>
      </c>
      <c r="C577" s="118" t="str">
        <f t="shared" si="65"/>
        <v/>
      </c>
      <c r="D577" s="40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9"/>
      <c r="J577" s="119"/>
      <c r="K577" s="119"/>
      <c r="L577" s="11"/>
      <c r="M577" s="64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>
      <c r="A578" s="63">
        <v>574</v>
      </c>
      <c r="B578" s="59" t="str">
        <f t="shared" si="64"/>
        <v/>
      </c>
      <c r="C578" s="118" t="str">
        <f t="shared" si="65"/>
        <v/>
      </c>
      <c r="D578" s="40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9"/>
      <c r="J578" s="119"/>
      <c r="K578" s="119"/>
      <c r="L578" s="11"/>
      <c r="M578" s="64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>
      <c r="A579" s="63">
        <v>575</v>
      </c>
      <c r="B579" s="59" t="str">
        <f t="shared" si="64"/>
        <v/>
      </c>
      <c r="C579" s="118" t="str">
        <f t="shared" si="65"/>
        <v/>
      </c>
      <c r="D579" s="40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9"/>
      <c r="J579" s="119"/>
      <c r="K579" s="119"/>
      <c r="L579" s="11"/>
      <c r="M579" s="64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>
      <c r="A580" s="63">
        <v>576</v>
      </c>
      <c r="B580" s="59" t="str">
        <f t="shared" si="64"/>
        <v/>
      </c>
      <c r="C580" s="118" t="str">
        <f t="shared" si="65"/>
        <v/>
      </c>
      <c r="D580" s="40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9"/>
      <c r="J580" s="119"/>
      <c r="K580" s="119"/>
      <c r="L580" s="11"/>
      <c r="M580" s="64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>
      <c r="A581" s="63">
        <v>577</v>
      </c>
      <c r="B581" s="59" t="str">
        <f t="shared" si="64"/>
        <v/>
      </c>
      <c r="C581" s="118" t="str">
        <f t="shared" si="65"/>
        <v/>
      </c>
      <c r="D581" s="40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9"/>
      <c r="J581" s="119"/>
      <c r="K581" s="119"/>
      <c r="L581" s="11"/>
      <c r="M581" s="64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>
      <c r="A582" s="63">
        <v>578</v>
      </c>
      <c r="B582" s="59" t="str">
        <f t="shared" si="64"/>
        <v/>
      </c>
      <c r="C582" s="118" t="str">
        <f t="shared" si="65"/>
        <v/>
      </c>
      <c r="D582" s="40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9"/>
      <c r="J582" s="119"/>
      <c r="K582" s="119"/>
      <c r="L582" s="11"/>
      <c r="M582" s="64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>
      <c r="A583" s="63">
        <v>579</v>
      </c>
      <c r="B583" s="59" t="str">
        <f t="shared" si="64"/>
        <v/>
      </c>
      <c r="C583" s="118" t="str">
        <f t="shared" si="65"/>
        <v/>
      </c>
      <c r="D583" s="40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9"/>
      <c r="J583" s="119"/>
      <c r="K583" s="119"/>
      <c r="L583" s="11"/>
      <c r="M583" s="64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>
      <c r="A584" s="63">
        <v>580</v>
      </c>
      <c r="B584" s="59" t="str">
        <f t="shared" si="64"/>
        <v/>
      </c>
      <c r="C584" s="118" t="str">
        <f t="shared" si="65"/>
        <v/>
      </c>
      <c r="D584" s="40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9"/>
      <c r="J584" s="119"/>
      <c r="K584" s="119"/>
      <c r="L584" s="11"/>
      <c r="M584" s="64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>
      <c r="A585" s="63">
        <v>581</v>
      </c>
      <c r="B585" s="59" t="str">
        <f t="shared" si="64"/>
        <v/>
      </c>
      <c r="C585" s="118" t="str">
        <f t="shared" si="65"/>
        <v/>
      </c>
      <c r="D585" s="40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9"/>
      <c r="J585" s="119"/>
      <c r="K585" s="119"/>
      <c r="L585" s="11"/>
      <c r="M585" s="64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>
      <c r="A586" s="63">
        <v>582</v>
      </c>
      <c r="B586" s="59" t="str">
        <f t="shared" si="64"/>
        <v/>
      </c>
      <c r="C586" s="118" t="str">
        <f t="shared" si="65"/>
        <v/>
      </c>
      <c r="D586" s="40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9"/>
      <c r="J586" s="119"/>
      <c r="K586" s="119"/>
      <c r="L586" s="11"/>
      <c r="M586" s="64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>
      <c r="A587" s="63">
        <v>583</v>
      </c>
      <c r="B587" s="59" t="str">
        <f t="shared" si="64"/>
        <v/>
      </c>
      <c r="C587" s="118" t="str">
        <f t="shared" si="65"/>
        <v/>
      </c>
      <c r="D587" s="40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9"/>
      <c r="J587" s="119"/>
      <c r="K587" s="119"/>
      <c r="L587" s="11"/>
      <c r="M587" s="64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>
      <c r="A588" s="63">
        <v>584</v>
      </c>
      <c r="B588" s="59" t="str">
        <f t="shared" si="64"/>
        <v/>
      </c>
      <c r="C588" s="118" t="str">
        <f t="shared" si="65"/>
        <v/>
      </c>
      <c r="D588" s="40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9"/>
      <c r="J588" s="119"/>
      <c r="K588" s="119"/>
      <c r="L588" s="11"/>
      <c r="M588" s="64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>
      <c r="A589" s="63">
        <v>585</v>
      </c>
      <c r="B589" s="59" t="str">
        <f t="shared" si="64"/>
        <v/>
      </c>
      <c r="C589" s="118" t="str">
        <f t="shared" si="65"/>
        <v/>
      </c>
      <c r="D589" s="40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9"/>
      <c r="J589" s="119"/>
      <c r="K589" s="119"/>
      <c r="L589" s="11"/>
      <c r="M589" s="64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>
      <c r="A590" s="63">
        <v>586</v>
      </c>
      <c r="B590" s="59" t="str">
        <f t="shared" si="64"/>
        <v/>
      </c>
      <c r="C590" s="118" t="str">
        <f t="shared" si="65"/>
        <v/>
      </c>
      <c r="D590" s="40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9"/>
      <c r="J590" s="119"/>
      <c r="K590" s="119"/>
      <c r="L590" s="11"/>
      <c r="M590" s="64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>
      <c r="A591" s="63">
        <v>587</v>
      </c>
      <c r="B591" s="59" t="str">
        <f t="shared" si="64"/>
        <v/>
      </c>
      <c r="C591" s="118" t="str">
        <f t="shared" si="65"/>
        <v/>
      </c>
      <c r="D591" s="40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9"/>
      <c r="J591" s="119"/>
      <c r="K591" s="119"/>
      <c r="L591" s="11"/>
      <c r="M591" s="64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>
      <c r="A592" s="63">
        <v>588</v>
      </c>
      <c r="B592" s="59" t="str">
        <f t="shared" si="64"/>
        <v/>
      </c>
      <c r="C592" s="118" t="str">
        <f t="shared" si="65"/>
        <v/>
      </c>
      <c r="D592" s="40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9"/>
      <c r="J592" s="119"/>
      <c r="K592" s="119"/>
      <c r="L592" s="11"/>
      <c r="M592" s="64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>
      <c r="A593" s="63">
        <v>589</v>
      </c>
      <c r="B593" s="59" t="str">
        <f t="shared" si="64"/>
        <v/>
      </c>
      <c r="C593" s="118" t="str">
        <f t="shared" si="65"/>
        <v/>
      </c>
      <c r="D593" s="40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9"/>
      <c r="J593" s="119"/>
      <c r="K593" s="119"/>
      <c r="L593" s="11"/>
      <c r="M593" s="64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>
      <c r="A594" s="63">
        <v>590</v>
      </c>
      <c r="B594" s="59" t="str">
        <f t="shared" si="64"/>
        <v/>
      </c>
      <c r="C594" s="118" t="str">
        <f t="shared" si="65"/>
        <v/>
      </c>
      <c r="D594" s="40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9"/>
      <c r="J594" s="119"/>
      <c r="K594" s="119"/>
      <c r="L594" s="11"/>
      <c r="M594" s="64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>
      <c r="A595" s="63">
        <v>591</v>
      </c>
      <c r="B595" s="59" t="str">
        <f t="shared" si="64"/>
        <v/>
      </c>
      <c r="C595" s="118" t="str">
        <f t="shared" si="65"/>
        <v/>
      </c>
      <c r="D595" s="40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9"/>
      <c r="J595" s="119"/>
      <c r="K595" s="119"/>
      <c r="L595" s="11"/>
      <c r="M595" s="64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>
      <c r="A596" s="63">
        <v>592</v>
      </c>
      <c r="B596" s="59" t="str">
        <f t="shared" si="64"/>
        <v/>
      </c>
      <c r="C596" s="118" t="str">
        <f t="shared" si="65"/>
        <v/>
      </c>
      <c r="D596" s="40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9"/>
      <c r="J596" s="119"/>
      <c r="K596" s="119"/>
      <c r="L596" s="11"/>
      <c r="M596" s="64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>
      <c r="A597" s="63">
        <v>593</v>
      </c>
      <c r="B597" s="59" t="str">
        <f t="shared" si="64"/>
        <v/>
      </c>
      <c r="C597" s="118" t="str">
        <f t="shared" si="65"/>
        <v/>
      </c>
      <c r="D597" s="40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9"/>
      <c r="J597" s="119"/>
      <c r="K597" s="119"/>
      <c r="L597" s="11"/>
      <c r="M597" s="64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>
      <c r="A598" s="63">
        <v>594</v>
      </c>
      <c r="B598" s="59" t="str">
        <f t="shared" si="64"/>
        <v/>
      </c>
      <c r="C598" s="118" t="str">
        <f t="shared" si="65"/>
        <v/>
      </c>
      <c r="D598" s="40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9"/>
      <c r="J598" s="119"/>
      <c r="K598" s="119"/>
      <c r="L598" s="11"/>
      <c r="M598" s="64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>
      <c r="A599" s="63">
        <v>595</v>
      </c>
      <c r="B599" s="59" t="str">
        <f t="shared" si="64"/>
        <v/>
      </c>
      <c r="C599" s="118" t="str">
        <f t="shared" si="65"/>
        <v/>
      </c>
      <c r="D599" s="40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9"/>
      <c r="J599" s="119"/>
      <c r="K599" s="119"/>
      <c r="L599" s="11"/>
      <c r="M599" s="64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>
      <c r="A600" s="63">
        <v>596</v>
      </c>
      <c r="B600" s="59" t="str">
        <f t="shared" si="64"/>
        <v/>
      </c>
      <c r="C600" s="118" t="str">
        <f t="shared" si="65"/>
        <v/>
      </c>
      <c r="D600" s="40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9"/>
      <c r="J600" s="119"/>
      <c r="K600" s="119"/>
      <c r="L600" s="11"/>
      <c r="M600" s="64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>
      <c r="A601" s="63">
        <v>597</v>
      </c>
      <c r="B601" s="59" t="str">
        <f t="shared" si="64"/>
        <v/>
      </c>
      <c r="C601" s="118" t="str">
        <f t="shared" si="65"/>
        <v/>
      </c>
      <c r="D601" s="40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9"/>
      <c r="J601" s="119"/>
      <c r="K601" s="119"/>
      <c r="L601" s="11"/>
      <c r="M601" s="64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>
      <c r="A602" s="63">
        <v>598</v>
      </c>
      <c r="B602" s="59" t="str">
        <f t="shared" si="64"/>
        <v/>
      </c>
      <c r="C602" s="118" t="str">
        <f t="shared" si="65"/>
        <v/>
      </c>
      <c r="D602" s="40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9"/>
      <c r="J602" s="119"/>
      <c r="K602" s="119"/>
      <c r="L602" s="11"/>
      <c r="M602" s="64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>
      <c r="A603" s="63">
        <v>599</v>
      </c>
      <c r="B603" s="59" t="str">
        <f t="shared" ref="B603:B666" si="71">IF(J603&lt;&gt;"", $B$5, "")</f>
        <v/>
      </c>
      <c r="C603" s="118" t="str">
        <f t="shared" ref="C603:C666" si="72">IF(J603&lt;&gt;"", $C$5, "")</f>
        <v/>
      </c>
      <c r="D603" s="40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9"/>
      <c r="J603" s="119"/>
      <c r="K603" s="119"/>
      <c r="L603" s="11"/>
      <c r="M603" s="64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>
      <c r="A604" s="63">
        <v>600</v>
      </c>
      <c r="B604" s="59" t="str">
        <f t="shared" si="71"/>
        <v/>
      </c>
      <c r="C604" s="118" t="str">
        <f t="shared" si="72"/>
        <v/>
      </c>
      <c r="D604" s="40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9"/>
      <c r="J604" s="119"/>
      <c r="K604" s="119"/>
      <c r="L604" s="11"/>
      <c r="M604" s="64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>
      <c r="A605" s="63">
        <v>601</v>
      </c>
      <c r="B605" s="59" t="str">
        <f t="shared" si="71"/>
        <v/>
      </c>
      <c r="C605" s="118" t="str">
        <f t="shared" si="72"/>
        <v/>
      </c>
      <c r="D605" s="40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9"/>
      <c r="J605" s="119"/>
      <c r="K605" s="119"/>
      <c r="L605" s="11"/>
      <c r="M605" s="64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>
      <c r="A606" s="63">
        <v>602</v>
      </c>
      <c r="B606" s="59" t="str">
        <f t="shared" si="71"/>
        <v/>
      </c>
      <c r="C606" s="118" t="str">
        <f t="shared" si="72"/>
        <v/>
      </c>
      <c r="D606" s="40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9"/>
      <c r="J606" s="119"/>
      <c r="K606" s="119"/>
      <c r="L606" s="11"/>
      <c r="M606" s="64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>
      <c r="A607" s="63">
        <v>603</v>
      </c>
      <c r="B607" s="59" t="str">
        <f t="shared" si="71"/>
        <v/>
      </c>
      <c r="C607" s="118" t="str">
        <f t="shared" si="72"/>
        <v/>
      </c>
      <c r="D607" s="40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9"/>
      <c r="J607" s="119"/>
      <c r="K607" s="119"/>
      <c r="L607" s="11"/>
      <c r="M607" s="64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>
      <c r="A608" s="63">
        <v>604</v>
      </c>
      <c r="B608" s="59" t="str">
        <f t="shared" si="71"/>
        <v/>
      </c>
      <c r="C608" s="118" t="str">
        <f t="shared" si="72"/>
        <v/>
      </c>
      <c r="D608" s="40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9"/>
      <c r="J608" s="119"/>
      <c r="K608" s="119"/>
      <c r="L608" s="11"/>
      <c r="M608" s="64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>
      <c r="A609" s="63">
        <v>605</v>
      </c>
      <c r="B609" s="59" t="str">
        <f t="shared" si="71"/>
        <v/>
      </c>
      <c r="C609" s="118" t="str">
        <f t="shared" si="72"/>
        <v/>
      </c>
      <c r="D609" s="40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9"/>
      <c r="J609" s="119"/>
      <c r="K609" s="119"/>
      <c r="L609" s="11"/>
      <c r="M609" s="64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>
      <c r="A610" s="63">
        <v>606</v>
      </c>
      <c r="B610" s="59" t="str">
        <f t="shared" si="71"/>
        <v/>
      </c>
      <c r="C610" s="118" t="str">
        <f t="shared" si="72"/>
        <v/>
      </c>
      <c r="D610" s="40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9"/>
      <c r="J610" s="119"/>
      <c r="K610" s="119"/>
      <c r="L610" s="11"/>
      <c r="M610" s="64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>
      <c r="A611" s="63">
        <v>607</v>
      </c>
      <c r="B611" s="59" t="str">
        <f t="shared" si="71"/>
        <v/>
      </c>
      <c r="C611" s="118" t="str">
        <f t="shared" si="72"/>
        <v/>
      </c>
      <c r="D611" s="40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9"/>
      <c r="J611" s="119"/>
      <c r="K611" s="119"/>
      <c r="L611" s="11"/>
      <c r="M611" s="64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>
      <c r="A612" s="63">
        <v>608</v>
      </c>
      <c r="B612" s="59" t="str">
        <f t="shared" si="71"/>
        <v/>
      </c>
      <c r="C612" s="118" t="str">
        <f t="shared" si="72"/>
        <v/>
      </c>
      <c r="D612" s="40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9"/>
      <c r="J612" s="119"/>
      <c r="K612" s="119"/>
      <c r="L612" s="11"/>
      <c r="M612" s="64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>
      <c r="A613" s="63">
        <v>609</v>
      </c>
      <c r="B613" s="59" t="str">
        <f t="shared" si="71"/>
        <v/>
      </c>
      <c r="C613" s="118" t="str">
        <f t="shared" si="72"/>
        <v/>
      </c>
      <c r="D613" s="40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9"/>
      <c r="J613" s="119"/>
      <c r="K613" s="119"/>
      <c r="L613" s="11"/>
      <c r="M613" s="64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>
      <c r="A614" s="63">
        <v>610</v>
      </c>
      <c r="B614" s="59" t="str">
        <f t="shared" si="71"/>
        <v/>
      </c>
      <c r="C614" s="118" t="str">
        <f t="shared" si="72"/>
        <v/>
      </c>
      <c r="D614" s="40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9"/>
      <c r="J614" s="119"/>
      <c r="K614" s="119"/>
      <c r="L614" s="11"/>
      <c r="M614" s="64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>
      <c r="A615" s="63">
        <v>611</v>
      </c>
      <c r="B615" s="59" t="str">
        <f t="shared" si="71"/>
        <v/>
      </c>
      <c r="C615" s="118" t="str">
        <f t="shared" si="72"/>
        <v/>
      </c>
      <c r="D615" s="40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9"/>
      <c r="J615" s="119"/>
      <c r="K615" s="119"/>
      <c r="L615" s="11"/>
      <c r="M615" s="64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>
      <c r="A616" s="63">
        <v>612</v>
      </c>
      <c r="B616" s="59" t="str">
        <f t="shared" si="71"/>
        <v/>
      </c>
      <c r="C616" s="118" t="str">
        <f t="shared" si="72"/>
        <v/>
      </c>
      <c r="D616" s="40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9"/>
      <c r="J616" s="119"/>
      <c r="K616" s="119"/>
      <c r="L616" s="11"/>
      <c r="M616" s="64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>
      <c r="A617" s="63">
        <v>613</v>
      </c>
      <c r="B617" s="59" t="str">
        <f t="shared" si="71"/>
        <v/>
      </c>
      <c r="C617" s="118" t="str">
        <f t="shared" si="72"/>
        <v/>
      </c>
      <c r="D617" s="40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9"/>
      <c r="J617" s="119"/>
      <c r="K617" s="119"/>
      <c r="L617" s="11"/>
      <c r="M617" s="64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>
      <c r="A618" s="63">
        <v>614</v>
      </c>
      <c r="B618" s="59" t="str">
        <f t="shared" si="71"/>
        <v/>
      </c>
      <c r="C618" s="118" t="str">
        <f t="shared" si="72"/>
        <v/>
      </c>
      <c r="D618" s="40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9"/>
      <c r="J618" s="119"/>
      <c r="K618" s="119"/>
      <c r="L618" s="11"/>
      <c r="M618" s="64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>
      <c r="A619" s="63">
        <v>615</v>
      </c>
      <c r="B619" s="59" t="str">
        <f t="shared" si="71"/>
        <v/>
      </c>
      <c r="C619" s="118" t="str">
        <f t="shared" si="72"/>
        <v/>
      </c>
      <c r="D619" s="40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9"/>
      <c r="J619" s="119"/>
      <c r="K619" s="119"/>
      <c r="L619" s="11"/>
      <c r="M619" s="64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>
      <c r="A620" s="63">
        <v>616</v>
      </c>
      <c r="B620" s="59" t="str">
        <f t="shared" si="71"/>
        <v/>
      </c>
      <c r="C620" s="118" t="str">
        <f t="shared" si="72"/>
        <v/>
      </c>
      <c r="D620" s="40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9"/>
      <c r="J620" s="119"/>
      <c r="K620" s="119"/>
      <c r="L620" s="11"/>
      <c r="M620" s="64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>
      <c r="A621" s="63">
        <v>617</v>
      </c>
      <c r="B621" s="59" t="str">
        <f t="shared" si="71"/>
        <v/>
      </c>
      <c r="C621" s="118" t="str">
        <f t="shared" si="72"/>
        <v/>
      </c>
      <c r="D621" s="40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9"/>
      <c r="J621" s="119"/>
      <c r="K621" s="119"/>
      <c r="L621" s="11"/>
      <c r="M621" s="64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>
      <c r="A622" s="63">
        <v>618</v>
      </c>
      <c r="B622" s="59" t="str">
        <f t="shared" si="71"/>
        <v/>
      </c>
      <c r="C622" s="118" t="str">
        <f t="shared" si="72"/>
        <v/>
      </c>
      <c r="D622" s="40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9"/>
      <c r="J622" s="119"/>
      <c r="K622" s="119"/>
      <c r="L622" s="11"/>
      <c r="M622" s="64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>
      <c r="A623" s="63">
        <v>619</v>
      </c>
      <c r="B623" s="59" t="str">
        <f t="shared" si="71"/>
        <v/>
      </c>
      <c r="C623" s="118" t="str">
        <f t="shared" si="72"/>
        <v/>
      </c>
      <c r="D623" s="40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9"/>
      <c r="J623" s="119"/>
      <c r="K623" s="119"/>
      <c r="L623" s="11"/>
      <c r="M623" s="64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>
      <c r="A624" s="63">
        <v>620</v>
      </c>
      <c r="B624" s="59" t="str">
        <f t="shared" si="71"/>
        <v/>
      </c>
      <c r="C624" s="118" t="str">
        <f t="shared" si="72"/>
        <v/>
      </c>
      <c r="D624" s="40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9"/>
      <c r="J624" s="119"/>
      <c r="K624" s="119"/>
      <c r="L624" s="11"/>
      <c r="M624" s="64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>
      <c r="A625" s="63">
        <v>621</v>
      </c>
      <c r="B625" s="59" t="str">
        <f t="shared" si="71"/>
        <v/>
      </c>
      <c r="C625" s="118" t="str">
        <f t="shared" si="72"/>
        <v/>
      </c>
      <c r="D625" s="40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9"/>
      <c r="J625" s="119"/>
      <c r="K625" s="119"/>
      <c r="L625" s="11"/>
      <c r="M625" s="64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>
      <c r="A626" s="63">
        <v>622</v>
      </c>
      <c r="B626" s="59" t="str">
        <f t="shared" si="71"/>
        <v/>
      </c>
      <c r="C626" s="118" t="str">
        <f t="shared" si="72"/>
        <v/>
      </c>
      <c r="D626" s="40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9"/>
      <c r="J626" s="119"/>
      <c r="K626" s="119"/>
      <c r="L626" s="11"/>
      <c r="M626" s="64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>
      <c r="A627" s="63">
        <v>623</v>
      </c>
      <c r="B627" s="59" t="str">
        <f t="shared" si="71"/>
        <v/>
      </c>
      <c r="C627" s="118" t="str">
        <f t="shared" si="72"/>
        <v/>
      </c>
      <c r="D627" s="40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9"/>
      <c r="J627" s="119"/>
      <c r="K627" s="119"/>
      <c r="L627" s="11"/>
      <c r="M627" s="64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>
      <c r="A628" s="63">
        <v>624</v>
      </c>
      <c r="B628" s="59" t="str">
        <f t="shared" si="71"/>
        <v/>
      </c>
      <c r="C628" s="118" t="str">
        <f t="shared" si="72"/>
        <v/>
      </c>
      <c r="D628" s="40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9"/>
      <c r="J628" s="119"/>
      <c r="K628" s="119"/>
      <c r="L628" s="11"/>
      <c r="M628" s="64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>
      <c r="A629" s="63">
        <v>625</v>
      </c>
      <c r="B629" s="59" t="str">
        <f t="shared" si="71"/>
        <v/>
      </c>
      <c r="C629" s="118" t="str">
        <f t="shared" si="72"/>
        <v/>
      </c>
      <c r="D629" s="40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9"/>
      <c r="J629" s="119"/>
      <c r="K629" s="119"/>
      <c r="L629" s="11"/>
      <c r="M629" s="64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>
      <c r="A630" s="63">
        <v>626</v>
      </c>
      <c r="B630" s="59" t="str">
        <f t="shared" si="71"/>
        <v/>
      </c>
      <c r="C630" s="118" t="str">
        <f t="shared" si="72"/>
        <v/>
      </c>
      <c r="D630" s="40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9"/>
      <c r="J630" s="119"/>
      <c r="K630" s="119"/>
      <c r="L630" s="11"/>
      <c r="M630" s="64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>
      <c r="A631" s="63">
        <v>627</v>
      </c>
      <c r="B631" s="59" t="str">
        <f t="shared" si="71"/>
        <v/>
      </c>
      <c r="C631" s="118" t="str">
        <f t="shared" si="72"/>
        <v/>
      </c>
      <c r="D631" s="40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9"/>
      <c r="J631" s="119"/>
      <c r="K631" s="119"/>
      <c r="L631" s="11"/>
      <c r="M631" s="64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>
      <c r="A632" s="63">
        <v>628</v>
      </c>
      <c r="B632" s="59" t="str">
        <f t="shared" si="71"/>
        <v/>
      </c>
      <c r="C632" s="118" t="str">
        <f t="shared" si="72"/>
        <v/>
      </c>
      <c r="D632" s="40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9"/>
      <c r="J632" s="119"/>
      <c r="K632" s="119"/>
      <c r="L632" s="11"/>
      <c r="M632" s="64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>
      <c r="A633" s="63">
        <v>629</v>
      </c>
      <c r="B633" s="59" t="str">
        <f t="shared" si="71"/>
        <v/>
      </c>
      <c r="C633" s="118" t="str">
        <f t="shared" si="72"/>
        <v/>
      </c>
      <c r="D633" s="40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9"/>
      <c r="J633" s="119"/>
      <c r="K633" s="119"/>
      <c r="L633" s="11"/>
      <c r="M633" s="64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>
      <c r="A634" s="63">
        <v>630</v>
      </c>
      <c r="B634" s="59" t="str">
        <f t="shared" si="71"/>
        <v/>
      </c>
      <c r="C634" s="118" t="str">
        <f t="shared" si="72"/>
        <v/>
      </c>
      <c r="D634" s="40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9"/>
      <c r="J634" s="119"/>
      <c r="K634" s="119"/>
      <c r="L634" s="11"/>
      <c r="M634" s="64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>
      <c r="A635" s="63">
        <v>631</v>
      </c>
      <c r="B635" s="59" t="str">
        <f t="shared" si="71"/>
        <v/>
      </c>
      <c r="C635" s="118" t="str">
        <f t="shared" si="72"/>
        <v/>
      </c>
      <c r="D635" s="40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9"/>
      <c r="J635" s="119"/>
      <c r="K635" s="119"/>
      <c r="L635" s="11"/>
      <c r="M635" s="64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>
      <c r="A636" s="63">
        <v>632</v>
      </c>
      <c r="B636" s="59" t="str">
        <f t="shared" si="71"/>
        <v/>
      </c>
      <c r="C636" s="118" t="str">
        <f t="shared" si="72"/>
        <v/>
      </c>
      <c r="D636" s="40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9"/>
      <c r="J636" s="119"/>
      <c r="K636" s="119"/>
      <c r="L636" s="11"/>
      <c r="M636" s="64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>
      <c r="A637" s="63">
        <v>633</v>
      </c>
      <c r="B637" s="59" t="str">
        <f t="shared" si="71"/>
        <v/>
      </c>
      <c r="C637" s="118" t="str">
        <f t="shared" si="72"/>
        <v/>
      </c>
      <c r="D637" s="40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9"/>
      <c r="J637" s="119"/>
      <c r="K637" s="119"/>
      <c r="L637" s="11"/>
      <c r="M637" s="64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>
      <c r="A638" s="63">
        <v>634</v>
      </c>
      <c r="B638" s="59" t="str">
        <f t="shared" si="71"/>
        <v/>
      </c>
      <c r="C638" s="118" t="str">
        <f t="shared" si="72"/>
        <v/>
      </c>
      <c r="D638" s="40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9"/>
      <c r="J638" s="119"/>
      <c r="K638" s="119"/>
      <c r="L638" s="11"/>
      <c r="M638" s="64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>
      <c r="A639" s="63">
        <v>635</v>
      </c>
      <c r="B639" s="59" t="str">
        <f t="shared" si="71"/>
        <v/>
      </c>
      <c r="C639" s="118" t="str">
        <f t="shared" si="72"/>
        <v/>
      </c>
      <c r="D639" s="40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9"/>
      <c r="J639" s="119"/>
      <c r="K639" s="119"/>
      <c r="L639" s="11"/>
      <c r="M639" s="64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>
      <c r="A640" s="63">
        <v>636</v>
      </c>
      <c r="B640" s="59" t="str">
        <f t="shared" si="71"/>
        <v/>
      </c>
      <c r="C640" s="118" t="str">
        <f t="shared" si="72"/>
        <v/>
      </c>
      <c r="D640" s="40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9"/>
      <c r="J640" s="119"/>
      <c r="K640" s="119"/>
      <c r="L640" s="11"/>
      <c r="M640" s="64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>
      <c r="A641" s="63">
        <v>637</v>
      </c>
      <c r="B641" s="59" t="str">
        <f t="shared" si="71"/>
        <v/>
      </c>
      <c r="C641" s="118" t="str">
        <f t="shared" si="72"/>
        <v/>
      </c>
      <c r="D641" s="40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9"/>
      <c r="J641" s="119"/>
      <c r="K641" s="119"/>
      <c r="L641" s="11"/>
      <c r="M641" s="64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>
      <c r="A642" s="63">
        <v>638</v>
      </c>
      <c r="B642" s="59" t="str">
        <f t="shared" si="71"/>
        <v/>
      </c>
      <c r="C642" s="118" t="str">
        <f t="shared" si="72"/>
        <v/>
      </c>
      <c r="D642" s="40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9"/>
      <c r="J642" s="119"/>
      <c r="K642" s="119"/>
      <c r="L642" s="11"/>
      <c r="M642" s="64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>
      <c r="A643" s="63">
        <v>639</v>
      </c>
      <c r="B643" s="59" t="str">
        <f t="shared" si="71"/>
        <v/>
      </c>
      <c r="C643" s="118" t="str">
        <f t="shared" si="72"/>
        <v/>
      </c>
      <c r="D643" s="40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9"/>
      <c r="J643" s="119"/>
      <c r="K643" s="119"/>
      <c r="L643" s="11"/>
      <c r="M643" s="64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>
      <c r="A644" s="63">
        <v>640</v>
      </c>
      <c r="B644" s="59" t="str">
        <f t="shared" si="71"/>
        <v/>
      </c>
      <c r="C644" s="118" t="str">
        <f t="shared" si="72"/>
        <v/>
      </c>
      <c r="D644" s="40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9"/>
      <c r="J644" s="119"/>
      <c r="K644" s="119"/>
      <c r="L644" s="11"/>
      <c r="M644" s="64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>
      <c r="A645" s="63">
        <v>641</v>
      </c>
      <c r="B645" s="59" t="str">
        <f t="shared" si="71"/>
        <v/>
      </c>
      <c r="C645" s="118" t="str">
        <f t="shared" si="72"/>
        <v/>
      </c>
      <c r="D645" s="40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9"/>
      <c r="J645" s="119"/>
      <c r="K645" s="119"/>
      <c r="L645" s="11"/>
      <c r="M645" s="64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>
      <c r="A646" s="63">
        <v>642</v>
      </c>
      <c r="B646" s="59" t="str">
        <f t="shared" si="71"/>
        <v/>
      </c>
      <c r="C646" s="118" t="str">
        <f t="shared" si="72"/>
        <v/>
      </c>
      <c r="D646" s="40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9"/>
      <c r="J646" s="119"/>
      <c r="K646" s="119"/>
      <c r="L646" s="11"/>
      <c r="M646" s="64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>
      <c r="A647" s="63">
        <v>643</v>
      </c>
      <c r="B647" s="59" t="str">
        <f t="shared" si="71"/>
        <v/>
      </c>
      <c r="C647" s="118" t="str">
        <f t="shared" si="72"/>
        <v/>
      </c>
      <c r="D647" s="40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9"/>
      <c r="J647" s="119"/>
      <c r="K647" s="119"/>
      <c r="L647" s="11"/>
      <c r="M647" s="64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>
      <c r="A648" s="63">
        <v>644</v>
      </c>
      <c r="B648" s="59" t="str">
        <f t="shared" si="71"/>
        <v/>
      </c>
      <c r="C648" s="118" t="str">
        <f t="shared" si="72"/>
        <v/>
      </c>
      <c r="D648" s="40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9"/>
      <c r="J648" s="119"/>
      <c r="K648" s="119"/>
      <c r="L648" s="11"/>
      <c r="M648" s="64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>
      <c r="A649" s="63">
        <v>645</v>
      </c>
      <c r="B649" s="59" t="str">
        <f t="shared" si="71"/>
        <v/>
      </c>
      <c r="C649" s="118" t="str">
        <f t="shared" si="72"/>
        <v/>
      </c>
      <c r="D649" s="40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9"/>
      <c r="J649" s="119"/>
      <c r="K649" s="119"/>
      <c r="L649" s="11"/>
      <c r="M649" s="64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>
      <c r="A650" s="63">
        <v>646</v>
      </c>
      <c r="B650" s="59" t="str">
        <f t="shared" si="71"/>
        <v/>
      </c>
      <c r="C650" s="118" t="str">
        <f t="shared" si="72"/>
        <v/>
      </c>
      <c r="D650" s="40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9"/>
      <c r="J650" s="119"/>
      <c r="K650" s="119"/>
      <c r="L650" s="11"/>
      <c r="M650" s="64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>
      <c r="A651" s="63">
        <v>647</v>
      </c>
      <c r="B651" s="59" t="str">
        <f t="shared" si="71"/>
        <v/>
      </c>
      <c r="C651" s="118" t="str">
        <f t="shared" si="72"/>
        <v/>
      </c>
      <c r="D651" s="40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9"/>
      <c r="J651" s="119"/>
      <c r="K651" s="119"/>
      <c r="L651" s="11"/>
      <c r="M651" s="64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>
      <c r="A652" s="63">
        <v>648</v>
      </c>
      <c r="B652" s="59" t="str">
        <f t="shared" si="71"/>
        <v/>
      </c>
      <c r="C652" s="118" t="str">
        <f t="shared" si="72"/>
        <v/>
      </c>
      <c r="D652" s="40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9"/>
      <c r="J652" s="119"/>
      <c r="K652" s="119"/>
      <c r="L652" s="11"/>
      <c r="M652" s="64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>
      <c r="A653" s="63">
        <v>649</v>
      </c>
      <c r="B653" s="59" t="str">
        <f t="shared" si="71"/>
        <v/>
      </c>
      <c r="C653" s="118" t="str">
        <f t="shared" si="72"/>
        <v/>
      </c>
      <c r="D653" s="40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9"/>
      <c r="J653" s="119"/>
      <c r="K653" s="119"/>
      <c r="L653" s="11"/>
      <c r="M653" s="64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>
      <c r="A654" s="63">
        <v>650</v>
      </c>
      <c r="B654" s="59" t="str">
        <f t="shared" si="71"/>
        <v/>
      </c>
      <c r="C654" s="118" t="str">
        <f t="shared" si="72"/>
        <v/>
      </c>
      <c r="D654" s="40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9"/>
      <c r="J654" s="119"/>
      <c r="K654" s="119"/>
      <c r="L654" s="11"/>
      <c r="M654" s="64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>
      <c r="A655" s="63">
        <v>651</v>
      </c>
      <c r="B655" s="59" t="str">
        <f t="shared" si="71"/>
        <v/>
      </c>
      <c r="C655" s="118" t="str">
        <f t="shared" si="72"/>
        <v/>
      </c>
      <c r="D655" s="40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9"/>
      <c r="J655" s="119"/>
      <c r="K655" s="119"/>
      <c r="L655" s="11"/>
      <c r="M655" s="64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>
      <c r="A656" s="63">
        <v>652</v>
      </c>
      <c r="B656" s="59" t="str">
        <f t="shared" si="71"/>
        <v/>
      </c>
      <c r="C656" s="118" t="str">
        <f t="shared" si="72"/>
        <v/>
      </c>
      <c r="D656" s="40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9"/>
      <c r="J656" s="119"/>
      <c r="K656" s="119"/>
      <c r="L656" s="11"/>
      <c r="M656" s="64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>
      <c r="A657" s="63">
        <v>653</v>
      </c>
      <c r="B657" s="59" t="str">
        <f t="shared" si="71"/>
        <v/>
      </c>
      <c r="C657" s="118" t="str">
        <f t="shared" si="72"/>
        <v/>
      </c>
      <c r="D657" s="40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9"/>
      <c r="J657" s="119"/>
      <c r="K657" s="119"/>
      <c r="L657" s="11"/>
      <c r="M657" s="64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>
      <c r="A658" s="63">
        <v>654</v>
      </c>
      <c r="B658" s="59" t="str">
        <f t="shared" si="71"/>
        <v/>
      </c>
      <c r="C658" s="118" t="str">
        <f t="shared" si="72"/>
        <v/>
      </c>
      <c r="D658" s="40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9"/>
      <c r="J658" s="119"/>
      <c r="K658" s="119"/>
      <c r="L658" s="11"/>
      <c r="M658" s="64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>
      <c r="A659" s="63">
        <v>655</v>
      </c>
      <c r="B659" s="59" t="str">
        <f t="shared" si="71"/>
        <v/>
      </c>
      <c r="C659" s="118" t="str">
        <f t="shared" si="72"/>
        <v/>
      </c>
      <c r="D659" s="40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9"/>
      <c r="J659" s="119"/>
      <c r="K659" s="119"/>
      <c r="L659" s="11"/>
      <c r="M659" s="64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>
      <c r="A660" s="63">
        <v>656</v>
      </c>
      <c r="B660" s="59" t="str">
        <f t="shared" si="71"/>
        <v/>
      </c>
      <c r="C660" s="118" t="str">
        <f t="shared" si="72"/>
        <v/>
      </c>
      <c r="D660" s="40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9"/>
      <c r="J660" s="119"/>
      <c r="K660" s="119"/>
      <c r="L660" s="11"/>
      <c r="M660" s="64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>
      <c r="A661" s="63">
        <v>657</v>
      </c>
      <c r="B661" s="59" t="str">
        <f t="shared" si="71"/>
        <v/>
      </c>
      <c r="C661" s="118" t="str">
        <f t="shared" si="72"/>
        <v/>
      </c>
      <c r="D661" s="40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9"/>
      <c r="J661" s="119"/>
      <c r="K661" s="119"/>
      <c r="L661" s="11"/>
      <c r="M661" s="64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>
      <c r="A662" s="63">
        <v>658</v>
      </c>
      <c r="B662" s="59" t="str">
        <f t="shared" si="71"/>
        <v/>
      </c>
      <c r="C662" s="118" t="str">
        <f t="shared" si="72"/>
        <v/>
      </c>
      <c r="D662" s="40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9"/>
      <c r="J662" s="119"/>
      <c r="K662" s="119"/>
      <c r="L662" s="11"/>
      <c r="M662" s="64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>
      <c r="A663" s="63">
        <v>659</v>
      </c>
      <c r="B663" s="59" t="str">
        <f t="shared" si="71"/>
        <v/>
      </c>
      <c r="C663" s="118" t="str">
        <f t="shared" si="72"/>
        <v/>
      </c>
      <c r="D663" s="40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9"/>
      <c r="J663" s="119"/>
      <c r="K663" s="119"/>
      <c r="L663" s="11"/>
      <c r="M663" s="64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>
      <c r="A664" s="63">
        <v>660</v>
      </c>
      <c r="B664" s="59" t="str">
        <f t="shared" si="71"/>
        <v/>
      </c>
      <c r="C664" s="118" t="str">
        <f t="shared" si="72"/>
        <v/>
      </c>
      <c r="D664" s="40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9"/>
      <c r="J664" s="119"/>
      <c r="K664" s="119"/>
      <c r="L664" s="11"/>
      <c r="M664" s="64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>
      <c r="A665" s="63">
        <v>661</v>
      </c>
      <c r="B665" s="59" t="str">
        <f t="shared" si="71"/>
        <v/>
      </c>
      <c r="C665" s="118" t="str">
        <f t="shared" si="72"/>
        <v/>
      </c>
      <c r="D665" s="40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9"/>
      <c r="J665" s="119"/>
      <c r="K665" s="119"/>
      <c r="L665" s="11"/>
      <c r="M665" s="64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>
      <c r="A666" s="63">
        <v>662</v>
      </c>
      <c r="B666" s="59" t="str">
        <f t="shared" si="71"/>
        <v/>
      </c>
      <c r="C666" s="118" t="str">
        <f t="shared" si="72"/>
        <v/>
      </c>
      <c r="D666" s="40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9"/>
      <c r="J666" s="119"/>
      <c r="K666" s="119"/>
      <c r="L666" s="11"/>
      <c r="M666" s="64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>
      <c r="A667" s="63">
        <v>663</v>
      </c>
      <c r="B667" s="59" t="str">
        <f t="shared" ref="B667:B730" si="78">IF(J667&lt;&gt;"", $B$5, "")</f>
        <v/>
      </c>
      <c r="C667" s="118" t="str">
        <f t="shared" ref="C667:C730" si="79">IF(J667&lt;&gt;"", $C$5, "")</f>
        <v/>
      </c>
      <c r="D667" s="40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9"/>
      <c r="J667" s="119"/>
      <c r="K667" s="119"/>
      <c r="L667" s="11"/>
      <c r="M667" s="64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>
      <c r="A668" s="63">
        <v>664</v>
      </c>
      <c r="B668" s="59" t="str">
        <f t="shared" si="78"/>
        <v/>
      </c>
      <c r="C668" s="118" t="str">
        <f t="shared" si="79"/>
        <v/>
      </c>
      <c r="D668" s="40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9"/>
      <c r="J668" s="119"/>
      <c r="K668" s="119"/>
      <c r="L668" s="11"/>
      <c r="M668" s="64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>
      <c r="A669" s="63">
        <v>665</v>
      </c>
      <c r="B669" s="59" t="str">
        <f t="shared" si="78"/>
        <v/>
      </c>
      <c r="C669" s="118" t="str">
        <f t="shared" si="79"/>
        <v/>
      </c>
      <c r="D669" s="40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9"/>
      <c r="J669" s="119"/>
      <c r="K669" s="119"/>
      <c r="L669" s="11"/>
      <c r="M669" s="64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>
      <c r="A670" s="63">
        <v>666</v>
      </c>
      <c r="B670" s="59" t="str">
        <f t="shared" si="78"/>
        <v/>
      </c>
      <c r="C670" s="118" t="str">
        <f t="shared" si="79"/>
        <v/>
      </c>
      <c r="D670" s="40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9"/>
      <c r="J670" s="119"/>
      <c r="K670" s="119"/>
      <c r="L670" s="11"/>
      <c r="M670" s="64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>
      <c r="A671" s="63">
        <v>667</v>
      </c>
      <c r="B671" s="59" t="str">
        <f t="shared" si="78"/>
        <v/>
      </c>
      <c r="C671" s="118" t="str">
        <f t="shared" si="79"/>
        <v/>
      </c>
      <c r="D671" s="40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9"/>
      <c r="J671" s="119"/>
      <c r="K671" s="119"/>
      <c r="L671" s="11"/>
      <c r="M671" s="64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>
      <c r="A672" s="63">
        <v>668</v>
      </c>
      <c r="B672" s="59" t="str">
        <f t="shared" si="78"/>
        <v/>
      </c>
      <c r="C672" s="118" t="str">
        <f t="shared" si="79"/>
        <v/>
      </c>
      <c r="D672" s="40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9"/>
      <c r="J672" s="119"/>
      <c r="K672" s="119"/>
      <c r="L672" s="11"/>
      <c r="M672" s="64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>
      <c r="A673" s="63">
        <v>669</v>
      </c>
      <c r="B673" s="59" t="str">
        <f t="shared" si="78"/>
        <v/>
      </c>
      <c r="C673" s="118" t="str">
        <f t="shared" si="79"/>
        <v/>
      </c>
      <c r="D673" s="40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9"/>
      <c r="J673" s="119"/>
      <c r="K673" s="119"/>
      <c r="L673" s="11"/>
      <c r="M673" s="64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>
      <c r="A674" s="63">
        <v>670</v>
      </c>
      <c r="B674" s="59" t="str">
        <f t="shared" si="78"/>
        <v/>
      </c>
      <c r="C674" s="118" t="str">
        <f t="shared" si="79"/>
        <v/>
      </c>
      <c r="D674" s="40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9"/>
      <c r="J674" s="119"/>
      <c r="K674" s="119"/>
      <c r="L674" s="11"/>
      <c r="M674" s="64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>
      <c r="A675" s="63">
        <v>671</v>
      </c>
      <c r="B675" s="59" t="str">
        <f t="shared" si="78"/>
        <v/>
      </c>
      <c r="C675" s="118" t="str">
        <f t="shared" si="79"/>
        <v/>
      </c>
      <c r="D675" s="40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9"/>
      <c r="J675" s="119"/>
      <c r="K675" s="119"/>
      <c r="L675" s="11"/>
      <c r="M675" s="64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>
      <c r="A676" s="63">
        <v>672</v>
      </c>
      <c r="B676" s="59" t="str">
        <f t="shared" si="78"/>
        <v/>
      </c>
      <c r="C676" s="118" t="str">
        <f t="shared" si="79"/>
        <v/>
      </c>
      <c r="D676" s="40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9"/>
      <c r="J676" s="119"/>
      <c r="K676" s="119"/>
      <c r="L676" s="11"/>
      <c r="M676" s="64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>
      <c r="A677" s="63">
        <v>673</v>
      </c>
      <c r="B677" s="59" t="str">
        <f t="shared" si="78"/>
        <v/>
      </c>
      <c r="C677" s="118" t="str">
        <f t="shared" si="79"/>
        <v/>
      </c>
      <c r="D677" s="40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9"/>
      <c r="J677" s="119"/>
      <c r="K677" s="119"/>
      <c r="L677" s="11"/>
      <c r="M677" s="64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>
      <c r="A678" s="63">
        <v>674</v>
      </c>
      <c r="B678" s="59" t="str">
        <f t="shared" si="78"/>
        <v/>
      </c>
      <c r="C678" s="118" t="str">
        <f t="shared" si="79"/>
        <v/>
      </c>
      <c r="D678" s="40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9"/>
      <c r="J678" s="119"/>
      <c r="K678" s="119"/>
      <c r="L678" s="11"/>
      <c r="M678" s="64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>
      <c r="A679" s="63">
        <v>675</v>
      </c>
      <c r="B679" s="59" t="str">
        <f t="shared" si="78"/>
        <v/>
      </c>
      <c r="C679" s="118" t="str">
        <f t="shared" si="79"/>
        <v/>
      </c>
      <c r="D679" s="40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9"/>
      <c r="J679" s="119"/>
      <c r="K679" s="119"/>
      <c r="L679" s="11"/>
      <c r="M679" s="64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>
      <c r="A680" s="63">
        <v>676</v>
      </c>
      <c r="B680" s="59" t="str">
        <f t="shared" si="78"/>
        <v/>
      </c>
      <c r="C680" s="118" t="str">
        <f t="shared" si="79"/>
        <v/>
      </c>
      <c r="D680" s="40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9"/>
      <c r="J680" s="119"/>
      <c r="K680" s="119"/>
      <c r="L680" s="11"/>
      <c r="M680" s="64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>
      <c r="A681" s="63">
        <v>677</v>
      </c>
      <c r="B681" s="59" t="str">
        <f t="shared" si="78"/>
        <v/>
      </c>
      <c r="C681" s="118" t="str">
        <f t="shared" si="79"/>
        <v/>
      </c>
      <c r="D681" s="40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9"/>
      <c r="J681" s="119"/>
      <c r="K681" s="119"/>
      <c r="L681" s="11"/>
      <c r="M681" s="64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>
      <c r="A682" s="63">
        <v>678</v>
      </c>
      <c r="B682" s="59" t="str">
        <f t="shared" si="78"/>
        <v/>
      </c>
      <c r="C682" s="118" t="str">
        <f t="shared" si="79"/>
        <v/>
      </c>
      <c r="D682" s="40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9"/>
      <c r="J682" s="119"/>
      <c r="K682" s="119"/>
      <c r="L682" s="11"/>
      <c r="M682" s="64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>
      <c r="A683" s="63">
        <v>679</v>
      </c>
      <c r="B683" s="59" t="str">
        <f t="shared" si="78"/>
        <v/>
      </c>
      <c r="C683" s="118" t="str">
        <f t="shared" si="79"/>
        <v/>
      </c>
      <c r="D683" s="40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9"/>
      <c r="J683" s="119"/>
      <c r="K683" s="119"/>
      <c r="L683" s="11"/>
      <c r="M683" s="64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>
      <c r="A684" s="63">
        <v>680</v>
      </c>
      <c r="B684" s="59" t="str">
        <f t="shared" si="78"/>
        <v/>
      </c>
      <c r="C684" s="118" t="str">
        <f t="shared" si="79"/>
        <v/>
      </c>
      <c r="D684" s="40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9"/>
      <c r="J684" s="119"/>
      <c r="K684" s="119"/>
      <c r="L684" s="11"/>
      <c r="M684" s="64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>
      <c r="A685" s="63">
        <v>681</v>
      </c>
      <c r="B685" s="59" t="str">
        <f t="shared" si="78"/>
        <v/>
      </c>
      <c r="C685" s="118" t="str">
        <f t="shared" si="79"/>
        <v/>
      </c>
      <c r="D685" s="40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9"/>
      <c r="J685" s="119"/>
      <c r="K685" s="119"/>
      <c r="L685" s="11"/>
      <c r="M685" s="64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>
      <c r="A686" s="63">
        <v>682</v>
      </c>
      <c r="B686" s="59" t="str">
        <f t="shared" si="78"/>
        <v/>
      </c>
      <c r="C686" s="118" t="str">
        <f t="shared" si="79"/>
        <v/>
      </c>
      <c r="D686" s="40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9"/>
      <c r="J686" s="119"/>
      <c r="K686" s="119"/>
      <c r="L686" s="11"/>
      <c r="M686" s="64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>
      <c r="A687" s="63">
        <v>683</v>
      </c>
      <c r="B687" s="59" t="str">
        <f t="shared" si="78"/>
        <v/>
      </c>
      <c r="C687" s="118" t="str">
        <f t="shared" si="79"/>
        <v/>
      </c>
      <c r="D687" s="40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9"/>
      <c r="J687" s="119"/>
      <c r="K687" s="119"/>
      <c r="L687" s="11"/>
      <c r="M687" s="64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>
      <c r="A688" s="63">
        <v>684</v>
      </c>
      <c r="B688" s="59" t="str">
        <f t="shared" si="78"/>
        <v/>
      </c>
      <c r="C688" s="118" t="str">
        <f t="shared" si="79"/>
        <v/>
      </c>
      <c r="D688" s="40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9"/>
      <c r="J688" s="119"/>
      <c r="K688" s="119"/>
      <c r="L688" s="11"/>
      <c r="M688" s="64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>
      <c r="A689" s="63">
        <v>685</v>
      </c>
      <c r="B689" s="59" t="str">
        <f t="shared" si="78"/>
        <v/>
      </c>
      <c r="C689" s="118" t="str">
        <f t="shared" si="79"/>
        <v/>
      </c>
      <c r="D689" s="40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9"/>
      <c r="J689" s="119"/>
      <c r="K689" s="119"/>
      <c r="L689" s="11"/>
      <c r="M689" s="64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>
      <c r="A690" s="63">
        <v>686</v>
      </c>
      <c r="B690" s="59" t="str">
        <f t="shared" si="78"/>
        <v/>
      </c>
      <c r="C690" s="118" t="str">
        <f t="shared" si="79"/>
        <v/>
      </c>
      <c r="D690" s="40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9"/>
      <c r="J690" s="119"/>
      <c r="K690" s="119"/>
      <c r="L690" s="11"/>
      <c r="M690" s="64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>
      <c r="A691" s="63">
        <v>687</v>
      </c>
      <c r="B691" s="59" t="str">
        <f t="shared" si="78"/>
        <v/>
      </c>
      <c r="C691" s="118" t="str">
        <f t="shared" si="79"/>
        <v/>
      </c>
      <c r="D691" s="40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9"/>
      <c r="J691" s="119"/>
      <c r="K691" s="119"/>
      <c r="L691" s="11"/>
      <c r="M691" s="64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>
      <c r="A692" s="63">
        <v>688</v>
      </c>
      <c r="B692" s="59" t="str">
        <f t="shared" si="78"/>
        <v/>
      </c>
      <c r="C692" s="118" t="str">
        <f t="shared" si="79"/>
        <v/>
      </c>
      <c r="D692" s="40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9"/>
      <c r="J692" s="119"/>
      <c r="K692" s="119"/>
      <c r="L692" s="11"/>
      <c r="M692" s="64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>
      <c r="A693" s="63">
        <v>689</v>
      </c>
      <c r="B693" s="59" t="str">
        <f t="shared" si="78"/>
        <v/>
      </c>
      <c r="C693" s="118" t="str">
        <f t="shared" si="79"/>
        <v/>
      </c>
      <c r="D693" s="40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9"/>
      <c r="J693" s="119"/>
      <c r="K693" s="119"/>
      <c r="L693" s="11"/>
      <c r="M693" s="64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>
      <c r="A694" s="63">
        <v>690</v>
      </c>
      <c r="B694" s="59" t="str">
        <f t="shared" si="78"/>
        <v/>
      </c>
      <c r="C694" s="118" t="str">
        <f t="shared" si="79"/>
        <v/>
      </c>
      <c r="D694" s="40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9"/>
      <c r="J694" s="119"/>
      <c r="K694" s="119"/>
      <c r="L694" s="11"/>
      <c r="M694" s="64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>
      <c r="A695" s="63">
        <v>691</v>
      </c>
      <c r="B695" s="59" t="str">
        <f t="shared" si="78"/>
        <v/>
      </c>
      <c r="C695" s="118" t="str">
        <f t="shared" si="79"/>
        <v/>
      </c>
      <c r="D695" s="40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9"/>
      <c r="J695" s="119"/>
      <c r="K695" s="119"/>
      <c r="L695" s="11"/>
      <c r="M695" s="64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>
      <c r="A696" s="63">
        <v>692</v>
      </c>
      <c r="B696" s="59" t="str">
        <f t="shared" si="78"/>
        <v/>
      </c>
      <c r="C696" s="118" t="str">
        <f t="shared" si="79"/>
        <v/>
      </c>
      <c r="D696" s="40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9"/>
      <c r="J696" s="119"/>
      <c r="K696" s="119"/>
      <c r="L696" s="11"/>
      <c r="M696" s="64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>
      <c r="A697" s="63">
        <v>693</v>
      </c>
      <c r="B697" s="59" t="str">
        <f t="shared" si="78"/>
        <v/>
      </c>
      <c r="C697" s="118" t="str">
        <f t="shared" si="79"/>
        <v/>
      </c>
      <c r="D697" s="40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9"/>
      <c r="J697" s="119"/>
      <c r="K697" s="119"/>
      <c r="L697" s="11"/>
      <c r="M697" s="64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>
      <c r="A698" s="63">
        <v>694</v>
      </c>
      <c r="B698" s="59" t="str">
        <f t="shared" si="78"/>
        <v/>
      </c>
      <c r="C698" s="118" t="str">
        <f t="shared" si="79"/>
        <v/>
      </c>
      <c r="D698" s="40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9"/>
      <c r="J698" s="119"/>
      <c r="K698" s="119"/>
      <c r="L698" s="11"/>
      <c r="M698" s="64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>
      <c r="A699" s="63">
        <v>695</v>
      </c>
      <c r="B699" s="59" t="str">
        <f t="shared" si="78"/>
        <v/>
      </c>
      <c r="C699" s="118" t="str">
        <f t="shared" si="79"/>
        <v/>
      </c>
      <c r="D699" s="40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9"/>
      <c r="J699" s="119"/>
      <c r="K699" s="119"/>
      <c r="L699" s="11"/>
      <c r="M699" s="64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>
      <c r="A700" s="63">
        <v>696</v>
      </c>
      <c r="B700" s="59" t="str">
        <f t="shared" si="78"/>
        <v/>
      </c>
      <c r="C700" s="118" t="str">
        <f t="shared" si="79"/>
        <v/>
      </c>
      <c r="D700" s="40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9"/>
      <c r="J700" s="119"/>
      <c r="K700" s="119"/>
      <c r="L700" s="11"/>
      <c r="M700" s="64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>
      <c r="A701" s="63">
        <v>697</v>
      </c>
      <c r="B701" s="59" t="str">
        <f t="shared" si="78"/>
        <v/>
      </c>
      <c r="C701" s="118" t="str">
        <f t="shared" si="79"/>
        <v/>
      </c>
      <c r="D701" s="40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9"/>
      <c r="J701" s="119"/>
      <c r="K701" s="119"/>
      <c r="L701" s="11"/>
      <c r="M701" s="64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>
      <c r="A702" s="63">
        <v>698</v>
      </c>
      <c r="B702" s="59" t="str">
        <f t="shared" si="78"/>
        <v/>
      </c>
      <c r="C702" s="118" t="str">
        <f t="shared" si="79"/>
        <v/>
      </c>
      <c r="D702" s="40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9"/>
      <c r="J702" s="119"/>
      <c r="K702" s="119"/>
      <c r="L702" s="11"/>
      <c r="M702" s="64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>
      <c r="A703" s="63">
        <v>699</v>
      </c>
      <c r="B703" s="59" t="str">
        <f t="shared" si="78"/>
        <v/>
      </c>
      <c r="C703" s="118" t="str">
        <f t="shared" si="79"/>
        <v/>
      </c>
      <c r="D703" s="40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9"/>
      <c r="J703" s="119"/>
      <c r="K703" s="119"/>
      <c r="L703" s="11"/>
      <c r="M703" s="64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>
      <c r="A704" s="63">
        <v>700</v>
      </c>
      <c r="B704" s="59" t="str">
        <f t="shared" si="78"/>
        <v/>
      </c>
      <c r="C704" s="118" t="str">
        <f t="shared" si="79"/>
        <v/>
      </c>
      <c r="D704" s="40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9"/>
      <c r="J704" s="119"/>
      <c r="K704" s="119"/>
      <c r="L704" s="11"/>
      <c r="M704" s="64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>
      <c r="A705" s="63">
        <v>701</v>
      </c>
      <c r="B705" s="59" t="str">
        <f t="shared" si="78"/>
        <v/>
      </c>
      <c r="C705" s="118" t="str">
        <f t="shared" si="79"/>
        <v/>
      </c>
      <c r="D705" s="40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9"/>
      <c r="J705" s="119"/>
      <c r="K705" s="119"/>
      <c r="L705" s="11"/>
      <c r="M705" s="64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>
      <c r="A706" s="63">
        <v>702</v>
      </c>
      <c r="B706" s="59" t="str">
        <f t="shared" si="78"/>
        <v/>
      </c>
      <c r="C706" s="118" t="str">
        <f t="shared" si="79"/>
        <v/>
      </c>
      <c r="D706" s="40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9"/>
      <c r="J706" s="119"/>
      <c r="K706" s="119"/>
      <c r="L706" s="11"/>
      <c r="M706" s="64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>
      <c r="A707" s="63">
        <v>703</v>
      </c>
      <c r="B707" s="59" t="str">
        <f t="shared" si="78"/>
        <v/>
      </c>
      <c r="C707" s="118" t="str">
        <f t="shared" si="79"/>
        <v/>
      </c>
      <c r="D707" s="40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9"/>
      <c r="J707" s="119"/>
      <c r="K707" s="119"/>
      <c r="L707" s="11"/>
      <c r="M707" s="64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>
      <c r="A708" s="63">
        <v>704</v>
      </c>
      <c r="B708" s="59" t="str">
        <f t="shared" si="78"/>
        <v/>
      </c>
      <c r="C708" s="118" t="str">
        <f t="shared" si="79"/>
        <v/>
      </c>
      <c r="D708" s="40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9"/>
      <c r="J708" s="119"/>
      <c r="K708" s="119"/>
      <c r="L708" s="11"/>
      <c r="M708" s="64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>
      <c r="A709" s="63">
        <v>705</v>
      </c>
      <c r="B709" s="59" t="str">
        <f t="shared" si="78"/>
        <v/>
      </c>
      <c r="C709" s="118" t="str">
        <f t="shared" si="79"/>
        <v/>
      </c>
      <c r="D709" s="40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9"/>
      <c r="J709" s="119"/>
      <c r="K709" s="119"/>
      <c r="L709" s="11"/>
      <c r="M709" s="64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>
      <c r="A710" s="63">
        <v>706</v>
      </c>
      <c r="B710" s="59" t="str">
        <f t="shared" si="78"/>
        <v/>
      </c>
      <c r="C710" s="118" t="str">
        <f t="shared" si="79"/>
        <v/>
      </c>
      <c r="D710" s="40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9"/>
      <c r="J710" s="119"/>
      <c r="K710" s="119"/>
      <c r="L710" s="11"/>
      <c r="M710" s="64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>
      <c r="A711" s="63">
        <v>707</v>
      </c>
      <c r="B711" s="59" t="str">
        <f t="shared" si="78"/>
        <v/>
      </c>
      <c r="C711" s="118" t="str">
        <f t="shared" si="79"/>
        <v/>
      </c>
      <c r="D711" s="40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9"/>
      <c r="J711" s="119"/>
      <c r="K711" s="119"/>
      <c r="L711" s="11"/>
      <c r="M711" s="64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>
      <c r="A712" s="63">
        <v>708</v>
      </c>
      <c r="B712" s="59" t="str">
        <f t="shared" si="78"/>
        <v/>
      </c>
      <c r="C712" s="118" t="str">
        <f t="shared" si="79"/>
        <v/>
      </c>
      <c r="D712" s="40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9"/>
      <c r="J712" s="119"/>
      <c r="K712" s="119"/>
      <c r="L712" s="11"/>
      <c r="M712" s="64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>
      <c r="A713" s="63">
        <v>709</v>
      </c>
      <c r="B713" s="59" t="str">
        <f t="shared" si="78"/>
        <v/>
      </c>
      <c r="C713" s="118" t="str">
        <f t="shared" si="79"/>
        <v/>
      </c>
      <c r="D713" s="40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9"/>
      <c r="J713" s="119"/>
      <c r="K713" s="119"/>
      <c r="L713" s="11"/>
      <c r="M713" s="64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>
      <c r="A714" s="63">
        <v>710</v>
      </c>
      <c r="B714" s="59" t="str">
        <f t="shared" si="78"/>
        <v/>
      </c>
      <c r="C714" s="118" t="str">
        <f t="shared" si="79"/>
        <v/>
      </c>
      <c r="D714" s="40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9"/>
      <c r="J714" s="119"/>
      <c r="K714" s="119"/>
      <c r="L714" s="11"/>
      <c r="M714" s="64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>
      <c r="A715" s="63">
        <v>711</v>
      </c>
      <c r="B715" s="59" t="str">
        <f t="shared" si="78"/>
        <v/>
      </c>
      <c r="C715" s="118" t="str">
        <f t="shared" si="79"/>
        <v/>
      </c>
      <c r="D715" s="40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9"/>
      <c r="J715" s="119"/>
      <c r="K715" s="119"/>
      <c r="L715" s="11"/>
      <c r="M715" s="64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>
      <c r="A716" s="63">
        <v>712</v>
      </c>
      <c r="B716" s="59" t="str">
        <f t="shared" si="78"/>
        <v/>
      </c>
      <c r="C716" s="118" t="str">
        <f t="shared" si="79"/>
        <v/>
      </c>
      <c r="D716" s="40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9"/>
      <c r="J716" s="119"/>
      <c r="K716" s="119"/>
      <c r="L716" s="11"/>
      <c r="M716" s="64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>
      <c r="A717" s="63">
        <v>713</v>
      </c>
      <c r="B717" s="59" t="str">
        <f t="shared" si="78"/>
        <v/>
      </c>
      <c r="C717" s="118" t="str">
        <f t="shared" si="79"/>
        <v/>
      </c>
      <c r="D717" s="40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9"/>
      <c r="J717" s="119"/>
      <c r="K717" s="119"/>
      <c r="L717" s="11"/>
      <c r="M717" s="64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>
      <c r="A718" s="63">
        <v>714</v>
      </c>
      <c r="B718" s="59" t="str">
        <f t="shared" si="78"/>
        <v/>
      </c>
      <c r="C718" s="118" t="str">
        <f t="shared" si="79"/>
        <v/>
      </c>
      <c r="D718" s="40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9"/>
      <c r="J718" s="119"/>
      <c r="K718" s="119"/>
      <c r="L718" s="11"/>
      <c r="M718" s="64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>
      <c r="A719" s="63">
        <v>715</v>
      </c>
      <c r="B719" s="59" t="str">
        <f t="shared" si="78"/>
        <v/>
      </c>
      <c r="C719" s="118" t="str">
        <f t="shared" si="79"/>
        <v/>
      </c>
      <c r="D719" s="40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9"/>
      <c r="J719" s="119"/>
      <c r="K719" s="119"/>
      <c r="L719" s="11"/>
      <c r="M719" s="64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>
      <c r="A720" s="63">
        <v>716</v>
      </c>
      <c r="B720" s="59" t="str">
        <f t="shared" si="78"/>
        <v/>
      </c>
      <c r="C720" s="118" t="str">
        <f t="shared" si="79"/>
        <v/>
      </c>
      <c r="D720" s="40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9"/>
      <c r="J720" s="119"/>
      <c r="K720" s="119"/>
      <c r="L720" s="11"/>
      <c r="M720" s="64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>
      <c r="A721" s="63">
        <v>717</v>
      </c>
      <c r="B721" s="59" t="str">
        <f t="shared" si="78"/>
        <v/>
      </c>
      <c r="C721" s="118" t="str">
        <f t="shared" si="79"/>
        <v/>
      </c>
      <c r="D721" s="40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9"/>
      <c r="J721" s="119"/>
      <c r="K721" s="119"/>
      <c r="L721" s="11"/>
      <c r="M721" s="64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>
      <c r="A722" s="63">
        <v>718</v>
      </c>
      <c r="B722" s="59" t="str">
        <f t="shared" si="78"/>
        <v/>
      </c>
      <c r="C722" s="118" t="str">
        <f t="shared" si="79"/>
        <v/>
      </c>
      <c r="D722" s="40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9"/>
      <c r="J722" s="119"/>
      <c r="K722" s="119"/>
      <c r="L722" s="11"/>
      <c r="M722" s="64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>
      <c r="A723" s="63">
        <v>719</v>
      </c>
      <c r="B723" s="59" t="str">
        <f t="shared" si="78"/>
        <v/>
      </c>
      <c r="C723" s="118" t="str">
        <f t="shared" si="79"/>
        <v/>
      </c>
      <c r="D723" s="40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9"/>
      <c r="J723" s="119"/>
      <c r="K723" s="119"/>
      <c r="L723" s="11"/>
      <c r="M723" s="64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>
      <c r="A724" s="63">
        <v>720</v>
      </c>
      <c r="B724" s="59" t="str">
        <f t="shared" si="78"/>
        <v/>
      </c>
      <c r="C724" s="118" t="str">
        <f t="shared" si="79"/>
        <v/>
      </c>
      <c r="D724" s="40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9"/>
      <c r="J724" s="119"/>
      <c r="K724" s="119"/>
      <c r="L724" s="11"/>
      <c r="M724" s="64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>
      <c r="A725" s="63">
        <v>721</v>
      </c>
      <c r="B725" s="59" t="str">
        <f t="shared" si="78"/>
        <v/>
      </c>
      <c r="C725" s="118" t="str">
        <f t="shared" si="79"/>
        <v/>
      </c>
      <c r="D725" s="40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9"/>
      <c r="J725" s="119"/>
      <c r="K725" s="119"/>
      <c r="L725" s="11"/>
      <c r="M725" s="64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>
      <c r="A726" s="63">
        <v>722</v>
      </c>
      <c r="B726" s="59" t="str">
        <f t="shared" si="78"/>
        <v/>
      </c>
      <c r="C726" s="118" t="str">
        <f t="shared" si="79"/>
        <v/>
      </c>
      <c r="D726" s="40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9"/>
      <c r="J726" s="119"/>
      <c r="K726" s="119"/>
      <c r="L726" s="11"/>
      <c r="M726" s="64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>
      <c r="A727" s="63">
        <v>723</v>
      </c>
      <c r="B727" s="59" t="str">
        <f t="shared" si="78"/>
        <v/>
      </c>
      <c r="C727" s="118" t="str">
        <f t="shared" si="79"/>
        <v/>
      </c>
      <c r="D727" s="40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9"/>
      <c r="J727" s="119"/>
      <c r="K727" s="119"/>
      <c r="L727" s="11"/>
      <c r="M727" s="64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>
      <c r="A728" s="63">
        <v>724</v>
      </c>
      <c r="B728" s="59" t="str">
        <f t="shared" si="78"/>
        <v/>
      </c>
      <c r="C728" s="118" t="str">
        <f t="shared" si="79"/>
        <v/>
      </c>
      <c r="D728" s="40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9"/>
      <c r="J728" s="119"/>
      <c r="K728" s="119"/>
      <c r="L728" s="11"/>
      <c r="M728" s="64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>
      <c r="A729" s="63">
        <v>725</v>
      </c>
      <c r="B729" s="59" t="str">
        <f t="shared" si="78"/>
        <v/>
      </c>
      <c r="C729" s="118" t="str">
        <f t="shared" si="79"/>
        <v/>
      </c>
      <c r="D729" s="40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9"/>
      <c r="J729" s="119"/>
      <c r="K729" s="119"/>
      <c r="L729" s="11"/>
      <c r="M729" s="64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>
      <c r="A730" s="63">
        <v>726</v>
      </c>
      <c r="B730" s="59" t="str">
        <f t="shared" si="78"/>
        <v/>
      </c>
      <c r="C730" s="118" t="str">
        <f t="shared" si="79"/>
        <v/>
      </c>
      <c r="D730" s="40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9"/>
      <c r="J730" s="119"/>
      <c r="K730" s="119"/>
      <c r="L730" s="11"/>
      <c r="M730" s="64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>
      <c r="A731" s="63">
        <v>727</v>
      </c>
      <c r="B731" s="59" t="str">
        <f t="shared" ref="B731:B794" si="85">IF(J731&lt;&gt;"", $B$5, "")</f>
        <v/>
      </c>
      <c r="C731" s="118" t="str">
        <f t="shared" ref="C731:C794" si="86">IF(J731&lt;&gt;"", $C$5, "")</f>
        <v/>
      </c>
      <c r="D731" s="40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9"/>
      <c r="J731" s="119"/>
      <c r="K731" s="119"/>
      <c r="L731" s="11"/>
      <c r="M731" s="64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>
      <c r="A732" s="63">
        <v>728</v>
      </c>
      <c r="B732" s="59" t="str">
        <f t="shared" si="85"/>
        <v/>
      </c>
      <c r="C732" s="118" t="str">
        <f t="shared" si="86"/>
        <v/>
      </c>
      <c r="D732" s="40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9"/>
      <c r="J732" s="119"/>
      <c r="K732" s="119"/>
      <c r="L732" s="11"/>
      <c r="M732" s="64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>
      <c r="A733" s="63">
        <v>729</v>
      </c>
      <c r="B733" s="59" t="str">
        <f t="shared" si="85"/>
        <v/>
      </c>
      <c r="C733" s="118" t="str">
        <f t="shared" si="86"/>
        <v/>
      </c>
      <c r="D733" s="40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9"/>
      <c r="J733" s="119"/>
      <c r="K733" s="119"/>
      <c r="L733" s="11"/>
      <c r="M733" s="64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>
      <c r="A734" s="63">
        <v>730</v>
      </c>
      <c r="B734" s="59" t="str">
        <f t="shared" si="85"/>
        <v/>
      </c>
      <c r="C734" s="118" t="str">
        <f t="shared" si="86"/>
        <v/>
      </c>
      <c r="D734" s="40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9"/>
      <c r="J734" s="119"/>
      <c r="K734" s="119"/>
      <c r="L734" s="11"/>
      <c r="M734" s="64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>
      <c r="A735" s="63">
        <v>731</v>
      </c>
      <c r="B735" s="59" t="str">
        <f t="shared" si="85"/>
        <v/>
      </c>
      <c r="C735" s="118" t="str">
        <f t="shared" si="86"/>
        <v/>
      </c>
      <c r="D735" s="40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9"/>
      <c r="J735" s="119"/>
      <c r="K735" s="119"/>
      <c r="L735" s="11"/>
      <c r="M735" s="64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>
      <c r="A736" s="63">
        <v>732</v>
      </c>
      <c r="B736" s="59" t="str">
        <f t="shared" si="85"/>
        <v/>
      </c>
      <c r="C736" s="118" t="str">
        <f t="shared" si="86"/>
        <v/>
      </c>
      <c r="D736" s="40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9"/>
      <c r="J736" s="119"/>
      <c r="K736" s="119"/>
      <c r="L736" s="11"/>
      <c r="M736" s="64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>
      <c r="A737" s="63">
        <v>733</v>
      </c>
      <c r="B737" s="59" t="str">
        <f t="shared" si="85"/>
        <v/>
      </c>
      <c r="C737" s="118" t="str">
        <f t="shared" si="86"/>
        <v/>
      </c>
      <c r="D737" s="40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9"/>
      <c r="J737" s="119"/>
      <c r="K737" s="119"/>
      <c r="L737" s="11"/>
      <c r="M737" s="64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>
      <c r="A738" s="63">
        <v>734</v>
      </c>
      <c r="B738" s="59" t="str">
        <f t="shared" si="85"/>
        <v/>
      </c>
      <c r="C738" s="118" t="str">
        <f t="shared" si="86"/>
        <v/>
      </c>
      <c r="D738" s="40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9"/>
      <c r="J738" s="119"/>
      <c r="K738" s="119"/>
      <c r="L738" s="11"/>
      <c r="M738" s="64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>
      <c r="A739" s="63">
        <v>735</v>
      </c>
      <c r="B739" s="59" t="str">
        <f t="shared" si="85"/>
        <v/>
      </c>
      <c r="C739" s="118" t="str">
        <f t="shared" si="86"/>
        <v/>
      </c>
      <c r="D739" s="40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9"/>
      <c r="J739" s="119"/>
      <c r="K739" s="119"/>
      <c r="L739" s="11"/>
      <c r="M739" s="64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>
      <c r="A740" s="63">
        <v>736</v>
      </c>
      <c r="B740" s="59" t="str">
        <f t="shared" si="85"/>
        <v/>
      </c>
      <c r="C740" s="118" t="str">
        <f t="shared" si="86"/>
        <v/>
      </c>
      <c r="D740" s="40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9"/>
      <c r="J740" s="119"/>
      <c r="K740" s="119"/>
      <c r="L740" s="11"/>
      <c r="M740" s="64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>
      <c r="A741" s="63">
        <v>737</v>
      </c>
      <c r="B741" s="59" t="str">
        <f t="shared" si="85"/>
        <v/>
      </c>
      <c r="C741" s="118" t="str">
        <f t="shared" si="86"/>
        <v/>
      </c>
      <c r="D741" s="40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9"/>
      <c r="J741" s="119"/>
      <c r="K741" s="119"/>
      <c r="L741" s="11"/>
      <c r="M741" s="64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>
      <c r="A742" s="63">
        <v>738</v>
      </c>
      <c r="B742" s="59" t="str">
        <f t="shared" si="85"/>
        <v/>
      </c>
      <c r="C742" s="118" t="str">
        <f t="shared" si="86"/>
        <v/>
      </c>
      <c r="D742" s="40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9"/>
      <c r="J742" s="119"/>
      <c r="K742" s="119"/>
      <c r="L742" s="11"/>
      <c r="M742" s="64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>
      <c r="A743" s="63">
        <v>739</v>
      </c>
      <c r="B743" s="59" t="str">
        <f t="shared" si="85"/>
        <v/>
      </c>
      <c r="C743" s="118" t="str">
        <f t="shared" si="86"/>
        <v/>
      </c>
      <c r="D743" s="40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9"/>
      <c r="J743" s="119"/>
      <c r="K743" s="119"/>
      <c r="L743" s="11"/>
      <c r="M743" s="64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>
      <c r="A744" s="63">
        <v>740</v>
      </c>
      <c r="B744" s="59" t="str">
        <f t="shared" si="85"/>
        <v/>
      </c>
      <c r="C744" s="118" t="str">
        <f t="shared" si="86"/>
        <v/>
      </c>
      <c r="D744" s="40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9"/>
      <c r="J744" s="119"/>
      <c r="K744" s="119"/>
      <c r="L744" s="11"/>
      <c r="M744" s="64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>
      <c r="A745" s="63">
        <v>741</v>
      </c>
      <c r="B745" s="59" t="str">
        <f t="shared" si="85"/>
        <v/>
      </c>
      <c r="C745" s="118" t="str">
        <f t="shared" si="86"/>
        <v/>
      </c>
      <c r="D745" s="40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9"/>
      <c r="J745" s="119"/>
      <c r="K745" s="119"/>
      <c r="L745" s="11"/>
      <c r="M745" s="64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>
      <c r="A746" s="63">
        <v>742</v>
      </c>
      <c r="B746" s="59" t="str">
        <f t="shared" si="85"/>
        <v/>
      </c>
      <c r="C746" s="118" t="str">
        <f t="shared" si="86"/>
        <v/>
      </c>
      <c r="D746" s="40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9"/>
      <c r="J746" s="119"/>
      <c r="K746" s="119"/>
      <c r="L746" s="11"/>
      <c r="M746" s="64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>
      <c r="A747" s="63">
        <v>743</v>
      </c>
      <c r="B747" s="59" t="str">
        <f t="shared" si="85"/>
        <v/>
      </c>
      <c r="C747" s="118" t="str">
        <f t="shared" si="86"/>
        <v/>
      </c>
      <c r="D747" s="40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9"/>
      <c r="J747" s="119"/>
      <c r="K747" s="119"/>
      <c r="L747" s="11"/>
      <c r="M747" s="64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>
      <c r="A748" s="63">
        <v>744</v>
      </c>
      <c r="B748" s="59" t="str">
        <f t="shared" si="85"/>
        <v/>
      </c>
      <c r="C748" s="118" t="str">
        <f t="shared" si="86"/>
        <v/>
      </c>
      <c r="D748" s="40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9"/>
      <c r="J748" s="119"/>
      <c r="K748" s="119"/>
      <c r="L748" s="11"/>
      <c r="M748" s="64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>
      <c r="A749" s="63">
        <v>745</v>
      </c>
      <c r="B749" s="59" t="str">
        <f t="shared" si="85"/>
        <v/>
      </c>
      <c r="C749" s="118" t="str">
        <f t="shared" si="86"/>
        <v/>
      </c>
      <c r="D749" s="40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9"/>
      <c r="J749" s="119"/>
      <c r="K749" s="119"/>
      <c r="L749" s="11"/>
      <c r="M749" s="64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>
      <c r="A750" s="63">
        <v>746</v>
      </c>
      <c r="B750" s="59" t="str">
        <f t="shared" si="85"/>
        <v/>
      </c>
      <c r="C750" s="118" t="str">
        <f t="shared" si="86"/>
        <v/>
      </c>
      <c r="D750" s="40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9"/>
      <c r="J750" s="119"/>
      <c r="K750" s="119"/>
      <c r="L750" s="11"/>
      <c r="M750" s="64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>
      <c r="A751" s="63">
        <v>747</v>
      </c>
      <c r="B751" s="59" t="str">
        <f t="shared" si="85"/>
        <v/>
      </c>
      <c r="C751" s="118" t="str">
        <f t="shared" si="86"/>
        <v/>
      </c>
      <c r="D751" s="40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9"/>
      <c r="J751" s="119"/>
      <c r="K751" s="119"/>
      <c r="L751" s="11"/>
      <c r="M751" s="64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>
      <c r="A752" s="63">
        <v>748</v>
      </c>
      <c r="B752" s="59" t="str">
        <f t="shared" si="85"/>
        <v/>
      </c>
      <c r="C752" s="118" t="str">
        <f t="shared" si="86"/>
        <v/>
      </c>
      <c r="D752" s="40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9"/>
      <c r="J752" s="119"/>
      <c r="K752" s="119"/>
      <c r="L752" s="11"/>
      <c r="M752" s="64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>
      <c r="A753" s="63">
        <v>749</v>
      </c>
      <c r="B753" s="59" t="str">
        <f t="shared" si="85"/>
        <v/>
      </c>
      <c r="C753" s="118" t="str">
        <f t="shared" si="86"/>
        <v/>
      </c>
      <c r="D753" s="40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9"/>
      <c r="J753" s="119"/>
      <c r="K753" s="119"/>
      <c r="L753" s="11"/>
      <c r="M753" s="64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>
      <c r="A754" s="63">
        <v>750</v>
      </c>
      <c r="B754" s="59" t="str">
        <f t="shared" si="85"/>
        <v/>
      </c>
      <c r="C754" s="118" t="str">
        <f t="shared" si="86"/>
        <v/>
      </c>
      <c r="D754" s="40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9"/>
      <c r="J754" s="119"/>
      <c r="K754" s="119"/>
      <c r="L754" s="11"/>
      <c r="M754" s="64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>
      <c r="A755" s="63">
        <v>751</v>
      </c>
      <c r="B755" s="59" t="str">
        <f t="shared" si="85"/>
        <v/>
      </c>
      <c r="C755" s="118" t="str">
        <f t="shared" si="86"/>
        <v/>
      </c>
      <c r="D755" s="40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9"/>
      <c r="J755" s="119"/>
      <c r="K755" s="119"/>
      <c r="L755" s="11"/>
      <c r="M755" s="64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>
      <c r="A756" s="63">
        <v>752</v>
      </c>
      <c r="B756" s="59" t="str">
        <f t="shared" si="85"/>
        <v/>
      </c>
      <c r="C756" s="118" t="str">
        <f t="shared" si="86"/>
        <v/>
      </c>
      <c r="D756" s="40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9"/>
      <c r="J756" s="119"/>
      <c r="K756" s="119"/>
      <c r="L756" s="11"/>
      <c r="M756" s="64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>
      <c r="A757" s="63">
        <v>753</v>
      </c>
      <c r="B757" s="59" t="str">
        <f t="shared" si="85"/>
        <v/>
      </c>
      <c r="C757" s="118" t="str">
        <f t="shared" si="86"/>
        <v/>
      </c>
      <c r="D757" s="40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9"/>
      <c r="J757" s="119"/>
      <c r="K757" s="119"/>
      <c r="L757" s="11"/>
      <c r="M757" s="64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>
      <c r="A758" s="63">
        <v>754</v>
      </c>
      <c r="B758" s="59" t="str">
        <f t="shared" si="85"/>
        <v/>
      </c>
      <c r="C758" s="118" t="str">
        <f t="shared" si="86"/>
        <v/>
      </c>
      <c r="D758" s="40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9"/>
      <c r="J758" s="119"/>
      <c r="K758" s="119"/>
      <c r="L758" s="11"/>
      <c r="M758" s="64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>
      <c r="A759" s="63">
        <v>755</v>
      </c>
      <c r="B759" s="59" t="str">
        <f t="shared" si="85"/>
        <v/>
      </c>
      <c r="C759" s="118" t="str">
        <f t="shared" si="86"/>
        <v/>
      </c>
      <c r="D759" s="40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9"/>
      <c r="J759" s="119"/>
      <c r="K759" s="119"/>
      <c r="L759" s="11"/>
      <c r="M759" s="64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>
      <c r="A760" s="63">
        <v>756</v>
      </c>
      <c r="B760" s="59" t="str">
        <f t="shared" si="85"/>
        <v/>
      </c>
      <c r="C760" s="118" t="str">
        <f t="shared" si="86"/>
        <v/>
      </c>
      <c r="D760" s="40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9"/>
      <c r="J760" s="119"/>
      <c r="K760" s="119"/>
      <c r="L760" s="11"/>
      <c r="M760" s="64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>
      <c r="A761" s="63">
        <v>757</v>
      </c>
      <c r="B761" s="59" t="str">
        <f t="shared" si="85"/>
        <v/>
      </c>
      <c r="C761" s="118" t="str">
        <f t="shared" si="86"/>
        <v/>
      </c>
      <c r="D761" s="40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9"/>
      <c r="J761" s="119"/>
      <c r="K761" s="119"/>
      <c r="L761" s="11"/>
      <c r="M761" s="64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>
      <c r="A762" s="63">
        <v>758</v>
      </c>
      <c r="B762" s="59" t="str">
        <f t="shared" si="85"/>
        <v/>
      </c>
      <c r="C762" s="118" t="str">
        <f t="shared" si="86"/>
        <v/>
      </c>
      <c r="D762" s="40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9"/>
      <c r="J762" s="119"/>
      <c r="K762" s="119"/>
      <c r="L762" s="11"/>
      <c r="M762" s="64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>
      <c r="A763" s="63">
        <v>759</v>
      </c>
      <c r="B763" s="59" t="str">
        <f t="shared" si="85"/>
        <v/>
      </c>
      <c r="C763" s="118" t="str">
        <f t="shared" si="86"/>
        <v/>
      </c>
      <c r="D763" s="40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9"/>
      <c r="J763" s="119"/>
      <c r="K763" s="119"/>
      <c r="L763" s="11"/>
      <c r="M763" s="64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>
      <c r="A764" s="63">
        <v>760</v>
      </c>
      <c r="B764" s="59" t="str">
        <f t="shared" si="85"/>
        <v/>
      </c>
      <c r="C764" s="118" t="str">
        <f t="shared" si="86"/>
        <v/>
      </c>
      <c r="D764" s="40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9"/>
      <c r="J764" s="119"/>
      <c r="K764" s="119"/>
      <c r="L764" s="11"/>
      <c r="M764" s="64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>
      <c r="A765" s="63">
        <v>761</v>
      </c>
      <c r="B765" s="59" t="str">
        <f t="shared" si="85"/>
        <v/>
      </c>
      <c r="C765" s="118" t="str">
        <f t="shared" si="86"/>
        <v/>
      </c>
      <c r="D765" s="40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9"/>
      <c r="J765" s="119"/>
      <c r="K765" s="119"/>
      <c r="L765" s="11"/>
      <c r="M765" s="64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>
      <c r="A766" s="63">
        <v>762</v>
      </c>
      <c r="B766" s="59" t="str">
        <f t="shared" si="85"/>
        <v/>
      </c>
      <c r="C766" s="118" t="str">
        <f t="shared" si="86"/>
        <v/>
      </c>
      <c r="D766" s="40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9"/>
      <c r="J766" s="119"/>
      <c r="K766" s="119"/>
      <c r="L766" s="11"/>
      <c r="M766" s="64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>
      <c r="A767" s="63">
        <v>763</v>
      </c>
      <c r="B767" s="59" t="str">
        <f t="shared" si="85"/>
        <v/>
      </c>
      <c r="C767" s="118" t="str">
        <f t="shared" si="86"/>
        <v/>
      </c>
      <c r="D767" s="40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9"/>
      <c r="J767" s="119"/>
      <c r="K767" s="119"/>
      <c r="L767" s="11"/>
      <c r="M767" s="64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>
      <c r="A768" s="63">
        <v>764</v>
      </c>
      <c r="B768" s="59" t="str">
        <f t="shared" si="85"/>
        <v/>
      </c>
      <c r="C768" s="118" t="str">
        <f t="shared" si="86"/>
        <v/>
      </c>
      <c r="D768" s="40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9"/>
      <c r="J768" s="119"/>
      <c r="K768" s="119"/>
      <c r="L768" s="11"/>
      <c r="M768" s="64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>
      <c r="A769" s="63">
        <v>765</v>
      </c>
      <c r="B769" s="59" t="str">
        <f t="shared" si="85"/>
        <v/>
      </c>
      <c r="C769" s="118" t="str">
        <f t="shared" si="86"/>
        <v/>
      </c>
      <c r="D769" s="40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9"/>
      <c r="J769" s="119"/>
      <c r="K769" s="119"/>
      <c r="L769" s="11"/>
      <c r="M769" s="64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>
      <c r="A770" s="63">
        <v>766</v>
      </c>
      <c r="B770" s="59" t="str">
        <f t="shared" si="85"/>
        <v/>
      </c>
      <c r="C770" s="118" t="str">
        <f t="shared" si="86"/>
        <v/>
      </c>
      <c r="D770" s="40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9"/>
      <c r="J770" s="119"/>
      <c r="K770" s="119"/>
      <c r="L770" s="11"/>
      <c r="M770" s="64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>
      <c r="A771" s="63">
        <v>767</v>
      </c>
      <c r="B771" s="59" t="str">
        <f t="shared" si="85"/>
        <v/>
      </c>
      <c r="C771" s="118" t="str">
        <f t="shared" si="86"/>
        <v/>
      </c>
      <c r="D771" s="40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9"/>
      <c r="J771" s="119"/>
      <c r="K771" s="119"/>
      <c r="L771" s="11"/>
      <c r="M771" s="64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>
      <c r="A772" s="63">
        <v>768</v>
      </c>
      <c r="B772" s="59" t="str">
        <f t="shared" si="85"/>
        <v/>
      </c>
      <c r="C772" s="118" t="str">
        <f t="shared" si="86"/>
        <v/>
      </c>
      <c r="D772" s="40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9"/>
      <c r="J772" s="119"/>
      <c r="K772" s="119"/>
      <c r="L772" s="11"/>
      <c r="M772" s="64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>
      <c r="A773" s="63">
        <v>769</v>
      </c>
      <c r="B773" s="59" t="str">
        <f t="shared" si="85"/>
        <v/>
      </c>
      <c r="C773" s="118" t="str">
        <f t="shared" si="86"/>
        <v/>
      </c>
      <c r="D773" s="40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9"/>
      <c r="J773" s="119"/>
      <c r="K773" s="119"/>
      <c r="L773" s="11"/>
      <c r="M773" s="64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>
      <c r="A774" s="63">
        <v>770</v>
      </c>
      <c r="B774" s="59" t="str">
        <f t="shared" si="85"/>
        <v/>
      </c>
      <c r="C774" s="118" t="str">
        <f t="shared" si="86"/>
        <v/>
      </c>
      <c r="D774" s="40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9"/>
      <c r="J774" s="119"/>
      <c r="K774" s="119"/>
      <c r="L774" s="11"/>
      <c r="M774" s="64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>
      <c r="A775" s="63">
        <v>771</v>
      </c>
      <c r="B775" s="59" t="str">
        <f t="shared" si="85"/>
        <v/>
      </c>
      <c r="C775" s="118" t="str">
        <f t="shared" si="86"/>
        <v/>
      </c>
      <c r="D775" s="40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9"/>
      <c r="J775" s="119"/>
      <c r="K775" s="119"/>
      <c r="L775" s="11"/>
      <c r="M775" s="64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>
      <c r="A776" s="63">
        <v>772</v>
      </c>
      <c r="B776" s="59" t="str">
        <f t="shared" si="85"/>
        <v/>
      </c>
      <c r="C776" s="118" t="str">
        <f t="shared" si="86"/>
        <v/>
      </c>
      <c r="D776" s="40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9"/>
      <c r="J776" s="119"/>
      <c r="K776" s="119"/>
      <c r="L776" s="11"/>
      <c r="M776" s="64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>
      <c r="A777" s="63">
        <v>773</v>
      </c>
      <c r="B777" s="59" t="str">
        <f t="shared" si="85"/>
        <v/>
      </c>
      <c r="C777" s="118" t="str">
        <f t="shared" si="86"/>
        <v/>
      </c>
      <c r="D777" s="40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9"/>
      <c r="J777" s="119"/>
      <c r="K777" s="119"/>
      <c r="L777" s="11"/>
      <c r="M777" s="64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>
      <c r="A778" s="63">
        <v>774</v>
      </c>
      <c r="B778" s="59" t="str">
        <f t="shared" si="85"/>
        <v/>
      </c>
      <c r="C778" s="118" t="str">
        <f t="shared" si="86"/>
        <v/>
      </c>
      <c r="D778" s="40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9"/>
      <c r="J778" s="119"/>
      <c r="K778" s="119"/>
      <c r="L778" s="11"/>
      <c r="M778" s="64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>
      <c r="A779" s="63">
        <v>775</v>
      </c>
      <c r="B779" s="59" t="str">
        <f t="shared" si="85"/>
        <v/>
      </c>
      <c r="C779" s="118" t="str">
        <f t="shared" si="86"/>
        <v/>
      </c>
      <c r="D779" s="40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9"/>
      <c r="J779" s="119"/>
      <c r="K779" s="119"/>
      <c r="L779" s="11"/>
      <c r="M779" s="64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>
      <c r="A780" s="63">
        <v>776</v>
      </c>
      <c r="B780" s="59" t="str">
        <f t="shared" si="85"/>
        <v/>
      </c>
      <c r="C780" s="118" t="str">
        <f t="shared" si="86"/>
        <v/>
      </c>
      <c r="D780" s="40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9"/>
      <c r="J780" s="119"/>
      <c r="K780" s="119"/>
      <c r="L780" s="11"/>
      <c r="M780" s="64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>
      <c r="A781" s="63">
        <v>777</v>
      </c>
      <c r="B781" s="59" t="str">
        <f t="shared" si="85"/>
        <v/>
      </c>
      <c r="C781" s="118" t="str">
        <f t="shared" si="86"/>
        <v/>
      </c>
      <c r="D781" s="40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9"/>
      <c r="J781" s="119"/>
      <c r="K781" s="119"/>
      <c r="L781" s="11"/>
      <c r="M781" s="64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>
      <c r="A782" s="63">
        <v>778</v>
      </c>
      <c r="B782" s="59" t="str">
        <f t="shared" si="85"/>
        <v/>
      </c>
      <c r="C782" s="118" t="str">
        <f t="shared" si="86"/>
        <v/>
      </c>
      <c r="D782" s="40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9"/>
      <c r="J782" s="119"/>
      <c r="K782" s="119"/>
      <c r="L782" s="11"/>
      <c r="M782" s="64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>
      <c r="A783" s="63">
        <v>779</v>
      </c>
      <c r="B783" s="59" t="str">
        <f t="shared" si="85"/>
        <v/>
      </c>
      <c r="C783" s="118" t="str">
        <f t="shared" si="86"/>
        <v/>
      </c>
      <c r="D783" s="40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9"/>
      <c r="J783" s="119"/>
      <c r="K783" s="119"/>
      <c r="L783" s="11"/>
      <c r="M783" s="64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>
      <c r="A784" s="63">
        <v>780</v>
      </c>
      <c r="B784" s="59" t="str">
        <f t="shared" si="85"/>
        <v/>
      </c>
      <c r="C784" s="118" t="str">
        <f t="shared" si="86"/>
        <v/>
      </c>
      <c r="D784" s="40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9"/>
      <c r="J784" s="119"/>
      <c r="K784" s="119"/>
      <c r="L784" s="11"/>
      <c r="M784" s="64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>
      <c r="A785" s="63">
        <v>781</v>
      </c>
      <c r="B785" s="59" t="str">
        <f t="shared" si="85"/>
        <v/>
      </c>
      <c r="C785" s="118" t="str">
        <f t="shared" si="86"/>
        <v/>
      </c>
      <c r="D785" s="40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9"/>
      <c r="J785" s="119"/>
      <c r="K785" s="119"/>
      <c r="L785" s="11"/>
      <c r="M785" s="64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>
      <c r="A786" s="63">
        <v>782</v>
      </c>
      <c r="B786" s="59" t="str">
        <f t="shared" si="85"/>
        <v/>
      </c>
      <c r="C786" s="118" t="str">
        <f t="shared" si="86"/>
        <v/>
      </c>
      <c r="D786" s="40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9"/>
      <c r="J786" s="119"/>
      <c r="K786" s="119"/>
      <c r="L786" s="11"/>
      <c r="M786" s="64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>
      <c r="A787" s="63">
        <v>783</v>
      </c>
      <c r="B787" s="59" t="str">
        <f t="shared" si="85"/>
        <v/>
      </c>
      <c r="C787" s="118" t="str">
        <f t="shared" si="86"/>
        <v/>
      </c>
      <c r="D787" s="40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9"/>
      <c r="J787" s="119"/>
      <c r="K787" s="119"/>
      <c r="L787" s="11"/>
      <c r="M787" s="64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>
      <c r="A788" s="63">
        <v>784</v>
      </c>
      <c r="B788" s="59" t="str">
        <f t="shared" si="85"/>
        <v/>
      </c>
      <c r="C788" s="118" t="str">
        <f t="shared" si="86"/>
        <v/>
      </c>
      <c r="D788" s="40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9"/>
      <c r="J788" s="119"/>
      <c r="K788" s="119"/>
      <c r="L788" s="11"/>
      <c r="M788" s="64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>
      <c r="A789" s="63">
        <v>785</v>
      </c>
      <c r="B789" s="59" t="str">
        <f t="shared" si="85"/>
        <v/>
      </c>
      <c r="C789" s="118" t="str">
        <f t="shared" si="86"/>
        <v/>
      </c>
      <c r="D789" s="40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9"/>
      <c r="J789" s="119"/>
      <c r="K789" s="119"/>
      <c r="L789" s="11"/>
      <c r="M789" s="64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>
      <c r="A790" s="63">
        <v>786</v>
      </c>
      <c r="B790" s="59" t="str">
        <f t="shared" si="85"/>
        <v/>
      </c>
      <c r="C790" s="118" t="str">
        <f t="shared" si="86"/>
        <v/>
      </c>
      <c r="D790" s="40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9"/>
      <c r="J790" s="119"/>
      <c r="K790" s="119"/>
      <c r="L790" s="11"/>
      <c r="M790" s="64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>
      <c r="A791" s="63">
        <v>787</v>
      </c>
      <c r="B791" s="59" t="str">
        <f t="shared" si="85"/>
        <v/>
      </c>
      <c r="C791" s="118" t="str">
        <f t="shared" si="86"/>
        <v/>
      </c>
      <c r="D791" s="40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9"/>
      <c r="J791" s="119"/>
      <c r="K791" s="119"/>
      <c r="L791" s="11"/>
      <c r="M791" s="64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>
      <c r="A792" s="63">
        <v>788</v>
      </c>
      <c r="B792" s="59" t="str">
        <f t="shared" si="85"/>
        <v/>
      </c>
      <c r="C792" s="118" t="str">
        <f t="shared" si="86"/>
        <v/>
      </c>
      <c r="D792" s="40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9"/>
      <c r="J792" s="119"/>
      <c r="K792" s="119"/>
      <c r="L792" s="11"/>
      <c r="M792" s="64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>
      <c r="A793" s="63">
        <v>789</v>
      </c>
      <c r="B793" s="59" t="str">
        <f t="shared" si="85"/>
        <v/>
      </c>
      <c r="C793" s="118" t="str">
        <f t="shared" si="86"/>
        <v/>
      </c>
      <c r="D793" s="40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9"/>
      <c r="J793" s="119"/>
      <c r="K793" s="119"/>
      <c r="L793" s="11"/>
      <c r="M793" s="64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>
      <c r="A794" s="63">
        <v>790</v>
      </c>
      <c r="B794" s="59" t="str">
        <f t="shared" si="85"/>
        <v/>
      </c>
      <c r="C794" s="118" t="str">
        <f t="shared" si="86"/>
        <v/>
      </c>
      <c r="D794" s="40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9"/>
      <c r="J794" s="119"/>
      <c r="K794" s="119"/>
      <c r="L794" s="11"/>
      <c r="M794" s="64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>
      <c r="A795" s="63">
        <v>791</v>
      </c>
      <c r="B795" s="59" t="str">
        <f t="shared" ref="B795:B858" si="92">IF(J795&lt;&gt;"", $B$5, "")</f>
        <v/>
      </c>
      <c r="C795" s="118" t="str">
        <f t="shared" ref="C795:C858" si="93">IF(J795&lt;&gt;"", $C$5, "")</f>
        <v/>
      </c>
      <c r="D795" s="40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9"/>
      <c r="J795" s="119"/>
      <c r="K795" s="119"/>
      <c r="L795" s="11"/>
      <c r="M795" s="64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>
      <c r="A796" s="63">
        <v>792</v>
      </c>
      <c r="B796" s="59" t="str">
        <f t="shared" si="92"/>
        <v/>
      </c>
      <c r="C796" s="118" t="str">
        <f t="shared" si="93"/>
        <v/>
      </c>
      <c r="D796" s="40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9"/>
      <c r="J796" s="119"/>
      <c r="K796" s="119"/>
      <c r="L796" s="11"/>
      <c r="M796" s="64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>
      <c r="A797" s="63">
        <v>793</v>
      </c>
      <c r="B797" s="59" t="str">
        <f t="shared" si="92"/>
        <v/>
      </c>
      <c r="C797" s="118" t="str">
        <f t="shared" si="93"/>
        <v/>
      </c>
      <c r="D797" s="40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9"/>
      <c r="J797" s="119"/>
      <c r="K797" s="119"/>
      <c r="L797" s="11"/>
      <c r="M797" s="64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>
      <c r="A798" s="63">
        <v>794</v>
      </c>
      <c r="B798" s="59" t="str">
        <f t="shared" si="92"/>
        <v/>
      </c>
      <c r="C798" s="118" t="str">
        <f t="shared" si="93"/>
        <v/>
      </c>
      <c r="D798" s="40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9"/>
      <c r="J798" s="119"/>
      <c r="K798" s="119"/>
      <c r="L798" s="11"/>
      <c r="M798" s="64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>
      <c r="A799" s="63">
        <v>795</v>
      </c>
      <c r="B799" s="59" t="str">
        <f t="shared" si="92"/>
        <v/>
      </c>
      <c r="C799" s="118" t="str">
        <f t="shared" si="93"/>
        <v/>
      </c>
      <c r="D799" s="40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9"/>
      <c r="J799" s="119"/>
      <c r="K799" s="119"/>
      <c r="L799" s="11"/>
      <c r="M799" s="64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>
      <c r="A800" s="63">
        <v>796</v>
      </c>
      <c r="B800" s="59" t="str">
        <f t="shared" si="92"/>
        <v/>
      </c>
      <c r="C800" s="118" t="str">
        <f t="shared" si="93"/>
        <v/>
      </c>
      <c r="D800" s="40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9"/>
      <c r="J800" s="119"/>
      <c r="K800" s="119"/>
      <c r="L800" s="11"/>
      <c r="M800" s="64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>
      <c r="A801" s="63">
        <v>797</v>
      </c>
      <c r="B801" s="59" t="str">
        <f t="shared" si="92"/>
        <v/>
      </c>
      <c r="C801" s="118" t="str">
        <f t="shared" si="93"/>
        <v/>
      </c>
      <c r="D801" s="40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9"/>
      <c r="J801" s="119"/>
      <c r="K801" s="119"/>
      <c r="L801" s="11"/>
      <c r="M801" s="64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>
      <c r="A802" s="63">
        <v>798</v>
      </c>
      <c r="B802" s="59" t="str">
        <f t="shared" si="92"/>
        <v/>
      </c>
      <c r="C802" s="118" t="str">
        <f t="shared" si="93"/>
        <v/>
      </c>
      <c r="D802" s="40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9"/>
      <c r="J802" s="119"/>
      <c r="K802" s="119"/>
      <c r="L802" s="11"/>
      <c r="M802" s="64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>
      <c r="A803" s="63">
        <v>799</v>
      </c>
      <c r="B803" s="59" t="str">
        <f t="shared" si="92"/>
        <v/>
      </c>
      <c r="C803" s="118" t="str">
        <f t="shared" si="93"/>
        <v/>
      </c>
      <c r="D803" s="40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9"/>
      <c r="J803" s="119"/>
      <c r="K803" s="119"/>
      <c r="L803" s="11"/>
      <c r="M803" s="64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>
      <c r="A804" s="63">
        <v>800</v>
      </c>
      <c r="B804" s="59" t="str">
        <f t="shared" si="92"/>
        <v/>
      </c>
      <c r="C804" s="118" t="str">
        <f t="shared" si="93"/>
        <v/>
      </c>
      <c r="D804" s="40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9"/>
      <c r="J804" s="119"/>
      <c r="K804" s="119"/>
      <c r="L804" s="11"/>
      <c r="M804" s="64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>
      <c r="A805" s="63">
        <v>801</v>
      </c>
      <c r="B805" s="59" t="str">
        <f t="shared" si="92"/>
        <v/>
      </c>
      <c r="C805" s="118" t="str">
        <f t="shared" si="93"/>
        <v/>
      </c>
      <c r="D805" s="40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9"/>
      <c r="J805" s="119"/>
      <c r="K805" s="119"/>
      <c r="L805" s="11"/>
      <c r="M805" s="64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>
      <c r="A806" s="63">
        <v>802</v>
      </c>
      <c r="B806" s="59" t="str">
        <f t="shared" si="92"/>
        <v/>
      </c>
      <c r="C806" s="118" t="str">
        <f t="shared" si="93"/>
        <v/>
      </c>
      <c r="D806" s="40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9"/>
      <c r="J806" s="119"/>
      <c r="K806" s="119"/>
      <c r="L806" s="11"/>
      <c r="M806" s="64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>
      <c r="A807" s="63">
        <v>803</v>
      </c>
      <c r="B807" s="59" t="str">
        <f t="shared" si="92"/>
        <v/>
      </c>
      <c r="C807" s="118" t="str">
        <f t="shared" si="93"/>
        <v/>
      </c>
      <c r="D807" s="40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9"/>
      <c r="J807" s="119"/>
      <c r="K807" s="119"/>
      <c r="L807" s="11"/>
      <c r="M807" s="64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>
      <c r="A808" s="63">
        <v>804</v>
      </c>
      <c r="B808" s="59" t="str">
        <f t="shared" si="92"/>
        <v/>
      </c>
      <c r="C808" s="118" t="str">
        <f t="shared" si="93"/>
        <v/>
      </c>
      <c r="D808" s="40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9"/>
      <c r="J808" s="119"/>
      <c r="K808" s="119"/>
      <c r="L808" s="11"/>
      <c r="M808" s="64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>
      <c r="A809" s="63">
        <v>805</v>
      </c>
      <c r="B809" s="59" t="str">
        <f t="shared" si="92"/>
        <v/>
      </c>
      <c r="C809" s="118" t="str">
        <f t="shared" si="93"/>
        <v/>
      </c>
      <c r="D809" s="40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9"/>
      <c r="J809" s="119"/>
      <c r="K809" s="119"/>
      <c r="L809" s="11"/>
      <c r="M809" s="64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>
      <c r="A810" s="63">
        <v>806</v>
      </c>
      <c r="B810" s="59" t="str">
        <f t="shared" si="92"/>
        <v/>
      </c>
      <c r="C810" s="118" t="str">
        <f t="shared" si="93"/>
        <v/>
      </c>
      <c r="D810" s="40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9"/>
      <c r="J810" s="119"/>
      <c r="K810" s="119"/>
      <c r="L810" s="11"/>
      <c r="M810" s="64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>
      <c r="A811" s="63">
        <v>807</v>
      </c>
      <c r="B811" s="59" t="str">
        <f t="shared" si="92"/>
        <v/>
      </c>
      <c r="C811" s="118" t="str">
        <f t="shared" si="93"/>
        <v/>
      </c>
      <c r="D811" s="40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9"/>
      <c r="J811" s="119"/>
      <c r="K811" s="119"/>
      <c r="L811" s="11"/>
      <c r="M811" s="64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>
      <c r="A812" s="63">
        <v>808</v>
      </c>
      <c r="B812" s="59" t="str">
        <f t="shared" si="92"/>
        <v/>
      </c>
      <c r="C812" s="118" t="str">
        <f t="shared" si="93"/>
        <v/>
      </c>
      <c r="D812" s="40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9"/>
      <c r="J812" s="119"/>
      <c r="K812" s="119"/>
      <c r="L812" s="11"/>
      <c r="M812" s="64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>
      <c r="A813" s="63">
        <v>809</v>
      </c>
      <c r="B813" s="59" t="str">
        <f t="shared" si="92"/>
        <v/>
      </c>
      <c r="C813" s="118" t="str">
        <f t="shared" si="93"/>
        <v/>
      </c>
      <c r="D813" s="40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9"/>
      <c r="J813" s="119"/>
      <c r="K813" s="119"/>
      <c r="L813" s="11"/>
      <c r="M813" s="64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>
      <c r="A814" s="63">
        <v>810</v>
      </c>
      <c r="B814" s="59" t="str">
        <f t="shared" si="92"/>
        <v/>
      </c>
      <c r="C814" s="118" t="str">
        <f t="shared" si="93"/>
        <v/>
      </c>
      <c r="D814" s="40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9"/>
      <c r="J814" s="119"/>
      <c r="K814" s="119"/>
      <c r="L814" s="11"/>
      <c r="M814" s="64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>
      <c r="A815" s="63">
        <v>811</v>
      </c>
      <c r="B815" s="59" t="str">
        <f t="shared" si="92"/>
        <v/>
      </c>
      <c r="C815" s="118" t="str">
        <f t="shared" si="93"/>
        <v/>
      </c>
      <c r="D815" s="40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9"/>
      <c r="J815" s="119"/>
      <c r="K815" s="119"/>
      <c r="L815" s="11"/>
      <c r="M815" s="64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>
      <c r="A816" s="63">
        <v>812</v>
      </c>
      <c r="B816" s="59" t="str">
        <f t="shared" si="92"/>
        <v/>
      </c>
      <c r="C816" s="118" t="str">
        <f t="shared" si="93"/>
        <v/>
      </c>
      <c r="D816" s="40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9"/>
      <c r="J816" s="119"/>
      <c r="K816" s="119"/>
      <c r="L816" s="11"/>
      <c r="M816" s="64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>
      <c r="A817" s="63">
        <v>813</v>
      </c>
      <c r="B817" s="59" t="str">
        <f t="shared" si="92"/>
        <v/>
      </c>
      <c r="C817" s="118" t="str">
        <f t="shared" si="93"/>
        <v/>
      </c>
      <c r="D817" s="40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9"/>
      <c r="J817" s="119"/>
      <c r="K817" s="119"/>
      <c r="L817" s="11"/>
      <c r="M817" s="64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>
      <c r="A818" s="63">
        <v>814</v>
      </c>
      <c r="B818" s="59" t="str">
        <f t="shared" si="92"/>
        <v/>
      </c>
      <c r="C818" s="118" t="str">
        <f t="shared" si="93"/>
        <v/>
      </c>
      <c r="D818" s="40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9"/>
      <c r="J818" s="119"/>
      <c r="K818" s="119"/>
      <c r="L818" s="11"/>
      <c r="M818" s="64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>
      <c r="A819" s="63">
        <v>815</v>
      </c>
      <c r="B819" s="59" t="str">
        <f t="shared" si="92"/>
        <v/>
      </c>
      <c r="C819" s="118" t="str">
        <f t="shared" si="93"/>
        <v/>
      </c>
      <c r="D819" s="40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9"/>
      <c r="J819" s="119"/>
      <c r="K819" s="119"/>
      <c r="L819" s="11"/>
      <c r="M819" s="64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>
      <c r="A820" s="63">
        <v>816</v>
      </c>
      <c r="B820" s="59" t="str">
        <f t="shared" si="92"/>
        <v/>
      </c>
      <c r="C820" s="118" t="str">
        <f t="shared" si="93"/>
        <v/>
      </c>
      <c r="D820" s="40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9"/>
      <c r="J820" s="119"/>
      <c r="K820" s="119"/>
      <c r="L820" s="11"/>
      <c r="M820" s="64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>
      <c r="A821" s="63">
        <v>817</v>
      </c>
      <c r="B821" s="59" t="str">
        <f t="shared" si="92"/>
        <v/>
      </c>
      <c r="C821" s="118" t="str">
        <f t="shared" si="93"/>
        <v/>
      </c>
      <c r="D821" s="40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9"/>
      <c r="J821" s="119"/>
      <c r="K821" s="119"/>
      <c r="L821" s="11"/>
      <c r="M821" s="64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>
      <c r="A822" s="63">
        <v>818</v>
      </c>
      <c r="B822" s="59" t="str">
        <f t="shared" si="92"/>
        <v/>
      </c>
      <c r="C822" s="118" t="str">
        <f t="shared" si="93"/>
        <v/>
      </c>
      <c r="D822" s="40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9"/>
      <c r="J822" s="119"/>
      <c r="K822" s="119"/>
      <c r="L822" s="11"/>
      <c r="M822" s="64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>
      <c r="A823" s="63">
        <v>819</v>
      </c>
      <c r="B823" s="59" t="str">
        <f t="shared" si="92"/>
        <v/>
      </c>
      <c r="C823" s="118" t="str">
        <f t="shared" si="93"/>
        <v/>
      </c>
      <c r="D823" s="40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9"/>
      <c r="J823" s="119"/>
      <c r="K823" s="119"/>
      <c r="L823" s="11"/>
      <c r="M823" s="64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>
      <c r="A824" s="63">
        <v>820</v>
      </c>
      <c r="B824" s="59" t="str">
        <f t="shared" si="92"/>
        <v/>
      </c>
      <c r="C824" s="118" t="str">
        <f t="shared" si="93"/>
        <v/>
      </c>
      <c r="D824" s="40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9"/>
      <c r="J824" s="119"/>
      <c r="K824" s="119"/>
      <c r="L824" s="11"/>
      <c r="M824" s="64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>
      <c r="A825" s="63">
        <v>821</v>
      </c>
      <c r="B825" s="59" t="str">
        <f t="shared" si="92"/>
        <v/>
      </c>
      <c r="C825" s="118" t="str">
        <f t="shared" si="93"/>
        <v/>
      </c>
      <c r="D825" s="40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9"/>
      <c r="J825" s="119"/>
      <c r="K825" s="119"/>
      <c r="L825" s="11"/>
      <c r="M825" s="64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>
      <c r="A826" s="63">
        <v>822</v>
      </c>
      <c r="B826" s="59" t="str">
        <f t="shared" si="92"/>
        <v/>
      </c>
      <c r="C826" s="118" t="str">
        <f t="shared" si="93"/>
        <v/>
      </c>
      <c r="D826" s="40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9"/>
      <c r="J826" s="119"/>
      <c r="K826" s="119"/>
      <c r="L826" s="11"/>
      <c r="M826" s="64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>
      <c r="A827" s="63">
        <v>823</v>
      </c>
      <c r="B827" s="59" t="str">
        <f t="shared" si="92"/>
        <v/>
      </c>
      <c r="C827" s="118" t="str">
        <f t="shared" si="93"/>
        <v/>
      </c>
      <c r="D827" s="40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9"/>
      <c r="J827" s="119"/>
      <c r="K827" s="119"/>
      <c r="L827" s="11"/>
      <c r="M827" s="64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>
      <c r="A828" s="63">
        <v>824</v>
      </c>
      <c r="B828" s="59" t="str">
        <f t="shared" si="92"/>
        <v/>
      </c>
      <c r="C828" s="118" t="str">
        <f t="shared" si="93"/>
        <v/>
      </c>
      <c r="D828" s="40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9"/>
      <c r="J828" s="119"/>
      <c r="K828" s="119"/>
      <c r="L828" s="11"/>
      <c r="M828" s="64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>
      <c r="A829" s="63">
        <v>825</v>
      </c>
      <c r="B829" s="59" t="str">
        <f t="shared" si="92"/>
        <v/>
      </c>
      <c r="C829" s="118" t="str">
        <f t="shared" si="93"/>
        <v/>
      </c>
      <c r="D829" s="40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9"/>
      <c r="J829" s="119"/>
      <c r="K829" s="119"/>
      <c r="L829" s="11"/>
      <c r="M829" s="64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>
      <c r="A830" s="63">
        <v>826</v>
      </c>
      <c r="B830" s="59" t="str">
        <f t="shared" si="92"/>
        <v/>
      </c>
      <c r="C830" s="118" t="str">
        <f t="shared" si="93"/>
        <v/>
      </c>
      <c r="D830" s="40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9"/>
      <c r="J830" s="119"/>
      <c r="K830" s="119"/>
      <c r="L830" s="11"/>
      <c r="M830" s="64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>
      <c r="A831" s="63">
        <v>827</v>
      </c>
      <c r="B831" s="59" t="str">
        <f t="shared" si="92"/>
        <v/>
      </c>
      <c r="C831" s="118" t="str">
        <f t="shared" si="93"/>
        <v/>
      </c>
      <c r="D831" s="40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9"/>
      <c r="J831" s="119"/>
      <c r="K831" s="119"/>
      <c r="L831" s="11"/>
      <c r="M831" s="64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>
      <c r="A832" s="63">
        <v>828</v>
      </c>
      <c r="B832" s="59" t="str">
        <f t="shared" si="92"/>
        <v/>
      </c>
      <c r="C832" s="118" t="str">
        <f t="shared" si="93"/>
        <v/>
      </c>
      <c r="D832" s="40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9"/>
      <c r="J832" s="119"/>
      <c r="K832" s="119"/>
      <c r="L832" s="11"/>
      <c r="M832" s="64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>
      <c r="A833" s="63">
        <v>829</v>
      </c>
      <c r="B833" s="59" t="str">
        <f t="shared" si="92"/>
        <v/>
      </c>
      <c r="C833" s="118" t="str">
        <f t="shared" si="93"/>
        <v/>
      </c>
      <c r="D833" s="40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9"/>
      <c r="J833" s="119"/>
      <c r="K833" s="119"/>
      <c r="L833" s="11"/>
      <c r="M833" s="64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>
      <c r="A834" s="63">
        <v>830</v>
      </c>
      <c r="B834" s="59" t="str">
        <f t="shared" si="92"/>
        <v/>
      </c>
      <c r="C834" s="118" t="str">
        <f t="shared" si="93"/>
        <v/>
      </c>
      <c r="D834" s="40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9"/>
      <c r="J834" s="119"/>
      <c r="K834" s="119"/>
      <c r="L834" s="11"/>
      <c r="M834" s="64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>
      <c r="A835" s="63">
        <v>831</v>
      </c>
      <c r="B835" s="59" t="str">
        <f t="shared" si="92"/>
        <v/>
      </c>
      <c r="C835" s="118" t="str">
        <f t="shared" si="93"/>
        <v/>
      </c>
      <c r="D835" s="40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9"/>
      <c r="J835" s="119"/>
      <c r="K835" s="119"/>
      <c r="L835" s="11"/>
      <c r="M835" s="64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>
      <c r="A836" s="63">
        <v>832</v>
      </c>
      <c r="B836" s="59" t="str">
        <f t="shared" si="92"/>
        <v/>
      </c>
      <c r="C836" s="118" t="str">
        <f t="shared" si="93"/>
        <v/>
      </c>
      <c r="D836" s="40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9"/>
      <c r="J836" s="119"/>
      <c r="K836" s="119"/>
      <c r="L836" s="11"/>
      <c r="M836" s="64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>
      <c r="A837" s="63">
        <v>833</v>
      </c>
      <c r="B837" s="59" t="str">
        <f t="shared" si="92"/>
        <v/>
      </c>
      <c r="C837" s="118" t="str">
        <f t="shared" si="93"/>
        <v/>
      </c>
      <c r="D837" s="40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9"/>
      <c r="J837" s="119"/>
      <c r="K837" s="119"/>
      <c r="L837" s="11"/>
      <c r="M837" s="64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>
      <c r="A838" s="63">
        <v>834</v>
      </c>
      <c r="B838" s="59" t="str">
        <f t="shared" si="92"/>
        <v/>
      </c>
      <c r="C838" s="118" t="str">
        <f t="shared" si="93"/>
        <v/>
      </c>
      <c r="D838" s="40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9"/>
      <c r="J838" s="119"/>
      <c r="K838" s="119"/>
      <c r="L838" s="11"/>
      <c r="M838" s="64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>
      <c r="A839" s="63">
        <v>835</v>
      </c>
      <c r="B839" s="59" t="str">
        <f t="shared" si="92"/>
        <v/>
      </c>
      <c r="C839" s="118" t="str">
        <f t="shared" si="93"/>
        <v/>
      </c>
      <c r="D839" s="40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9"/>
      <c r="J839" s="119"/>
      <c r="K839" s="119"/>
      <c r="L839" s="11"/>
      <c r="M839" s="64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>
      <c r="A840" s="63">
        <v>836</v>
      </c>
      <c r="B840" s="59" t="str">
        <f t="shared" si="92"/>
        <v/>
      </c>
      <c r="C840" s="118" t="str">
        <f t="shared" si="93"/>
        <v/>
      </c>
      <c r="D840" s="40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9"/>
      <c r="J840" s="119"/>
      <c r="K840" s="119"/>
      <c r="L840" s="11"/>
      <c r="M840" s="64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>
      <c r="A841" s="63">
        <v>837</v>
      </c>
      <c r="B841" s="59" t="str">
        <f t="shared" si="92"/>
        <v/>
      </c>
      <c r="C841" s="118" t="str">
        <f t="shared" si="93"/>
        <v/>
      </c>
      <c r="D841" s="40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9"/>
      <c r="J841" s="119"/>
      <c r="K841" s="119"/>
      <c r="L841" s="11"/>
      <c r="M841" s="64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>
      <c r="A842" s="63">
        <v>838</v>
      </c>
      <c r="B842" s="59" t="str">
        <f t="shared" si="92"/>
        <v/>
      </c>
      <c r="C842" s="118" t="str">
        <f t="shared" si="93"/>
        <v/>
      </c>
      <c r="D842" s="40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9"/>
      <c r="J842" s="119"/>
      <c r="K842" s="119"/>
      <c r="L842" s="11"/>
      <c r="M842" s="64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>
      <c r="A843" s="63">
        <v>839</v>
      </c>
      <c r="B843" s="59" t="str">
        <f t="shared" si="92"/>
        <v/>
      </c>
      <c r="C843" s="118" t="str">
        <f t="shared" si="93"/>
        <v/>
      </c>
      <c r="D843" s="40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9"/>
      <c r="J843" s="119"/>
      <c r="K843" s="119"/>
      <c r="L843" s="11"/>
      <c r="M843" s="64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>
      <c r="A844" s="63">
        <v>840</v>
      </c>
      <c r="B844" s="59" t="str">
        <f t="shared" si="92"/>
        <v/>
      </c>
      <c r="C844" s="118" t="str">
        <f t="shared" si="93"/>
        <v/>
      </c>
      <c r="D844" s="40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9"/>
      <c r="J844" s="119"/>
      <c r="K844" s="119"/>
      <c r="L844" s="11"/>
      <c r="M844" s="64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>
      <c r="A845" s="63">
        <v>841</v>
      </c>
      <c r="B845" s="59" t="str">
        <f t="shared" si="92"/>
        <v/>
      </c>
      <c r="C845" s="118" t="str">
        <f t="shared" si="93"/>
        <v/>
      </c>
      <c r="D845" s="40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9"/>
      <c r="J845" s="119"/>
      <c r="K845" s="119"/>
      <c r="L845" s="11"/>
      <c r="M845" s="64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>
      <c r="A846" s="63">
        <v>842</v>
      </c>
      <c r="B846" s="59" t="str">
        <f t="shared" si="92"/>
        <v/>
      </c>
      <c r="C846" s="118" t="str">
        <f t="shared" si="93"/>
        <v/>
      </c>
      <c r="D846" s="40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9"/>
      <c r="J846" s="119"/>
      <c r="K846" s="119"/>
      <c r="L846" s="11"/>
      <c r="M846" s="64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>
      <c r="A847" s="63">
        <v>843</v>
      </c>
      <c r="B847" s="59" t="str">
        <f t="shared" si="92"/>
        <v/>
      </c>
      <c r="C847" s="118" t="str">
        <f t="shared" si="93"/>
        <v/>
      </c>
      <c r="D847" s="40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9"/>
      <c r="J847" s="119"/>
      <c r="K847" s="119"/>
      <c r="L847" s="11"/>
      <c r="M847" s="64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>
      <c r="A848" s="63">
        <v>844</v>
      </c>
      <c r="B848" s="59" t="str">
        <f t="shared" si="92"/>
        <v/>
      </c>
      <c r="C848" s="118" t="str">
        <f t="shared" si="93"/>
        <v/>
      </c>
      <c r="D848" s="40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9"/>
      <c r="J848" s="119"/>
      <c r="K848" s="119"/>
      <c r="L848" s="11"/>
      <c r="M848" s="64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>
      <c r="A849" s="63">
        <v>845</v>
      </c>
      <c r="B849" s="59" t="str">
        <f t="shared" si="92"/>
        <v/>
      </c>
      <c r="C849" s="118" t="str">
        <f t="shared" si="93"/>
        <v/>
      </c>
      <c r="D849" s="40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9"/>
      <c r="J849" s="119"/>
      <c r="K849" s="119"/>
      <c r="L849" s="11"/>
      <c r="M849" s="64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>
      <c r="A850" s="63">
        <v>846</v>
      </c>
      <c r="B850" s="59" t="str">
        <f t="shared" si="92"/>
        <v/>
      </c>
      <c r="C850" s="118" t="str">
        <f t="shared" si="93"/>
        <v/>
      </c>
      <c r="D850" s="40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9"/>
      <c r="J850" s="119"/>
      <c r="K850" s="119"/>
      <c r="L850" s="11"/>
      <c r="M850" s="64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>
      <c r="A851" s="63">
        <v>847</v>
      </c>
      <c r="B851" s="59" t="str">
        <f t="shared" si="92"/>
        <v/>
      </c>
      <c r="C851" s="118" t="str">
        <f t="shared" si="93"/>
        <v/>
      </c>
      <c r="D851" s="40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9"/>
      <c r="J851" s="119"/>
      <c r="K851" s="119"/>
      <c r="L851" s="11"/>
      <c r="M851" s="64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>
      <c r="A852" s="63">
        <v>848</v>
      </c>
      <c r="B852" s="59" t="str">
        <f t="shared" si="92"/>
        <v/>
      </c>
      <c r="C852" s="118" t="str">
        <f t="shared" si="93"/>
        <v/>
      </c>
      <c r="D852" s="40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9"/>
      <c r="J852" s="119"/>
      <c r="K852" s="119"/>
      <c r="L852" s="11"/>
      <c r="M852" s="64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>
      <c r="A853" s="63">
        <v>849</v>
      </c>
      <c r="B853" s="59" t="str">
        <f t="shared" si="92"/>
        <v/>
      </c>
      <c r="C853" s="118" t="str">
        <f t="shared" si="93"/>
        <v/>
      </c>
      <c r="D853" s="40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9"/>
      <c r="J853" s="119"/>
      <c r="K853" s="119"/>
      <c r="L853" s="11"/>
      <c r="M853" s="64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>
      <c r="A854" s="63">
        <v>850</v>
      </c>
      <c r="B854" s="59" t="str">
        <f t="shared" si="92"/>
        <v/>
      </c>
      <c r="C854" s="118" t="str">
        <f t="shared" si="93"/>
        <v/>
      </c>
      <c r="D854" s="40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9"/>
      <c r="J854" s="119"/>
      <c r="K854" s="119"/>
      <c r="L854" s="11"/>
      <c r="M854" s="64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>
      <c r="A855" s="63">
        <v>851</v>
      </c>
      <c r="B855" s="59" t="str">
        <f t="shared" si="92"/>
        <v/>
      </c>
      <c r="C855" s="118" t="str">
        <f t="shared" si="93"/>
        <v/>
      </c>
      <c r="D855" s="40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9"/>
      <c r="J855" s="119"/>
      <c r="K855" s="119"/>
      <c r="L855" s="11"/>
      <c r="M855" s="64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>
      <c r="A856" s="63">
        <v>852</v>
      </c>
      <c r="B856" s="59" t="str">
        <f t="shared" si="92"/>
        <v/>
      </c>
      <c r="C856" s="118" t="str">
        <f t="shared" si="93"/>
        <v/>
      </c>
      <c r="D856" s="40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9"/>
      <c r="J856" s="119"/>
      <c r="K856" s="119"/>
      <c r="L856" s="11"/>
      <c r="M856" s="64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>
      <c r="A857" s="63">
        <v>853</v>
      </c>
      <c r="B857" s="59" t="str">
        <f t="shared" si="92"/>
        <v/>
      </c>
      <c r="C857" s="118" t="str">
        <f t="shared" si="93"/>
        <v/>
      </c>
      <c r="D857" s="40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9"/>
      <c r="J857" s="119"/>
      <c r="K857" s="119"/>
      <c r="L857" s="11"/>
      <c r="M857" s="64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>
      <c r="A858" s="63">
        <v>854</v>
      </c>
      <c r="B858" s="59" t="str">
        <f t="shared" si="92"/>
        <v/>
      </c>
      <c r="C858" s="118" t="str">
        <f t="shared" si="93"/>
        <v/>
      </c>
      <c r="D858" s="40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9"/>
      <c r="J858" s="119"/>
      <c r="K858" s="119"/>
      <c r="L858" s="11"/>
      <c r="M858" s="64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>
      <c r="A859" s="63">
        <v>855</v>
      </c>
      <c r="B859" s="59" t="str">
        <f t="shared" ref="B859:B922" si="99">IF(J859&lt;&gt;"", $B$5, "")</f>
        <v/>
      </c>
      <c r="C859" s="118" t="str">
        <f t="shared" ref="C859:C922" si="100">IF(J859&lt;&gt;"", $C$5, "")</f>
        <v/>
      </c>
      <c r="D859" s="40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9"/>
      <c r="J859" s="119"/>
      <c r="K859" s="119"/>
      <c r="L859" s="11"/>
      <c r="M859" s="64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>
      <c r="A860" s="63">
        <v>856</v>
      </c>
      <c r="B860" s="59" t="str">
        <f t="shared" si="99"/>
        <v/>
      </c>
      <c r="C860" s="118" t="str">
        <f t="shared" si="100"/>
        <v/>
      </c>
      <c r="D860" s="40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9"/>
      <c r="J860" s="119"/>
      <c r="K860" s="119"/>
      <c r="L860" s="11"/>
      <c r="M860" s="64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>
      <c r="A861" s="63">
        <v>857</v>
      </c>
      <c r="B861" s="59" t="str">
        <f t="shared" si="99"/>
        <v/>
      </c>
      <c r="C861" s="118" t="str">
        <f t="shared" si="100"/>
        <v/>
      </c>
      <c r="D861" s="40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9"/>
      <c r="J861" s="119"/>
      <c r="K861" s="119"/>
      <c r="L861" s="11"/>
      <c r="M861" s="64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>
      <c r="A862" s="63">
        <v>858</v>
      </c>
      <c r="B862" s="59" t="str">
        <f t="shared" si="99"/>
        <v/>
      </c>
      <c r="C862" s="118" t="str">
        <f t="shared" si="100"/>
        <v/>
      </c>
      <c r="D862" s="40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9"/>
      <c r="J862" s="119"/>
      <c r="K862" s="119"/>
      <c r="L862" s="11"/>
      <c r="M862" s="64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>
      <c r="A863" s="63">
        <v>859</v>
      </c>
      <c r="B863" s="59" t="str">
        <f t="shared" si="99"/>
        <v/>
      </c>
      <c r="C863" s="118" t="str">
        <f t="shared" si="100"/>
        <v/>
      </c>
      <c r="D863" s="40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9"/>
      <c r="J863" s="119"/>
      <c r="K863" s="119"/>
      <c r="L863" s="11"/>
      <c r="M863" s="64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>
      <c r="A864" s="63">
        <v>860</v>
      </c>
      <c r="B864" s="59" t="str">
        <f t="shared" si="99"/>
        <v/>
      </c>
      <c r="C864" s="118" t="str">
        <f t="shared" si="100"/>
        <v/>
      </c>
      <c r="D864" s="40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9"/>
      <c r="J864" s="119"/>
      <c r="K864" s="119"/>
      <c r="L864" s="11"/>
      <c r="M864" s="64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>
      <c r="A865" s="63">
        <v>861</v>
      </c>
      <c r="B865" s="59" t="str">
        <f t="shared" si="99"/>
        <v/>
      </c>
      <c r="C865" s="118" t="str">
        <f t="shared" si="100"/>
        <v/>
      </c>
      <c r="D865" s="40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9"/>
      <c r="J865" s="119"/>
      <c r="K865" s="119"/>
      <c r="L865" s="11"/>
      <c r="M865" s="64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>
      <c r="A866" s="63">
        <v>862</v>
      </c>
      <c r="B866" s="59" t="str">
        <f t="shared" si="99"/>
        <v/>
      </c>
      <c r="C866" s="118" t="str">
        <f t="shared" si="100"/>
        <v/>
      </c>
      <c r="D866" s="40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9"/>
      <c r="J866" s="119"/>
      <c r="K866" s="119"/>
      <c r="L866" s="11"/>
      <c r="M866" s="64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>
      <c r="A867" s="63">
        <v>863</v>
      </c>
      <c r="B867" s="59" t="str">
        <f t="shared" si="99"/>
        <v/>
      </c>
      <c r="C867" s="118" t="str">
        <f t="shared" si="100"/>
        <v/>
      </c>
      <c r="D867" s="40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9"/>
      <c r="J867" s="119"/>
      <c r="K867" s="119"/>
      <c r="L867" s="11"/>
      <c r="M867" s="64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>
      <c r="A868" s="63">
        <v>864</v>
      </c>
      <c r="B868" s="59" t="str">
        <f t="shared" si="99"/>
        <v/>
      </c>
      <c r="C868" s="118" t="str">
        <f t="shared" si="100"/>
        <v/>
      </c>
      <c r="D868" s="40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9"/>
      <c r="J868" s="119"/>
      <c r="K868" s="119"/>
      <c r="L868" s="11"/>
      <c r="M868" s="64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>
      <c r="A869" s="63">
        <v>865</v>
      </c>
      <c r="B869" s="59" t="str">
        <f t="shared" si="99"/>
        <v/>
      </c>
      <c r="C869" s="118" t="str">
        <f t="shared" si="100"/>
        <v/>
      </c>
      <c r="D869" s="40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9"/>
      <c r="J869" s="119"/>
      <c r="K869" s="119"/>
      <c r="L869" s="11"/>
      <c r="M869" s="64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>
      <c r="A870" s="63">
        <v>866</v>
      </c>
      <c r="B870" s="59" t="str">
        <f t="shared" si="99"/>
        <v/>
      </c>
      <c r="C870" s="118" t="str">
        <f t="shared" si="100"/>
        <v/>
      </c>
      <c r="D870" s="40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9"/>
      <c r="J870" s="119"/>
      <c r="K870" s="119"/>
      <c r="L870" s="11"/>
      <c r="M870" s="64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>
      <c r="A871" s="63">
        <v>867</v>
      </c>
      <c r="B871" s="59" t="str">
        <f t="shared" si="99"/>
        <v/>
      </c>
      <c r="C871" s="118" t="str">
        <f t="shared" si="100"/>
        <v/>
      </c>
      <c r="D871" s="40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9"/>
      <c r="J871" s="119"/>
      <c r="K871" s="119"/>
      <c r="L871" s="11"/>
      <c r="M871" s="64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>
      <c r="A872" s="63">
        <v>868</v>
      </c>
      <c r="B872" s="59" t="str">
        <f t="shared" si="99"/>
        <v/>
      </c>
      <c r="C872" s="118" t="str">
        <f t="shared" si="100"/>
        <v/>
      </c>
      <c r="D872" s="40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9"/>
      <c r="J872" s="119"/>
      <c r="K872" s="119"/>
      <c r="L872" s="11"/>
      <c r="M872" s="64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>
      <c r="A873" s="63">
        <v>869</v>
      </c>
      <c r="B873" s="59" t="str">
        <f t="shared" si="99"/>
        <v/>
      </c>
      <c r="C873" s="118" t="str">
        <f t="shared" si="100"/>
        <v/>
      </c>
      <c r="D873" s="40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9"/>
      <c r="J873" s="119"/>
      <c r="K873" s="119"/>
      <c r="L873" s="11"/>
      <c r="M873" s="64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>
      <c r="A874" s="63">
        <v>870</v>
      </c>
      <c r="B874" s="59" t="str">
        <f t="shared" si="99"/>
        <v/>
      </c>
      <c r="C874" s="118" t="str">
        <f t="shared" si="100"/>
        <v/>
      </c>
      <c r="D874" s="40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9"/>
      <c r="J874" s="119"/>
      <c r="K874" s="119"/>
      <c r="L874" s="11"/>
      <c r="M874" s="64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>
      <c r="A875" s="63">
        <v>871</v>
      </c>
      <c r="B875" s="59" t="str">
        <f t="shared" si="99"/>
        <v/>
      </c>
      <c r="C875" s="118" t="str">
        <f t="shared" si="100"/>
        <v/>
      </c>
      <c r="D875" s="40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9"/>
      <c r="J875" s="119"/>
      <c r="K875" s="119"/>
      <c r="L875" s="11"/>
      <c r="M875" s="64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>
      <c r="A876" s="63">
        <v>872</v>
      </c>
      <c r="B876" s="59" t="str">
        <f t="shared" si="99"/>
        <v/>
      </c>
      <c r="C876" s="118" t="str">
        <f t="shared" si="100"/>
        <v/>
      </c>
      <c r="D876" s="40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9"/>
      <c r="J876" s="119"/>
      <c r="K876" s="119"/>
      <c r="L876" s="11"/>
      <c r="M876" s="64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>
      <c r="A877" s="63">
        <v>873</v>
      </c>
      <c r="B877" s="59" t="str">
        <f t="shared" si="99"/>
        <v/>
      </c>
      <c r="C877" s="118" t="str">
        <f t="shared" si="100"/>
        <v/>
      </c>
      <c r="D877" s="40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9"/>
      <c r="J877" s="119"/>
      <c r="K877" s="119"/>
      <c r="L877" s="11"/>
      <c r="M877" s="64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>
      <c r="A878" s="63">
        <v>874</v>
      </c>
      <c r="B878" s="59" t="str">
        <f t="shared" si="99"/>
        <v/>
      </c>
      <c r="C878" s="118" t="str">
        <f t="shared" si="100"/>
        <v/>
      </c>
      <c r="D878" s="40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9"/>
      <c r="J878" s="119"/>
      <c r="K878" s="119"/>
      <c r="L878" s="11"/>
      <c r="M878" s="64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>
      <c r="A879" s="63">
        <v>875</v>
      </c>
      <c r="B879" s="59" t="str">
        <f t="shared" si="99"/>
        <v/>
      </c>
      <c r="C879" s="118" t="str">
        <f t="shared" si="100"/>
        <v/>
      </c>
      <c r="D879" s="40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9"/>
      <c r="J879" s="119"/>
      <c r="K879" s="119"/>
      <c r="L879" s="11"/>
      <c r="M879" s="64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>
      <c r="A880" s="63">
        <v>876</v>
      </c>
      <c r="B880" s="59" t="str">
        <f t="shared" si="99"/>
        <v/>
      </c>
      <c r="C880" s="118" t="str">
        <f t="shared" si="100"/>
        <v/>
      </c>
      <c r="D880" s="40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9"/>
      <c r="J880" s="119"/>
      <c r="K880" s="119"/>
      <c r="L880" s="11"/>
      <c r="M880" s="64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>
      <c r="A881" s="63">
        <v>877</v>
      </c>
      <c r="B881" s="59" t="str">
        <f t="shared" si="99"/>
        <v/>
      </c>
      <c r="C881" s="118" t="str">
        <f t="shared" si="100"/>
        <v/>
      </c>
      <c r="D881" s="40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9"/>
      <c r="J881" s="119"/>
      <c r="K881" s="119"/>
      <c r="L881" s="11"/>
      <c r="M881" s="64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>
      <c r="A882" s="63">
        <v>878</v>
      </c>
      <c r="B882" s="59" t="str">
        <f t="shared" si="99"/>
        <v/>
      </c>
      <c r="C882" s="118" t="str">
        <f t="shared" si="100"/>
        <v/>
      </c>
      <c r="D882" s="40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9"/>
      <c r="J882" s="119"/>
      <c r="K882" s="119"/>
      <c r="L882" s="11"/>
      <c r="M882" s="64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>
      <c r="A883" s="63">
        <v>879</v>
      </c>
      <c r="B883" s="59" t="str">
        <f t="shared" si="99"/>
        <v/>
      </c>
      <c r="C883" s="118" t="str">
        <f t="shared" si="100"/>
        <v/>
      </c>
      <c r="D883" s="40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9"/>
      <c r="J883" s="119"/>
      <c r="K883" s="119"/>
      <c r="L883" s="11"/>
      <c r="M883" s="64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>
      <c r="A884" s="63">
        <v>880</v>
      </c>
      <c r="B884" s="59" t="str">
        <f t="shared" si="99"/>
        <v/>
      </c>
      <c r="C884" s="118" t="str">
        <f t="shared" si="100"/>
        <v/>
      </c>
      <c r="D884" s="40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9"/>
      <c r="J884" s="119"/>
      <c r="K884" s="119"/>
      <c r="L884" s="11"/>
      <c r="M884" s="64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>
      <c r="A885" s="63">
        <v>881</v>
      </c>
      <c r="B885" s="59" t="str">
        <f t="shared" si="99"/>
        <v/>
      </c>
      <c r="C885" s="118" t="str">
        <f t="shared" si="100"/>
        <v/>
      </c>
      <c r="D885" s="40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9"/>
      <c r="J885" s="119"/>
      <c r="K885" s="119"/>
      <c r="L885" s="11"/>
      <c r="M885" s="64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>
      <c r="A886" s="63">
        <v>882</v>
      </c>
      <c r="B886" s="59" t="str">
        <f t="shared" si="99"/>
        <v/>
      </c>
      <c r="C886" s="118" t="str">
        <f t="shared" si="100"/>
        <v/>
      </c>
      <c r="D886" s="40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9"/>
      <c r="J886" s="119"/>
      <c r="K886" s="119"/>
      <c r="L886" s="11"/>
      <c r="M886" s="64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>
      <c r="A887" s="63">
        <v>883</v>
      </c>
      <c r="B887" s="59" t="str">
        <f t="shared" si="99"/>
        <v/>
      </c>
      <c r="C887" s="118" t="str">
        <f t="shared" si="100"/>
        <v/>
      </c>
      <c r="D887" s="40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9"/>
      <c r="J887" s="119"/>
      <c r="K887" s="119"/>
      <c r="L887" s="11"/>
      <c r="M887" s="64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>
      <c r="A888" s="63">
        <v>884</v>
      </c>
      <c r="B888" s="59" t="str">
        <f t="shared" si="99"/>
        <v/>
      </c>
      <c r="C888" s="118" t="str">
        <f t="shared" si="100"/>
        <v/>
      </c>
      <c r="D888" s="40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9"/>
      <c r="J888" s="119"/>
      <c r="K888" s="119"/>
      <c r="L888" s="11"/>
      <c r="M888" s="64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>
      <c r="A889" s="63">
        <v>885</v>
      </c>
      <c r="B889" s="59" t="str">
        <f t="shared" si="99"/>
        <v/>
      </c>
      <c r="C889" s="118" t="str">
        <f t="shared" si="100"/>
        <v/>
      </c>
      <c r="D889" s="40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9"/>
      <c r="J889" s="119"/>
      <c r="K889" s="119"/>
      <c r="L889" s="11"/>
      <c r="M889" s="64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>
      <c r="A890" s="63">
        <v>886</v>
      </c>
      <c r="B890" s="59" t="str">
        <f t="shared" si="99"/>
        <v/>
      </c>
      <c r="C890" s="118" t="str">
        <f t="shared" si="100"/>
        <v/>
      </c>
      <c r="D890" s="40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9"/>
      <c r="J890" s="119"/>
      <c r="K890" s="119"/>
      <c r="L890" s="11"/>
      <c r="M890" s="64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>
      <c r="A891" s="63">
        <v>887</v>
      </c>
      <c r="B891" s="59" t="str">
        <f t="shared" si="99"/>
        <v/>
      </c>
      <c r="C891" s="118" t="str">
        <f t="shared" si="100"/>
        <v/>
      </c>
      <c r="D891" s="40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9"/>
      <c r="J891" s="119"/>
      <c r="K891" s="119"/>
      <c r="L891" s="11"/>
      <c r="M891" s="64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>
      <c r="A892" s="63">
        <v>888</v>
      </c>
      <c r="B892" s="59" t="str">
        <f t="shared" si="99"/>
        <v/>
      </c>
      <c r="C892" s="118" t="str">
        <f t="shared" si="100"/>
        <v/>
      </c>
      <c r="D892" s="40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9"/>
      <c r="J892" s="119"/>
      <c r="K892" s="119"/>
      <c r="L892" s="11"/>
      <c r="M892" s="64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>
      <c r="A893" s="63">
        <v>889</v>
      </c>
      <c r="B893" s="59" t="str">
        <f t="shared" si="99"/>
        <v/>
      </c>
      <c r="C893" s="118" t="str">
        <f t="shared" si="100"/>
        <v/>
      </c>
      <c r="D893" s="40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9"/>
      <c r="J893" s="119"/>
      <c r="K893" s="119"/>
      <c r="L893" s="11"/>
      <c r="M893" s="64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>
      <c r="A894" s="63">
        <v>890</v>
      </c>
      <c r="B894" s="59" t="str">
        <f t="shared" si="99"/>
        <v/>
      </c>
      <c r="C894" s="118" t="str">
        <f t="shared" si="100"/>
        <v/>
      </c>
      <c r="D894" s="40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9"/>
      <c r="J894" s="119"/>
      <c r="K894" s="119"/>
      <c r="L894" s="11"/>
      <c r="M894" s="64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>
      <c r="A895" s="63">
        <v>891</v>
      </c>
      <c r="B895" s="59" t="str">
        <f t="shared" si="99"/>
        <v/>
      </c>
      <c r="C895" s="118" t="str">
        <f t="shared" si="100"/>
        <v/>
      </c>
      <c r="D895" s="40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9"/>
      <c r="J895" s="119"/>
      <c r="K895" s="119"/>
      <c r="L895" s="11"/>
      <c r="M895" s="64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>
      <c r="A896" s="63">
        <v>892</v>
      </c>
      <c r="B896" s="59" t="str">
        <f t="shared" si="99"/>
        <v/>
      </c>
      <c r="C896" s="118" t="str">
        <f t="shared" si="100"/>
        <v/>
      </c>
      <c r="D896" s="40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9"/>
      <c r="J896" s="119"/>
      <c r="K896" s="119"/>
      <c r="L896" s="11"/>
      <c r="M896" s="64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>
      <c r="A897" s="63">
        <v>893</v>
      </c>
      <c r="B897" s="59" t="str">
        <f t="shared" si="99"/>
        <v/>
      </c>
      <c r="C897" s="118" t="str">
        <f t="shared" si="100"/>
        <v/>
      </c>
      <c r="D897" s="40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9"/>
      <c r="J897" s="119"/>
      <c r="K897" s="119"/>
      <c r="L897" s="11"/>
      <c r="M897" s="64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>
      <c r="A898" s="63">
        <v>894</v>
      </c>
      <c r="B898" s="59" t="str">
        <f t="shared" si="99"/>
        <v/>
      </c>
      <c r="C898" s="118" t="str">
        <f t="shared" si="100"/>
        <v/>
      </c>
      <c r="D898" s="40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9"/>
      <c r="J898" s="119"/>
      <c r="K898" s="119"/>
      <c r="L898" s="11"/>
      <c r="M898" s="64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>
      <c r="A899" s="63">
        <v>895</v>
      </c>
      <c r="B899" s="59" t="str">
        <f t="shared" si="99"/>
        <v/>
      </c>
      <c r="C899" s="118" t="str">
        <f t="shared" si="100"/>
        <v/>
      </c>
      <c r="D899" s="40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9"/>
      <c r="J899" s="119"/>
      <c r="K899" s="119"/>
      <c r="L899" s="11"/>
      <c r="M899" s="64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>
      <c r="A900" s="63">
        <v>896</v>
      </c>
      <c r="B900" s="59" t="str">
        <f t="shared" si="99"/>
        <v/>
      </c>
      <c r="C900" s="118" t="str">
        <f t="shared" si="100"/>
        <v/>
      </c>
      <c r="D900" s="40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9"/>
      <c r="J900" s="119"/>
      <c r="K900" s="119"/>
      <c r="L900" s="11"/>
      <c r="M900" s="64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>
      <c r="A901" s="63">
        <v>897</v>
      </c>
      <c r="B901" s="59" t="str">
        <f t="shared" si="99"/>
        <v/>
      </c>
      <c r="C901" s="118" t="str">
        <f t="shared" si="100"/>
        <v/>
      </c>
      <c r="D901" s="40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9"/>
      <c r="J901" s="119"/>
      <c r="K901" s="119"/>
      <c r="L901" s="11"/>
      <c r="M901" s="64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>
      <c r="A902" s="63">
        <v>898</v>
      </c>
      <c r="B902" s="59" t="str">
        <f t="shared" si="99"/>
        <v/>
      </c>
      <c r="C902" s="118" t="str">
        <f t="shared" si="100"/>
        <v/>
      </c>
      <c r="D902" s="40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9"/>
      <c r="J902" s="119"/>
      <c r="K902" s="119"/>
      <c r="L902" s="11"/>
      <c r="M902" s="64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>
      <c r="A903" s="63">
        <v>899</v>
      </c>
      <c r="B903" s="59" t="str">
        <f t="shared" si="99"/>
        <v/>
      </c>
      <c r="C903" s="118" t="str">
        <f t="shared" si="100"/>
        <v/>
      </c>
      <c r="D903" s="40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9"/>
      <c r="J903" s="119"/>
      <c r="K903" s="119"/>
      <c r="L903" s="11"/>
      <c r="M903" s="64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>
      <c r="A904" s="63">
        <v>900</v>
      </c>
      <c r="B904" s="59" t="str">
        <f t="shared" si="99"/>
        <v/>
      </c>
      <c r="C904" s="118" t="str">
        <f t="shared" si="100"/>
        <v/>
      </c>
      <c r="D904" s="40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9"/>
      <c r="J904" s="119"/>
      <c r="K904" s="119"/>
      <c r="L904" s="11"/>
      <c r="M904" s="64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>
      <c r="A905" s="63">
        <v>901</v>
      </c>
      <c r="B905" s="59" t="str">
        <f t="shared" si="99"/>
        <v/>
      </c>
      <c r="C905" s="118" t="str">
        <f t="shared" si="100"/>
        <v/>
      </c>
      <c r="D905" s="40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9"/>
      <c r="J905" s="119"/>
      <c r="K905" s="119"/>
      <c r="L905" s="11"/>
      <c r="M905" s="64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>
      <c r="A906" s="63">
        <v>902</v>
      </c>
      <c r="B906" s="59" t="str">
        <f t="shared" si="99"/>
        <v/>
      </c>
      <c r="C906" s="118" t="str">
        <f t="shared" si="100"/>
        <v/>
      </c>
      <c r="D906" s="40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9"/>
      <c r="J906" s="119"/>
      <c r="K906" s="119"/>
      <c r="L906" s="11"/>
      <c r="M906" s="64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>
      <c r="A907" s="63">
        <v>903</v>
      </c>
      <c r="B907" s="59" t="str">
        <f t="shared" si="99"/>
        <v/>
      </c>
      <c r="C907" s="118" t="str">
        <f t="shared" si="100"/>
        <v/>
      </c>
      <c r="D907" s="40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9"/>
      <c r="J907" s="119"/>
      <c r="K907" s="119"/>
      <c r="L907" s="11"/>
      <c r="M907" s="64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>
      <c r="A908" s="63">
        <v>904</v>
      </c>
      <c r="B908" s="59" t="str">
        <f t="shared" si="99"/>
        <v/>
      </c>
      <c r="C908" s="118" t="str">
        <f t="shared" si="100"/>
        <v/>
      </c>
      <c r="D908" s="40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9"/>
      <c r="J908" s="119"/>
      <c r="K908" s="119"/>
      <c r="L908" s="11"/>
      <c r="M908" s="64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>
      <c r="A909" s="63">
        <v>905</v>
      </c>
      <c r="B909" s="59" t="str">
        <f t="shared" si="99"/>
        <v/>
      </c>
      <c r="C909" s="118" t="str">
        <f t="shared" si="100"/>
        <v/>
      </c>
      <c r="D909" s="40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9"/>
      <c r="J909" s="119"/>
      <c r="K909" s="119"/>
      <c r="L909" s="11"/>
      <c r="M909" s="64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>
      <c r="A910" s="63">
        <v>906</v>
      </c>
      <c r="B910" s="59" t="str">
        <f t="shared" si="99"/>
        <v/>
      </c>
      <c r="C910" s="118" t="str">
        <f t="shared" si="100"/>
        <v/>
      </c>
      <c r="D910" s="40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9"/>
      <c r="J910" s="119"/>
      <c r="K910" s="119"/>
      <c r="L910" s="11"/>
      <c r="M910" s="64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>
      <c r="A911" s="63">
        <v>907</v>
      </c>
      <c r="B911" s="59" t="str">
        <f t="shared" si="99"/>
        <v/>
      </c>
      <c r="C911" s="118" t="str">
        <f t="shared" si="100"/>
        <v/>
      </c>
      <c r="D911" s="40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9"/>
      <c r="J911" s="119"/>
      <c r="K911" s="119"/>
      <c r="L911" s="11"/>
      <c r="M911" s="64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>
      <c r="A912" s="63">
        <v>908</v>
      </c>
      <c r="B912" s="59" t="str">
        <f t="shared" si="99"/>
        <v/>
      </c>
      <c r="C912" s="118" t="str">
        <f t="shared" si="100"/>
        <v/>
      </c>
      <c r="D912" s="40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9"/>
      <c r="J912" s="119"/>
      <c r="K912" s="119"/>
      <c r="L912" s="11"/>
      <c r="M912" s="64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>
      <c r="A913" s="63">
        <v>909</v>
      </c>
      <c r="B913" s="59" t="str">
        <f t="shared" si="99"/>
        <v/>
      </c>
      <c r="C913" s="118" t="str">
        <f t="shared" si="100"/>
        <v/>
      </c>
      <c r="D913" s="40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9"/>
      <c r="J913" s="119"/>
      <c r="K913" s="119"/>
      <c r="L913" s="11"/>
      <c r="M913" s="64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>
      <c r="A914" s="63">
        <v>910</v>
      </c>
      <c r="B914" s="59" t="str">
        <f t="shared" si="99"/>
        <v/>
      </c>
      <c r="C914" s="118" t="str">
        <f t="shared" si="100"/>
        <v/>
      </c>
      <c r="D914" s="40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9"/>
      <c r="J914" s="119"/>
      <c r="K914" s="119"/>
      <c r="L914" s="11"/>
      <c r="M914" s="64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>
      <c r="A915" s="63">
        <v>911</v>
      </c>
      <c r="B915" s="59" t="str">
        <f t="shared" si="99"/>
        <v/>
      </c>
      <c r="C915" s="118" t="str">
        <f t="shared" si="100"/>
        <v/>
      </c>
      <c r="D915" s="40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9"/>
      <c r="J915" s="119"/>
      <c r="K915" s="119"/>
      <c r="L915" s="11"/>
      <c r="M915" s="64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>
      <c r="A916" s="63">
        <v>912</v>
      </c>
      <c r="B916" s="59" t="str">
        <f t="shared" si="99"/>
        <v/>
      </c>
      <c r="C916" s="118" t="str">
        <f t="shared" si="100"/>
        <v/>
      </c>
      <c r="D916" s="40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9"/>
      <c r="J916" s="119"/>
      <c r="K916" s="119"/>
      <c r="L916" s="11"/>
      <c r="M916" s="64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>
      <c r="A917" s="63">
        <v>913</v>
      </c>
      <c r="B917" s="59" t="str">
        <f t="shared" si="99"/>
        <v/>
      </c>
      <c r="C917" s="118" t="str">
        <f t="shared" si="100"/>
        <v/>
      </c>
      <c r="D917" s="40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9"/>
      <c r="J917" s="119"/>
      <c r="K917" s="119"/>
      <c r="L917" s="11"/>
      <c r="M917" s="64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>
      <c r="A918" s="63">
        <v>914</v>
      </c>
      <c r="B918" s="59" t="str">
        <f t="shared" si="99"/>
        <v/>
      </c>
      <c r="C918" s="118" t="str">
        <f t="shared" si="100"/>
        <v/>
      </c>
      <c r="D918" s="40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9"/>
      <c r="J918" s="119"/>
      <c r="K918" s="119"/>
      <c r="L918" s="11"/>
      <c r="M918" s="64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>
      <c r="A919" s="63">
        <v>915</v>
      </c>
      <c r="B919" s="59" t="str">
        <f t="shared" si="99"/>
        <v/>
      </c>
      <c r="C919" s="118" t="str">
        <f t="shared" si="100"/>
        <v/>
      </c>
      <c r="D919" s="40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9"/>
      <c r="J919" s="119"/>
      <c r="K919" s="119"/>
      <c r="L919" s="11"/>
      <c r="M919" s="64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>
      <c r="A920" s="63">
        <v>916</v>
      </c>
      <c r="B920" s="59" t="str">
        <f t="shared" si="99"/>
        <v/>
      </c>
      <c r="C920" s="118" t="str">
        <f t="shared" si="100"/>
        <v/>
      </c>
      <c r="D920" s="40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9"/>
      <c r="J920" s="119"/>
      <c r="K920" s="119"/>
      <c r="L920" s="11"/>
      <c r="M920" s="64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>
      <c r="A921" s="63">
        <v>917</v>
      </c>
      <c r="B921" s="59" t="str">
        <f t="shared" si="99"/>
        <v/>
      </c>
      <c r="C921" s="118" t="str">
        <f t="shared" si="100"/>
        <v/>
      </c>
      <c r="D921" s="40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9"/>
      <c r="J921" s="119"/>
      <c r="K921" s="119"/>
      <c r="L921" s="11"/>
      <c r="M921" s="64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>
      <c r="A922" s="63">
        <v>918</v>
      </c>
      <c r="B922" s="59" t="str">
        <f t="shared" si="99"/>
        <v/>
      </c>
      <c r="C922" s="118" t="str">
        <f t="shared" si="100"/>
        <v/>
      </c>
      <c r="D922" s="40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9"/>
      <c r="J922" s="119"/>
      <c r="K922" s="119"/>
      <c r="L922" s="11"/>
      <c r="M922" s="64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>
      <c r="A923" s="63">
        <v>919</v>
      </c>
      <c r="B923" s="59" t="str">
        <f t="shared" ref="B923:B986" si="106">IF(J923&lt;&gt;"", $B$5, "")</f>
        <v/>
      </c>
      <c r="C923" s="118" t="str">
        <f t="shared" ref="C923:C986" si="107">IF(J923&lt;&gt;"", $C$5, "")</f>
        <v/>
      </c>
      <c r="D923" s="40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9"/>
      <c r="J923" s="119"/>
      <c r="K923" s="119"/>
      <c r="L923" s="11"/>
      <c r="M923" s="64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>
      <c r="A924" s="63">
        <v>920</v>
      </c>
      <c r="B924" s="59" t="str">
        <f t="shared" si="106"/>
        <v/>
      </c>
      <c r="C924" s="118" t="str">
        <f t="shared" si="107"/>
        <v/>
      </c>
      <c r="D924" s="40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9"/>
      <c r="J924" s="119"/>
      <c r="K924" s="119"/>
      <c r="L924" s="11"/>
      <c r="M924" s="64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>
      <c r="A925" s="63">
        <v>921</v>
      </c>
      <c r="B925" s="59" t="str">
        <f t="shared" si="106"/>
        <v/>
      </c>
      <c r="C925" s="118" t="str">
        <f t="shared" si="107"/>
        <v/>
      </c>
      <c r="D925" s="40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9"/>
      <c r="J925" s="119"/>
      <c r="K925" s="119"/>
      <c r="L925" s="11"/>
      <c r="M925" s="64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>
      <c r="A926" s="63">
        <v>922</v>
      </c>
      <c r="B926" s="59" t="str">
        <f t="shared" si="106"/>
        <v/>
      </c>
      <c r="C926" s="118" t="str">
        <f t="shared" si="107"/>
        <v/>
      </c>
      <c r="D926" s="40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9"/>
      <c r="J926" s="119"/>
      <c r="K926" s="119"/>
      <c r="L926" s="11"/>
      <c r="M926" s="64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>
      <c r="A927" s="63">
        <v>923</v>
      </c>
      <c r="B927" s="59" t="str">
        <f t="shared" si="106"/>
        <v/>
      </c>
      <c r="C927" s="118" t="str">
        <f t="shared" si="107"/>
        <v/>
      </c>
      <c r="D927" s="40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9"/>
      <c r="J927" s="119"/>
      <c r="K927" s="119"/>
      <c r="L927" s="11"/>
      <c r="M927" s="64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>
      <c r="A928" s="63">
        <v>924</v>
      </c>
      <c r="B928" s="59" t="str">
        <f t="shared" si="106"/>
        <v/>
      </c>
      <c r="C928" s="118" t="str">
        <f t="shared" si="107"/>
        <v/>
      </c>
      <c r="D928" s="40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9"/>
      <c r="J928" s="119"/>
      <c r="K928" s="119"/>
      <c r="L928" s="11"/>
      <c r="M928" s="64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>
      <c r="A929" s="63">
        <v>925</v>
      </c>
      <c r="B929" s="59" t="str">
        <f t="shared" si="106"/>
        <v/>
      </c>
      <c r="C929" s="118" t="str">
        <f t="shared" si="107"/>
        <v/>
      </c>
      <c r="D929" s="40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9"/>
      <c r="J929" s="119"/>
      <c r="K929" s="119"/>
      <c r="L929" s="11"/>
      <c r="M929" s="64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>
      <c r="A930" s="63">
        <v>926</v>
      </c>
      <c r="B930" s="59" t="str">
        <f t="shared" si="106"/>
        <v/>
      </c>
      <c r="C930" s="118" t="str">
        <f t="shared" si="107"/>
        <v/>
      </c>
      <c r="D930" s="40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9"/>
      <c r="J930" s="119"/>
      <c r="K930" s="119"/>
      <c r="L930" s="11"/>
      <c r="M930" s="64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>
      <c r="A931" s="63">
        <v>927</v>
      </c>
      <c r="B931" s="59" t="str">
        <f t="shared" si="106"/>
        <v/>
      </c>
      <c r="C931" s="118" t="str">
        <f t="shared" si="107"/>
        <v/>
      </c>
      <c r="D931" s="40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9"/>
      <c r="J931" s="119"/>
      <c r="K931" s="119"/>
      <c r="L931" s="11"/>
      <c r="M931" s="64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>
      <c r="A932" s="63">
        <v>928</v>
      </c>
      <c r="B932" s="59" t="str">
        <f t="shared" si="106"/>
        <v/>
      </c>
      <c r="C932" s="118" t="str">
        <f t="shared" si="107"/>
        <v/>
      </c>
      <c r="D932" s="40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9"/>
      <c r="J932" s="119"/>
      <c r="K932" s="119"/>
      <c r="L932" s="11"/>
      <c r="M932" s="64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>
      <c r="A933" s="63">
        <v>929</v>
      </c>
      <c r="B933" s="59" t="str">
        <f t="shared" si="106"/>
        <v/>
      </c>
      <c r="C933" s="118" t="str">
        <f t="shared" si="107"/>
        <v/>
      </c>
      <c r="D933" s="40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9"/>
      <c r="J933" s="119"/>
      <c r="K933" s="119"/>
      <c r="L933" s="11"/>
      <c r="M933" s="64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>
      <c r="A934" s="63">
        <v>930</v>
      </c>
      <c r="B934" s="59" t="str">
        <f t="shared" si="106"/>
        <v/>
      </c>
      <c r="C934" s="118" t="str">
        <f t="shared" si="107"/>
        <v/>
      </c>
      <c r="D934" s="40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9"/>
      <c r="J934" s="119"/>
      <c r="K934" s="119"/>
      <c r="L934" s="11"/>
      <c r="M934" s="64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>
      <c r="A935" s="63">
        <v>931</v>
      </c>
      <c r="B935" s="59" t="str">
        <f t="shared" si="106"/>
        <v/>
      </c>
      <c r="C935" s="118" t="str">
        <f t="shared" si="107"/>
        <v/>
      </c>
      <c r="D935" s="40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9"/>
      <c r="J935" s="119"/>
      <c r="K935" s="119"/>
      <c r="L935" s="11"/>
      <c r="M935" s="64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>
      <c r="A936" s="63">
        <v>932</v>
      </c>
      <c r="B936" s="59" t="str">
        <f t="shared" si="106"/>
        <v/>
      </c>
      <c r="C936" s="118" t="str">
        <f t="shared" si="107"/>
        <v/>
      </c>
      <c r="D936" s="40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9"/>
      <c r="J936" s="119"/>
      <c r="K936" s="119"/>
      <c r="L936" s="11"/>
      <c r="M936" s="64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>
      <c r="A937" s="63">
        <v>933</v>
      </c>
      <c r="B937" s="59" t="str">
        <f t="shared" si="106"/>
        <v/>
      </c>
      <c r="C937" s="118" t="str">
        <f t="shared" si="107"/>
        <v/>
      </c>
      <c r="D937" s="40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9"/>
      <c r="J937" s="119"/>
      <c r="K937" s="119"/>
      <c r="L937" s="11"/>
      <c r="M937" s="64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>
      <c r="A938" s="63">
        <v>934</v>
      </c>
      <c r="B938" s="59" t="str">
        <f t="shared" si="106"/>
        <v/>
      </c>
      <c r="C938" s="118" t="str">
        <f t="shared" si="107"/>
        <v/>
      </c>
      <c r="D938" s="40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9"/>
      <c r="J938" s="119"/>
      <c r="K938" s="119"/>
      <c r="L938" s="11"/>
      <c r="M938" s="64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>
      <c r="A939" s="63">
        <v>935</v>
      </c>
      <c r="B939" s="59" t="str">
        <f t="shared" si="106"/>
        <v/>
      </c>
      <c r="C939" s="118" t="str">
        <f t="shared" si="107"/>
        <v/>
      </c>
      <c r="D939" s="40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9"/>
      <c r="J939" s="119"/>
      <c r="K939" s="119"/>
      <c r="L939" s="11"/>
      <c r="M939" s="64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>
      <c r="A940" s="63">
        <v>936</v>
      </c>
      <c r="B940" s="59" t="str">
        <f t="shared" si="106"/>
        <v/>
      </c>
      <c r="C940" s="118" t="str">
        <f t="shared" si="107"/>
        <v/>
      </c>
      <c r="D940" s="40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9"/>
      <c r="J940" s="119"/>
      <c r="K940" s="119"/>
      <c r="L940" s="11"/>
      <c r="M940" s="64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>
      <c r="A941" s="63">
        <v>937</v>
      </c>
      <c r="B941" s="59" t="str">
        <f t="shared" si="106"/>
        <v/>
      </c>
      <c r="C941" s="118" t="str">
        <f t="shared" si="107"/>
        <v/>
      </c>
      <c r="D941" s="40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9"/>
      <c r="J941" s="119"/>
      <c r="K941" s="119"/>
      <c r="L941" s="11"/>
      <c r="M941" s="64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>
      <c r="A942" s="63">
        <v>938</v>
      </c>
      <c r="B942" s="59" t="str">
        <f t="shared" si="106"/>
        <v/>
      </c>
      <c r="C942" s="118" t="str">
        <f t="shared" si="107"/>
        <v/>
      </c>
      <c r="D942" s="40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9"/>
      <c r="J942" s="119"/>
      <c r="K942" s="119"/>
      <c r="L942" s="11"/>
      <c r="M942" s="64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>
      <c r="A943" s="63">
        <v>939</v>
      </c>
      <c r="B943" s="59" t="str">
        <f t="shared" si="106"/>
        <v/>
      </c>
      <c r="C943" s="118" t="str">
        <f t="shared" si="107"/>
        <v/>
      </c>
      <c r="D943" s="40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9"/>
      <c r="J943" s="119"/>
      <c r="K943" s="119"/>
      <c r="L943" s="11"/>
      <c r="M943" s="64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>
      <c r="A944" s="63">
        <v>940</v>
      </c>
      <c r="B944" s="59" t="str">
        <f t="shared" si="106"/>
        <v/>
      </c>
      <c r="C944" s="118" t="str">
        <f t="shared" si="107"/>
        <v/>
      </c>
      <c r="D944" s="40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9"/>
      <c r="J944" s="119"/>
      <c r="K944" s="119"/>
      <c r="L944" s="11"/>
      <c r="M944" s="64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>
      <c r="A945" s="63">
        <v>941</v>
      </c>
      <c r="B945" s="59" t="str">
        <f t="shared" si="106"/>
        <v/>
      </c>
      <c r="C945" s="118" t="str">
        <f t="shared" si="107"/>
        <v/>
      </c>
      <c r="D945" s="40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9"/>
      <c r="J945" s="119"/>
      <c r="K945" s="119"/>
      <c r="L945" s="11"/>
      <c r="M945" s="64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>
      <c r="A946" s="63">
        <v>942</v>
      </c>
      <c r="B946" s="59" t="str">
        <f t="shared" si="106"/>
        <v/>
      </c>
      <c r="C946" s="118" t="str">
        <f t="shared" si="107"/>
        <v/>
      </c>
      <c r="D946" s="40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9"/>
      <c r="J946" s="119"/>
      <c r="K946" s="119"/>
      <c r="L946" s="11"/>
      <c r="M946" s="64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>
      <c r="A947" s="63">
        <v>943</v>
      </c>
      <c r="B947" s="59" t="str">
        <f t="shared" si="106"/>
        <v/>
      </c>
      <c r="C947" s="118" t="str">
        <f t="shared" si="107"/>
        <v/>
      </c>
      <c r="D947" s="40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9"/>
      <c r="J947" s="119"/>
      <c r="K947" s="119"/>
      <c r="L947" s="11"/>
      <c r="M947" s="64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>
      <c r="A948" s="63">
        <v>944</v>
      </c>
      <c r="B948" s="59" t="str">
        <f t="shared" si="106"/>
        <v/>
      </c>
      <c r="C948" s="118" t="str">
        <f t="shared" si="107"/>
        <v/>
      </c>
      <c r="D948" s="40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9"/>
      <c r="J948" s="119"/>
      <c r="K948" s="119"/>
      <c r="L948" s="11"/>
      <c r="M948" s="64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>
      <c r="A949" s="63">
        <v>945</v>
      </c>
      <c r="B949" s="59" t="str">
        <f t="shared" si="106"/>
        <v/>
      </c>
      <c r="C949" s="118" t="str">
        <f t="shared" si="107"/>
        <v/>
      </c>
      <c r="D949" s="40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9"/>
      <c r="J949" s="119"/>
      <c r="K949" s="119"/>
      <c r="L949" s="11"/>
      <c r="M949" s="64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>
      <c r="A950" s="63">
        <v>946</v>
      </c>
      <c r="B950" s="59" t="str">
        <f t="shared" si="106"/>
        <v/>
      </c>
      <c r="C950" s="118" t="str">
        <f t="shared" si="107"/>
        <v/>
      </c>
      <c r="D950" s="40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9"/>
      <c r="J950" s="119"/>
      <c r="K950" s="119"/>
      <c r="L950" s="11"/>
      <c r="M950" s="64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>
      <c r="A951" s="63">
        <v>947</v>
      </c>
      <c r="B951" s="59" t="str">
        <f t="shared" si="106"/>
        <v/>
      </c>
      <c r="C951" s="118" t="str">
        <f t="shared" si="107"/>
        <v/>
      </c>
      <c r="D951" s="40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9"/>
      <c r="J951" s="119"/>
      <c r="K951" s="119"/>
      <c r="L951" s="11"/>
      <c r="M951" s="64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>
      <c r="A952" s="63">
        <v>948</v>
      </c>
      <c r="B952" s="59" t="str">
        <f t="shared" si="106"/>
        <v/>
      </c>
      <c r="C952" s="118" t="str">
        <f t="shared" si="107"/>
        <v/>
      </c>
      <c r="D952" s="40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9"/>
      <c r="J952" s="119"/>
      <c r="K952" s="119"/>
      <c r="L952" s="11"/>
      <c r="M952" s="64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>
      <c r="A953" s="63">
        <v>949</v>
      </c>
      <c r="B953" s="59" t="str">
        <f t="shared" si="106"/>
        <v/>
      </c>
      <c r="C953" s="118" t="str">
        <f t="shared" si="107"/>
        <v/>
      </c>
      <c r="D953" s="40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9"/>
      <c r="J953" s="119"/>
      <c r="K953" s="119"/>
      <c r="L953" s="11"/>
      <c r="M953" s="64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>
      <c r="A954" s="63">
        <v>950</v>
      </c>
      <c r="B954" s="59" t="str">
        <f t="shared" si="106"/>
        <v/>
      </c>
      <c r="C954" s="118" t="str">
        <f t="shared" si="107"/>
        <v/>
      </c>
      <c r="D954" s="40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9"/>
      <c r="J954" s="119"/>
      <c r="K954" s="119"/>
      <c r="L954" s="11"/>
      <c r="M954" s="64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>
      <c r="A955" s="63">
        <v>951</v>
      </c>
      <c r="B955" s="59" t="str">
        <f t="shared" si="106"/>
        <v/>
      </c>
      <c r="C955" s="118" t="str">
        <f t="shared" si="107"/>
        <v/>
      </c>
      <c r="D955" s="40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9"/>
      <c r="J955" s="119"/>
      <c r="K955" s="119"/>
      <c r="L955" s="11"/>
      <c r="M955" s="64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>
      <c r="A956" s="63">
        <v>952</v>
      </c>
      <c r="B956" s="59" t="str">
        <f t="shared" si="106"/>
        <v/>
      </c>
      <c r="C956" s="118" t="str">
        <f t="shared" si="107"/>
        <v/>
      </c>
      <c r="D956" s="40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9"/>
      <c r="J956" s="119"/>
      <c r="K956" s="119"/>
      <c r="L956" s="11"/>
      <c r="M956" s="64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>
      <c r="A957" s="63">
        <v>953</v>
      </c>
      <c r="B957" s="59" t="str">
        <f t="shared" si="106"/>
        <v/>
      </c>
      <c r="C957" s="118" t="str">
        <f t="shared" si="107"/>
        <v/>
      </c>
      <c r="D957" s="40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9"/>
      <c r="J957" s="119"/>
      <c r="K957" s="119"/>
      <c r="L957" s="11"/>
      <c r="M957" s="64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>
      <c r="A958" s="63">
        <v>954</v>
      </c>
      <c r="B958" s="59" t="str">
        <f t="shared" si="106"/>
        <v/>
      </c>
      <c r="C958" s="118" t="str">
        <f t="shared" si="107"/>
        <v/>
      </c>
      <c r="D958" s="40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9"/>
      <c r="J958" s="119"/>
      <c r="K958" s="119"/>
      <c r="L958" s="11"/>
      <c r="M958" s="64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>
      <c r="A959" s="63">
        <v>955</v>
      </c>
      <c r="B959" s="59" t="str">
        <f t="shared" si="106"/>
        <v/>
      </c>
      <c r="C959" s="118" t="str">
        <f t="shared" si="107"/>
        <v/>
      </c>
      <c r="D959" s="40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9"/>
      <c r="J959" s="119"/>
      <c r="K959" s="119"/>
      <c r="L959" s="11"/>
      <c r="M959" s="64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>
      <c r="A960" s="63">
        <v>956</v>
      </c>
      <c r="B960" s="59" t="str">
        <f t="shared" si="106"/>
        <v/>
      </c>
      <c r="C960" s="118" t="str">
        <f t="shared" si="107"/>
        <v/>
      </c>
      <c r="D960" s="40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9"/>
      <c r="J960" s="119"/>
      <c r="K960" s="119"/>
      <c r="L960" s="11"/>
      <c r="M960" s="64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>
      <c r="A961" s="63">
        <v>957</v>
      </c>
      <c r="B961" s="59" t="str">
        <f t="shared" si="106"/>
        <v/>
      </c>
      <c r="C961" s="118" t="str">
        <f t="shared" si="107"/>
        <v/>
      </c>
      <c r="D961" s="40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9"/>
      <c r="J961" s="119"/>
      <c r="K961" s="119"/>
      <c r="L961" s="11"/>
      <c r="M961" s="64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>
      <c r="A962" s="63">
        <v>958</v>
      </c>
      <c r="B962" s="59" t="str">
        <f t="shared" si="106"/>
        <v/>
      </c>
      <c r="C962" s="118" t="str">
        <f t="shared" si="107"/>
        <v/>
      </c>
      <c r="D962" s="40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9"/>
      <c r="J962" s="119"/>
      <c r="K962" s="119"/>
      <c r="L962" s="11"/>
      <c r="M962" s="64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>
      <c r="A963" s="63">
        <v>959</v>
      </c>
      <c r="B963" s="59" t="str">
        <f t="shared" si="106"/>
        <v/>
      </c>
      <c r="C963" s="118" t="str">
        <f t="shared" si="107"/>
        <v/>
      </c>
      <c r="D963" s="40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9"/>
      <c r="J963" s="119"/>
      <c r="K963" s="119"/>
      <c r="L963" s="11"/>
      <c r="M963" s="64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>
      <c r="A964" s="63">
        <v>960</v>
      </c>
      <c r="B964" s="59" t="str">
        <f t="shared" si="106"/>
        <v/>
      </c>
      <c r="C964" s="118" t="str">
        <f t="shared" si="107"/>
        <v/>
      </c>
      <c r="D964" s="40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9"/>
      <c r="J964" s="119"/>
      <c r="K964" s="119"/>
      <c r="L964" s="11"/>
      <c r="M964" s="64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>
      <c r="A965" s="63">
        <v>961</v>
      </c>
      <c r="B965" s="59" t="str">
        <f t="shared" si="106"/>
        <v/>
      </c>
      <c r="C965" s="118" t="str">
        <f t="shared" si="107"/>
        <v/>
      </c>
      <c r="D965" s="40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9"/>
      <c r="J965" s="119"/>
      <c r="K965" s="119"/>
      <c r="L965" s="11"/>
      <c r="M965" s="64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>
      <c r="A966" s="63">
        <v>962</v>
      </c>
      <c r="B966" s="59" t="str">
        <f t="shared" si="106"/>
        <v/>
      </c>
      <c r="C966" s="118" t="str">
        <f t="shared" si="107"/>
        <v/>
      </c>
      <c r="D966" s="40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9"/>
      <c r="J966" s="119"/>
      <c r="K966" s="119"/>
      <c r="L966" s="11"/>
      <c r="M966" s="64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>
      <c r="A967" s="63">
        <v>963</v>
      </c>
      <c r="B967" s="59" t="str">
        <f t="shared" si="106"/>
        <v/>
      </c>
      <c r="C967" s="118" t="str">
        <f t="shared" si="107"/>
        <v/>
      </c>
      <c r="D967" s="40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9"/>
      <c r="J967" s="119"/>
      <c r="K967" s="119"/>
      <c r="L967" s="11"/>
      <c r="M967" s="64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>
      <c r="A968" s="63">
        <v>964</v>
      </c>
      <c r="B968" s="59" t="str">
        <f t="shared" si="106"/>
        <v/>
      </c>
      <c r="C968" s="118" t="str">
        <f t="shared" si="107"/>
        <v/>
      </c>
      <c r="D968" s="40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9"/>
      <c r="J968" s="119"/>
      <c r="K968" s="119"/>
      <c r="L968" s="11"/>
      <c r="M968" s="64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>
      <c r="A969" s="63">
        <v>965</v>
      </c>
      <c r="B969" s="59" t="str">
        <f t="shared" si="106"/>
        <v/>
      </c>
      <c r="C969" s="118" t="str">
        <f t="shared" si="107"/>
        <v/>
      </c>
      <c r="D969" s="40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9"/>
      <c r="J969" s="119"/>
      <c r="K969" s="119"/>
      <c r="L969" s="11"/>
      <c r="M969" s="64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>
      <c r="A970" s="63">
        <v>966</v>
      </c>
      <c r="B970" s="59" t="str">
        <f t="shared" si="106"/>
        <v/>
      </c>
      <c r="C970" s="118" t="str">
        <f t="shared" si="107"/>
        <v/>
      </c>
      <c r="D970" s="40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9"/>
      <c r="J970" s="119"/>
      <c r="K970" s="119"/>
      <c r="L970" s="11"/>
      <c r="M970" s="64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>
      <c r="A971" s="63">
        <v>967</v>
      </c>
      <c r="B971" s="59" t="str">
        <f t="shared" si="106"/>
        <v/>
      </c>
      <c r="C971" s="118" t="str">
        <f t="shared" si="107"/>
        <v/>
      </c>
      <c r="D971" s="40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9"/>
      <c r="J971" s="119"/>
      <c r="K971" s="119"/>
      <c r="L971" s="11"/>
      <c r="M971" s="64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>
      <c r="A972" s="63">
        <v>968</v>
      </c>
      <c r="B972" s="59" t="str">
        <f t="shared" si="106"/>
        <v/>
      </c>
      <c r="C972" s="118" t="str">
        <f t="shared" si="107"/>
        <v/>
      </c>
      <c r="D972" s="40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9"/>
      <c r="J972" s="119"/>
      <c r="K972" s="119"/>
      <c r="L972" s="11"/>
      <c r="M972" s="64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>
      <c r="A973" s="63">
        <v>969</v>
      </c>
      <c r="B973" s="59" t="str">
        <f t="shared" si="106"/>
        <v/>
      </c>
      <c r="C973" s="118" t="str">
        <f t="shared" si="107"/>
        <v/>
      </c>
      <c r="D973" s="40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9"/>
      <c r="J973" s="119"/>
      <c r="K973" s="119"/>
      <c r="L973" s="11"/>
      <c r="M973" s="64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>
      <c r="A974" s="63">
        <v>970</v>
      </c>
      <c r="B974" s="59" t="str">
        <f t="shared" si="106"/>
        <v/>
      </c>
      <c r="C974" s="118" t="str">
        <f t="shared" si="107"/>
        <v/>
      </c>
      <c r="D974" s="40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9"/>
      <c r="J974" s="119"/>
      <c r="K974" s="119"/>
      <c r="L974" s="11"/>
      <c r="M974" s="64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>
      <c r="A975" s="63">
        <v>971</v>
      </c>
      <c r="B975" s="59" t="str">
        <f t="shared" si="106"/>
        <v/>
      </c>
      <c r="C975" s="118" t="str">
        <f t="shared" si="107"/>
        <v/>
      </c>
      <c r="D975" s="40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9"/>
      <c r="J975" s="119"/>
      <c r="K975" s="119"/>
      <c r="L975" s="11"/>
      <c r="M975" s="64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>
      <c r="A976" s="63">
        <v>972</v>
      </c>
      <c r="B976" s="59" t="str">
        <f t="shared" si="106"/>
        <v/>
      </c>
      <c r="C976" s="118" t="str">
        <f t="shared" si="107"/>
        <v/>
      </c>
      <c r="D976" s="40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9"/>
      <c r="J976" s="119"/>
      <c r="K976" s="119"/>
      <c r="L976" s="11"/>
      <c r="M976" s="64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>
      <c r="A977" s="63">
        <v>973</v>
      </c>
      <c r="B977" s="59" t="str">
        <f t="shared" si="106"/>
        <v/>
      </c>
      <c r="C977" s="118" t="str">
        <f t="shared" si="107"/>
        <v/>
      </c>
      <c r="D977" s="40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9"/>
      <c r="J977" s="119"/>
      <c r="K977" s="119"/>
      <c r="L977" s="11"/>
      <c r="M977" s="64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>
      <c r="A978" s="63">
        <v>974</v>
      </c>
      <c r="B978" s="59" t="str">
        <f t="shared" si="106"/>
        <v/>
      </c>
      <c r="C978" s="118" t="str">
        <f t="shared" si="107"/>
        <v/>
      </c>
      <c r="D978" s="40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9"/>
      <c r="J978" s="119"/>
      <c r="K978" s="119"/>
      <c r="L978" s="11"/>
      <c r="M978" s="64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>
      <c r="A979" s="63">
        <v>975</v>
      </c>
      <c r="B979" s="59" t="str">
        <f t="shared" si="106"/>
        <v/>
      </c>
      <c r="C979" s="118" t="str">
        <f t="shared" si="107"/>
        <v/>
      </c>
      <c r="D979" s="40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9"/>
      <c r="J979" s="119"/>
      <c r="K979" s="119"/>
      <c r="L979" s="11"/>
      <c r="M979" s="64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>
      <c r="A980" s="63">
        <v>976</v>
      </c>
      <c r="B980" s="59" t="str">
        <f t="shared" si="106"/>
        <v/>
      </c>
      <c r="C980" s="118" t="str">
        <f t="shared" si="107"/>
        <v/>
      </c>
      <c r="D980" s="40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9"/>
      <c r="J980" s="119"/>
      <c r="K980" s="119"/>
      <c r="L980" s="11"/>
      <c r="M980" s="64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>
      <c r="A981" s="63">
        <v>977</v>
      </c>
      <c r="B981" s="59" t="str">
        <f t="shared" si="106"/>
        <v/>
      </c>
      <c r="C981" s="118" t="str">
        <f t="shared" si="107"/>
        <v/>
      </c>
      <c r="D981" s="40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9"/>
      <c r="J981" s="119"/>
      <c r="K981" s="119"/>
      <c r="L981" s="11"/>
      <c r="M981" s="64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>
      <c r="A982" s="63">
        <v>978</v>
      </c>
      <c r="B982" s="59" t="str">
        <f t="shared" si="106"/>
        <v/>
      </c>
      <c r="C982" s="118" t="str">
        <f t="shared" si="107"/>
        <v/>
      </c>
      <c r="D982" s="40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9"/>
      <c r="J982" s="119"/>
      <c r="K982" s="119"/>
      <c r="L982" s="11"/>
      <c r="M982" s="64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>
      <c r="A983" s="63">
        <v>979</v>
      </c>
      <c r="B983" s="59" t="str">
        <f t="shared" si="106"/>
        <v/>
      </c>
      <c r="C983" s="118" t="str">
        <f t="shared" si="107"/>
        <v/>
      </c>
      <c r="D983" s="40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9"/>
      <c r="J983" s="119"/>
      <c r="K983" s="119"/>
      <c r="L983" s="11"/>
      <c r="M983" s="64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>
      <c r="A984" s="63">
        <v>980</v>
      </c>
      <c r="B984" s="59" t="str">
        <f t="shared" si="106"/>
        <v/>
      </c>
      <c r="C984" s="118" t="str">
        <f t="shared" si="107"/>
        <v/>
      </c>
      <c r="D984" s="40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9"/>
      <c r="J984" s="119"/>
      <c r="K984" s="119"/>
      <c r="L984" s="11"/>
      <c r="M984" s="64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>
      <c r="A985" s="63">
        <v>981</v>
      </c>
      <c r="B985" s="59" t="str">
        <f t="shared" si="106"/>
        <v/>
      </c>
      <c r="C985" s="118" t="str">
        <f t="shared" si="107"/>
        <v/>
      </c>
      <c r="D985" s="40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9"/>
      <c r="J985" s="119"/>
      <c r="K985" s="119"/>
      <c r="L985" s="11"/>
      <c r="M985" s="64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>
      <c r="A986" s="63">
        <v>982</v>
      </c>
      <c r="B986" s="59" t="str">
        <f t="shared" si="106"/>
        <v/>
      </c>
      <c r="C986" s="118" t="str">
        <f t="shared" si="107"/>
        <v/>
      </c>
      <c r="D986" s="40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9"/>
      <c r="J986" s="119"/>
      <c r="K986" s="119"/>
      <c r="L986" s="11"/>
      <c r="M986" s="64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>
      <c r="A987" s="63">
        <v>983</v>
      </c>
      <c r="B987" s="59" t="str">
        <f t="shared" ref="B987:B1000" si="113">IF(J987&lt;&gt;"", $B$5, "")</f>
        <v/>
      </c>
      <c r="C987" s="118" t="str">
        <f t="shared" ref="C987:C1000" si="114">IF(J987&lt;&gt;"", $C$5, "")</f>
        <v/>
      </c>
      <c r="D987" s="40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9"/>
      <c r="J987" s="119"/>
      <c r="K987" s="119"/>
      <c r="L987" s="11"/>
      <c r="M987" s="64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>
      <c r="A988" s="63">
        <v>984</v>
      </c>
      <c r="B988" s="59" t="str">
        <f t="shared" si="113"/>
        <v/>
      </c>
      <c r="C988" s="118" t="str">
        <f t="shared" si="114"/>
        <v/>
      </c>
      <c r="D988" s="40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9"/>
      <c r="J988" s="119"/>
      <c r="K988" s="119"/>
      <c r="L988" s="11"/>
      <c r="M988" s="64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>
      <c r="A989" s="63">
        <v>985</v>
      </c>
      <c r="B989" s="59" t="str">
        <f t="shared" si="113"/>
        <v/>
      </c>
      <c r="C989" s="118" t="str">
        <f t="shared" si="114"/>
        <v/>
      </c>
      <c r="D989" s="40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9"/>
      <c r="J989" s="119"/>
      <c r="K989" s="119"/>
      <c r="L989" s="11"/>
      <c r="M989" s="64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>
      <c r="A990" s="63">
        <v>986</v>
      </c>
      <c r="B990" s="59" t="str">
        <f t="shared" si="113"/>
        <v/>
      </c>
      <c r="C990" s="118" t="str">
        <f t="shared" si="114"/>
        <v/>
      </c>
      <c r="D990" s="40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9"/>
      <c r="J990" s="119"/>
      <c r="K990" s="119"/>
      <c r="L990" s="11"/>
      <c r="M990" s="64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>
      <c r="A991" s="63">
        <v>987</v>
      </c>
      <c r="B991" s="59" t="str">
        <f t="shared" si="113"/>
        <v/>
      </c>
      <c r="C991" s="118" t="str">
        <f t="shared" si="114"/>
        <v/>
      </c>
      <c r="D991" s="40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9"/>
      <c r="J991" s="119"/>
      <c r="K991" s="119"/>
      <c r="L991" s="11"/>
      <c r="M991" s="64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>
      <c r="A992" s="63">
        <v>988</v>
      </c>
      <c r="B992" s="59" t="str">
        <f t="shared" si="113"/>
        <v/>
      </c>
      <c r="C992" s="118" t="str">
        <f t="shared" si="114"/>
        <v/>
      </c>
      <c r="D992" s="40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9"/>
      <c r="J992" s="119"/>
      <c r="K992" s="119"/>
      <c r="L992" s="11"/>
      <c r="M992" s="64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>
      <c r="A993" s="63">
        <v>989</v>
      </c>
      <c r="B993" s="59" t="str">
        <f t="shared" si="113"/>
        <v/>
      </c>
      <c r="C993" s="118" t="str">
        <f t="shared" si="114"/>
        <v/>
      </c>
      <c r="D993" s="40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9"/>
      <c r="J993" s="119"/>
      <c r="K993" s="119"/>
      <c r="L993" s="11"/>
      <c r="M993" s="64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>
      <c r="A994" s="63">
        <v>990</v>
      </c>
      <c r="B994" s="59" t="str">
        <f t="shared" si="113"/>
        <v/>
      </c>
      <c r="C994" s="118" t="str">
        <f t="shared" si="114"/>
        <v/>
      </c>
      <c r="D994" s="40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9"/>
      <c r="J994" s="119"/>
      <c r="K994" s="119"/>
      <c r="L994" s="11"/>
      <c r="M994" s="64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>
      <c r="A995" s="63">
        <v>991</v>
      </c>
      <c r="B995" s="59" t="str">
        <f t="shared" si="113"/>
        <v/>
      </c>
      <c r="C995" s="118" t="str">
        <f t="shared" si="114"/>
        <v/>
      </c>
      <c r="D995" s="40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9"/>
      <c r="J995" s="119"/>
      <c r="K995" s="119"/>
      <c r="L995" s="11"/>
      <c r="M995" s="64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>
      <c r="A996" s="63">
        <v>992</v>
      </c>
      <c r="B996" s="59" t="str">
        <f t="shared" si="113"/>
        <v/>
      </c>
      <c r="C996" s="118" t="str">
        <f t="shared" si="114"/>
        <v/>
      </c>
      <c r="D996" s="40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9"/>
      <c r="J996" s="119"/>
      <c r="K996" s="119"/>
      <c r="L996" s="11"/>
      <c r="M996" s="64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>
      <c r="A997" s="63">
        <v>993</v>
      </c>
      <c r="B997" s="59" t="str">
        <f t="shared" si="113"/>
        <v/>
      </c>
      <c r="C997" s="118" t="str">
        <f t="shared" si="114"/>
        <v/>
      </c>
      <c r="D997" s="40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9"/>
      <c r="J997" s="119"/>
      <c r="K997" s="119"/>
      <c r="L997" s="11"/>
      <c r="M997" s="64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>
      <c r="A998" s="63">
        <v>994</v>
      </c>
      <c r="B998" s="59" t="str">
        <f t="shared" si="113"/>
        <v/>
      </c>
      <c r="C998" s="118" t="str">
        <f t="shared" si="114"/>
        <v/>
      </c>
      <c r="D998" s="40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9"/>
      <c r="J998" s="119"/>
      <c r="K998" s="119"/>
      <c r="L998" s="11"/>
      <c r="M998" s="64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>
      <c r="A999" s="63">
        <v>995</v>
      </c>
      <c r="B999" s="59" t="str">
        <f t="shared" si="113"/>
        <v/>
      </c>
      <c r="C999" s="118" t="str">
        <f t="shared" si="114"/>
        <v/>
      </c>
      <c r="D999" s="40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9"/>
      <c r="J999" s="119"/>
      <c r="K999" s="119"/>
      <c r="L999" s="11"/>
      <c r="M999" s="64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>
      <c r="A1000" s="63">
        <v>996</v>
      </c>
      <c r="B1000" s="59" t="str">
        <f t="shared" si="113"/>
        <v/>
      </c>
      <c r="C1000" s="118" t="str">
        <f t="shared" si="114"/>
        <v/>
      </c>
      <c r="D1000" s="40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9"/>
      <c r="J1000" s="119"/>
      <c r="K1000" s="119"/>
      <c r="L1000" s="11"/>
      <c r="M1000" s="64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>
      <c r="A1001" s="63">
        <v>997</v>
      </c>
      <c r="B1001" s="59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0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9"/>
      <c r="J1001" s="119"/>
      <c r="K1001" s="119"/>
      <c r="L1001" s="11"/>
      <c r="M1001" s="64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>
      <c r="A1002" s="63">
        <v>998</v>
      </c>
      <c r="B1002" s="59" t="str">
        <f t="shared" si="115"/>
        <v/>
      </c>
      <c r="C1002" s="118" t="str">
        <f t="shared" si="116"/>
        <v/>
      </c>
      <c r="D1002" s="40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9"/>
      <c r="J1002" s="119"/>
      <c r="K1002" s="119"/>
      <c r="L1002" s="11"/>
      <c r="M1002" s="64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>
      <c r="A1003" s="63">
        <v>999</v>
      </c>
      <c r="B1003" s="59" t="str">
        <f t="shared" si="115"/>
        <v/>
      </c>
      <c r="C1003" s="118" t="str">
        <f t="shared" si="116"/>
        <v/>
      </c>
      <c r="D1003" s="40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9"/>
      <c r="J1003" s="119"/>
      <c r="K1003" s="119"/>
      <c r="L1003" s="11"/>
      <c r="M1003" s="64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>
      <c r="A1004" s="63">
        <v>1000</v>
      </c>
      <c r="B1004" s="59" t="str">
        <f t="shared" si="115"/>
        <v/>
      </c>
      <c r="C1004" s="118" t="str">
        <f t="shared" si="116"/>
        <v/>
      </c>
      <c r="D1004" s="40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9"/>
      <c r="J1004" s="119"/>
      <c r="K1004" s="119"/>
      <c r="L1004" s="11"/>
      <c r="M1004" s="64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2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6" sqref="BR6"/>
    </sheetView>
  </sheetViews>
  <sheetFormatPr defaultColWidth="0" defaultRowHeight="14.4" zeroHeight="1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18.5546875" style="98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>
      <c r="A1" s="90" t="s">
        <v>1466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>
      <c r="A2" s="90" t="s">
        <v>1467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>
      <c r="A3" s="90" t="s">
        <v>1468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55.2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>
      <c r="A5" s="83">
        <v>1</v>
      </c>
      <c r="B5" s="83" t="s">
        <v>245</v>
      </c>
      <c r="C5" s="83" t="s">
        <v>246</v>
      </c>
      <c r="D5" s="83" t="s">
        <v>247</v>
      </c>
      <c r="E5" s="83" t="s">
        <v>248</v>
      </c>
      <c r="F5" s="83" t="s">
        <v>249</v>
      </c>
      <c r="G5" s="83" t="s">
        <v>250</v>
      </c>
      <c r="H5" s="83" t="s">
        <v>251</v>
      </c>
      <c r="I5" s="83">
        <v>42710</v>
      </c>
      <c r="J5" s="83" t="s">
        <v>261</v>
      </c>
      <c r="K5" s="83">
        <v>42710</v>
      </c>
      <c r="L5" s="83" t="s">
        <v>252</v>
      </c>
      <c r="M5" s="83" t="s">
        <v>253</v>
      </c>
      <c r="N5" s="83">
        <v>67512</v>
      </c>
      <c r="O5" s="83" t="s">
        <v>398</v>
      </c>
      <c r="P5" s="83">
        <v>97122</v>
      </c>
      <c r="Q5" s="83" t="s">
        <v>494</v>
      </c>
      <c r="R5" s="83" t="s">
        <v>469</v>
      </c>
      <c r="S5" s="83" t="s">
        <v>495</v>
      </c>
      <c r="T5" s="83" t="s">
        <v>495</v>
      </c>
      <c r="U5" s="83" t="s">
        <v>329</v>
      </c>
      <c r="V5" s="83" t="s">
        <v>255</v>
      </c>
      <c r="W5" s="83">
        <v>0</v>
      </c>
      <c r="X5" s="83" t="s">
        <v>256</v>
      </c>
      <c r="Y5" s="83">
        <v>357739400</v>
      </c>
      <c r="Z5" s="83" t="s">
        <v>727</v>
      </c>
      <c r="AA5" s="107">
        <v>45474</v>
      </c>
      <c r="AB5" s="83">
        <v>40000</v>
      </c>
      <c r="AC5" s="107" t="s">
        <v>829</v>
      </c>
      <c r="AD5" s="83">
        <v>18</v>
      </c>
      <c r="AE5" s="83" t="s">
        <v>1223</v>
      </c>
      <c r="AF5" s="83" t="s">
        <v>1061</v>
      </c>
      <c r="AG5" s="107" t="s">
        <v>1062</v>
      </c>
      <c r="AH5" s="83" t="s">
        <v>844</v>
      </c>
      <c r="AI5" s="107" t="s">
        <v>1249</v>
      </c>
      <c r="AJ5" s="83">
        <v>2690</v>
      </c>
      <c r="AK5" s="83">
        <v>2690</v>
      </c>
      <c r="AL5" s="107" t="s">
        <v>955</v>
      </c>
      <c r="AM5" s="83">
        <v>1676.3</v>
      </c>
      <c r="AN5" s="111">
        <v>1013.7</v>
      </c>
      <c r="AO5" s="111">
        <v>2690</v>
      </c>
      <c r="AP5" s="111">
        <v>38323.699999999997</v>
      </c>
      <c r="AQ5" s="111">
        <v>7508.3</v>
      </c>
      <c r="AR5" s="111">
        <v>45832</v>
      </c>
      <c r="AS5" s="111">
        <v>28014.12</v>
      </c>
      <c r="AT5" s="111">
        <v>6955.88</v>
      </c>
      <c r="AU5" s="111">
        <v>34970</v>
      </c>
      <c r="AV5" s="83">
        <v>14</v>
      </c>
      <c r="AW5" s="129">
        <v>378</v>
      </c>
      <c r="AX5" s="83"/>
      <c r="AY5" s="107"/>
      <c r="AZ5" s="83"/>
      <c r="BA5" s="83"/>
      <c r="BB5" s="83" t="s">
        <v>832</v>
      </c>
      <c r="BC5" s="83" t="s">
        <v>145</v>
      </c>
      <c r="BD5" s="107" t="s">
        <v>889</v>
      </c>
      <c r="BE5" s="83">
        <v>40000</v>
      </c>
      <c r="BF5" s="83" t="s">
        <v>495</v>
      </c>
      <c r="BG5" s="83" t="s">
        <v>1441</v>
      </c>
      <c r="BH5" s="84" t="s">
        <v>1465</v>
      </c>
      <c r="BI5" s="83" t="s">
        <v>110</v>
      </c>
      <c r="BJ5" s="84">
        <v>45917</v>
      </c>
      <c r="BK5" s="83"/>
      <c r="BL5" s="83" t="s">
        <v>114</v>
      </c>
      <c r="BM5" s="130" t="s">
        <v>119</v>
      </c>
      <c r="BN5" s="131" t="s">
        <v>200</v>
      </c>
      <c r="BO5" s="83" t="s">
        <v>242</v>
      </c>
      <c r="BP5" s="83">
        <v>18000</v>
      </c>
      <c r="BQ5" s="83" t="s">
        <v>203</v>
      </c>
      <c r="BR5" s="121" t="s">
        <v>1482</v>
      </c>
    </row>
    <row r="6" spans="1:70" s="112" customFormat="1" ht="15" customHeight="1">
      <c r="A6" s="83">
        <v>2</v>
      </c>
      <c r="B6" s="83" t="s">
        <v>245</v>
      </c>
      <c r="C6" s="83" t="s">
        <v>246</v>
      </c>
      <c r="D6" s="83" t="s">
        <v>247</v>
      </c>
      <c r="E6" s="83" t="s">
        <v>248</v>
      </c>
      <c r="F6" s="83" t="s">
        <v>249</v>
      </c>
      <c r="G6" s="83" t="s">
        <v>250</v>
      </c>
      <c r="H6" s="83" t="s">
        <v>251</v>
      </c>
      <c r="I6" s="83">
        <v>42772</v>
      </c>
      <c r="J6" s="83" t="s">
        <v>363</v>
      </c>
      <c r="K6" s="83">
        <v>42772</v>
      </c>
      <c r="L6" s="83" t="s">
        <v>299</v>
      </c>
      <c r="M6" s="83" t="s">
        <v>300</v>
      </c>
      <c r="N6" s="83">
        <v>67385</v>
      </c>
      <c r="O6" s="83" t="s">
        <v>364</v>
      </c>
      <c r="P6" s="83">
        <v>448987</v>
      </c>
      <c r="Q6" s="83" t="s">
        <v>482</v>
      </c>
      <c r="R6" s="83" t="s">
        <v>303</v>
      </c>
      <c r="S6" s="83" t="s">
        <v>640</v>
      </c>
      <c r="T6" s="83" t="s">
        <v>640</v>
      </c>
      <c r="U6" s="83" t="s">
        <v>254</v>
      </c>
      <c r="V6" s="83" t="s">
        <v>255</v>
      </c>
      <c r="W6" s="83">
        <v>0</v>
      </c>
      <c r="X6" s="83" t="s">
        <v>256</v>
      </c>
      <c r="Y6" s="83">
        <v>358153444</v>
      </c>
      <c r="Z6" s="83" t="s">
        <v>818</v>
      </c>
      <c r="AA6" s="107">
        <v>45536</v>
      </c>
      <c r="AB6" s="83">
        <v>65000</v>
      </c>
      <c r="AC6" s="107" t="s">
        <v>834</v>
      </c>
      <c r="AD6" s="83">
        <v>24</v>
      </c>
      <c r="AE6" s="83" t="s">
        <v>1246</v>
      </c>
      <c r="AF6" s="83" t="s">
        <v>1264</v>
      </c>
      <c r="AG6" s="107" t="s">
        <v>1265</v>
      </c>
      <c r="AH6" s="83" t="s">
        <v>1116</v>
      </c>
      <c r="AI6" s="107" t="s">
        <v>1022</v>
      </c>
      <c r="AJ6" s="83">
        <v>3460</v>
      </c>
      <c r="AK6" s="83">
        <v>3460</v>
      </c>
      <c r="AL6" s="107" t="s">
        <v>1266</v>
      </c>
      <c r="AM6" s="83">
        <v>25815.43</v>
      </c>
      <c r="AN6" s="111">
        <v>12244.57</v>
      </c>
      <c r="AO6" s="111">
        <v>38060</v>
      </c>
      <c r="AP6" s="111">
        <v>39184.57</v>
      </c>
      <c r="AQ6" s="111">
        <v>6021.43</v>
      </c>
      <c r="AR6" s="111">
        <v>45206</v>
      </c>
      <c r="AS6" s="111">
        <v>2530.04</v>
      </c>
      <c r="AT6" s="111">
        <v>929.96</v>
      </c>
      <c r="AU6" s="111">
        <v>3460</v>
      </c>
      <c r="AV6" s="83">
        <v>12</v>
      </c>
      <c r="AW6" s="129">
        <v>12</v>
      </c>
      <c r="AX6" s="83"/>
      <c r="AY6" s="107"/>
      <c r="AZ6" s="83"/>
      <c r="BA6" s="83"/>
      <c r="BB6" s="83" t="s">
        <v>832</v>
      </c>
      <c r="BC6" s="83" t="s">
        <v>145</v>
      </c>
      <c r="BD6" s="107"/>
      <c r="BE6" s="83">
        <v>0</v>
      </c>
      <c r="BF6" s="83" t="s">
        <v>640</v>
      </c>
      <c r="BG6" s="83" t="s">
        <v>1445</v>
      </c>
      <c r="BH6" s="84" t="s">
        <v>1465</v>
      </c>
      <c r="BI6" s="83" t="s">
        <v>110</v>
      </c>
      <c r="BJ6" s="84">
        <v>45917</v>
      </c>
      <c r="BK6" s="83"/>
      <c r="BL6" s="83" t="s">
        <v>115</v>
      </c>
      <c r="BM6" s="130" t="s">
        <v>130</v>
      </c>
      <c r="BN6" s="131" t="s">
        <v>201</v>
      </c>
      <c r="BO6" s="83" t="s">
        <v>244</v>
      </c>
      <c r="BP6" s="83"/>
      <c r="BQ6" s="83"/>
      <c r="BR6" s="132"/>
    </row>
    <row r="7" spans="1:70" s="112" customFormat="1" ht="15" customHeight="1">
      <c r="A7" s="83">
        <v>3</v>
      </c>
      <c r="B7" s="83" t="s">
        <v>245</v>
      </c>
      <c r="C7" s="83" t="s">
        <v>246</v>
      </c>
      <c r="D7" s="83" t="s">
        <v>247</v>
      </c>
      <c r="E7" s="83" t="s">
        <v>248</v>
      </c>
      <c r="F7" s="83" t="s">
        <v>249</v>
      </c>
      <c r="G7" s="83" t="s">
        <v>250</v>
      </c>
      <c r="H7" s="83" t="s">
        <v>251</v>
      </c>
      <c r="I7" s="83">
        <v>170836</v>
      </c>
      <c r="J7" s="83" t="s">
        <v>473</v>
      </c>
      <c r="K7" s="83">
        <v>170836</v>
      </c>
      <c r="L7" s="83" t="s">
        <v>299</v>
      </c>
      <c r="M7" s="83" t="s">
        <v>300</v>
      </c>
      <c r="N7" s="83">
        <v>376497</v>
      </c>
      <c r="O7" s="83" t="s">
        <v>535</v>
      </c>
      <c r="P7" s="83">
        <v>549817</v>
      </c>
      <c r="Q7" s="83" t="s">
        <v>536</v>
      </c>
      <c r="R7" s="83" t="s">
        <v>303</v>
      </c>
      <c r="S7" s="83" t="s">
        <v>639</v>
      </c>
      <c r="T7" s="83" t="s">
        <v>639</v>
      </c>
      <c r="U7" s="83" t="s">
        <v>262</v>
      </c>
      <c r="V7" s="83" t="s">
        <v>255</v>
      </c>
      <c r="W7" s="83">
        <v>0</v>
      </c>
      <c r="X7" s="83" t="s">
        <v>256</v>
      </c>
      <c r="Y7" s="83">
        <v>358100895</v>
      </c>
      <c r="Z7" s="83" t="s">
        <v>817</v>
      </c>
      <c r="AA7" s="107">
        <v>45536</v>
      </c>
      <c r="AB7" s="83">
        <v>40000</v>
      </c>
      <c r="AC7" s="107" t="s">
        <v>834</v>
      </c>
      <c r="AD7" s="83">
        <v>24</v>
      </c>
      <c r="AE7" s="83" t="s">
        <v>830</v>
      </c>
      <c r="AF7" s="83" t="s">
        <v>1114</v>
      </c>
      <c r="AG7" s="107" t="s">
        <v>1115</v>
      </c>
      <c r="AH7" s="83" t="s">
        <v>1116</v>
      </c>
      <c r="AI7" s="107" t="s">
        <v>1262</v>
      </c>
      <c r="AJ7" s="83">
        <v>2130</v>
      </c>
      <c r="AK7" s="83">
        <v>2130</v>
      </c>
      <c r="AL7" s="107" t="s">
        <v>1263</v>
      </c>
      <c r="AM7" s="83">
        <v>15561.56</v>
      </c>
      <c r="AN7" s="111">
        <v>7868.44</v>
      </c>
      <c r="AO7" s="111">
        <v>23430</v>
      </c>
      <c r="AP7" s="111">
        <v>24438.44</v>
      </c>
      <c r="AQ7" s="111">
        <v>3666.56</v>
      </c>
      <c r="AR7" s="111">
        <v>28105</v>
      </c>
      <c r="AS7" s="111">
        <v>1666</v>
      </c>
      <c r="AT7" s="111">
        <v>464</v>
      </c>
      <c r="AU7" s="111">
        <v>2130</v>
      </c>
      <c r="AV7" s="83">
        <v>12</v>
      </c>
      <c r="AW7" s="129">
        <v>12</v>
      </c>
      <c r="AX7" s="83"/>
      <c r="AY7" s="107"/>
      <c r="AZ7" s="83"/>
      <c r="BA7" s="83"/>
      <c r="BB7" s="83" t="s">
        <v>832</v>
      </c>
      <c r="BC7" s="83" t="s">
        <v>145</v>
      </c>
      <c r="BD7" s="107"/>
      <c r="BE7" s="83">
        <v>0</v>
      </c>
      <c r="BF7" s="83" t="s">
        <v>639</v>
      </c>
      <c r="BG7" s="83" t="s">
        <v>1444</v>
      </c>
      <c r="BH7" s="84" t="s">
        <v>1465</v>
      </c>
      <c r="BI7" s="83" t="s">
        <v>110</v>
      </c>
      <c r="BJ7" s="84">
        <v>45917</v>
      </c>
      <c r="BK7" s="83"/>
      <c r="BL7" s="83" t="s">
        <v>115</v>
      </c>
      <c r="BM7" s="130" t="s">
        <v>120</v>
      </c>
      <c r="BN7" s="131" t="s">
        <v>201</v>
      </c>
      <c r="BO7" s="83" t="s">
        <v>244</v>
      </c>
      <c r="BP7" s="83"/>
      <c r="BQ7" s="83"/>
      <c r="BR7" s="132"/>
    </row>
    <row r="8" spans="1:70" s="112" customFormat="1" ht="15" customHeight="1">
      <c r="A8" s="83">
        <v>4</v>
      </c>
      <c r="B8" s="83" t="s">
        <v>245</v>
      </c>
      <c r="C8" s="83" t="s">
        <v>246</v>
      </c>
      <c r="D8" s="83" t="s">
        <v>247</v>
      </c>
      <c r="E8" s="83" t="s">
        <v>248</v>
      </c>
      <c r="F8" s="83" t="s">
        <v>249</v>
      </c>
      <c r="G8" s="83" t="s">
        <v>250</v>
      </c>
      <c r="H8" s="83" t="s">
        <v>251</v>
      </c>
      <c r="I8" s="83">
        <v>42732</v>
      </c>
      <c r="J8" s="83" t="s">
        <v>325</v>
      </c>
      <c r="K8" s="83">
        <v>42732</v>
      </c>
      <c r="L8" s="83" t="s">
        <v>299</v>
      </c>
      <c r="M8" s="83" t="s">
        <v>300</v>
      </c>
      <c r="N8" s="83">
        <v>67419</v>
      </c>
      <c r="O8" s="83" t="s">
        <v>326</v>
      </c>
      <c r="P8" s="83">
        <v>97015</v>
      </c>
      <c r="Q8" s="83" t="s">
        <v>327</v>
      </c>
      <c r="R8" s="83" t="s">
        <v>303</v>
      </c>
      <c r="S8" s="83" t="s">
        <v>646</v>
      </c>
      <c r="T8" s="83" t="s">
        <v>646</v>
      </c>
      <c r="U8" s="83" t="s">
        <v>329</v>
      </c>
      <c r="V8" s="83" t="s">
        <v>255</v>
      </c>
      <c r="W8" s="83">
        <v>0</v>
      </c>
      <c r="X8" s="83" t="s">
        <v>256</v>
      </c>
      <c r="Y8" s="83">
        <v>358595051</v>
      </c>
      <c r="Z8" s="83" t="s">
        <v>822</v>
      </c>
      <c r="AA8" s="107">
        <v>45566</v>
      </c>
      <c r="AB8" s="83">
        <v>65000</v>
      </c>
      <c r="AC8" s="107" t="s">
        <v>849</v>
      </c>
      <c r="AD8" s="83">
        <v>24</v>
      </c>
      <c r="AE8" s="83" t="s">
        <v>1246</v>
      </c>
      <c r="AF8" s="83" t="s">
        <v>1177</v>
      </c>
      <c r="AG8" s="107" t="s">
        <v>1178</v>
      </c>
      <c r="AH8" s="83" t="s">
        <v>859</v>
      </c>
      <c r="AI8" s="107" t="s">
        <v>1267</v>
      </c>
      <c r="AJ8" s="83">
        <v>3460</v>
      </c>
      <c r="AK8" s="83">
        <v>3460</v>
      </c>
      <c r="AL8" s="107" t="s">
        <v>1275</v>
      </c>
      <c r="AM8" s="83">
        <v>23114.86</v>
      </c>
      <c r="AN8" s="111">
        <v>11485.14</v>
      </c>
      <c r="AO8" s="111">
        <v>34600</v>
      </c>
      <c r="AP8" s="111">
        <v>41885.14</v>
      </c>
      <c r="AQ8" s="111">
        <v>6789.86</v>
      </c>
      <c r="AR8" s="111">
        <v>48675</v>
      </c>
      <c r="AS8" s="111">
        <v>2664.76</v>
      </c>
      <c r="AT8" s="111">
        <v>795.24</v>
      </c>
      <c r="AU8" s="111">
        <v>3460</v>
      </c>
      <c r="AV8" s="83">
        <v>11</v>
      </c>
      <c r="AW8" s="129">
        <v>13</v>
      </c>
      <c r="AX8" s="83"/>
      <c r="AY8" s="107"/>
      <c r="AZ8" s="83"/>
      <c r="BA8" s="83"/>
      <c r="BB8" s="83" t="s">
        <v>832</v>
      </c>
      <c r="BC8" s="83" t="s">
        <v>145</v>
      </c>
      <c r="BD8" s="107"/>
      <c r="BE8" s="83">
        <v>0</v>
      </c>
      <c r="BF8" s="83" t="s">
        <v>646</v>
      </c>
      <c r="BG8" s="83" t="s">
        <v>1449</v>
      </c>
      <c r="BH8" s="84" t="s">
        <v>1465</v>
      </c>
      <c r="BI8" s="83" t="s">
        <v>110</v>
      </c>
      <c r="BJ8" s="84">
        <v>45917</v>
      </c>
      <c r="BK8" s="83"/>
      <c r="BL8" s="83" t="s">
        <v>115</v>
      </c>
      <c r="BM8" s="130" t="s">
        <v>120</v>
      </c>
      <c r="BN8" s="131" t="s">
        <v>201</v>
      </c>
      <c r="BO8" s="83" t="s">
        <v>244</v>
      </c>
      <c r="BP8" s="83"/>
      <c r="BQ8" s="83"/>
      <c r="BR8" s="132"/>
    </row>
    <row r="9" spans="1:70" s="112" customFormat="1" ht="15" customHeight="1">
      <c r="A9" s="83">
        <v>5</v>
      </c>
      <c r="B9" s="83" t="s">
        <v>245</v>
      </c>
      <c r="C9" s="83" t="s">
        <v>246</v>
      </c>
      <c r="D9" s="83" t="s">
        <v>247</v>
      </c>
      <c r="E9" s="83" t="s">
        <v>248</v>
      </c>
      <c r="F9" s="83" t="s">
        <v>249</v>
      </c>
      <c r="G9" s="83" t="s">
        <v>250</v>
      </c>
      <c r="H9" s="83" t="s">
        <v>251</v>
      </c>
      <c r="I9" s="83">
        <v>42706</v>
      </c>
      <c r="J9" s="83" t="s">
        <v>257</v>
      </c>
      <c r="K9" s="83">
        <v>42706</v>
      </c>
      <c r="L9" s="83" t="s">
        <v>252</v>
      </c>
      <c r="M9" s="83" t="s">
        <v>253</v>
      </c>
      <c r="N9" s="83">
        <v>67360</v>
      </c>
      <c r="O9" s="83" t="s">
        <v>263</v>
      </c>
      <c r="P9" s="83">
        <v>477754</v>
      </c>
      <c r="Q9" s="83" t="s">
        <v>292</v>
      </c>
      <c r="R9" s="83" t="s">
        <v>303</v>
      </c>
      <c r="S9" s="83" t="s">
        <v>647</v>
      </c>
      <c r="T9" s="83" t="s">
        <v>647</v>
      </c>
      <c r="U9" s="83" t="s">
        <v>254</v>
      </c>
      <c r="V9" s="83" t="s">
        <v>255</v>
      </c>
      <c r="W9" s="83">
        <v>0</v>
      </c>
      <c r="X9" s="83" t="s">
        <v>256</v>
      </c>
      <c r="Y9" s="83">
        <v>358804813</v>
      </c>
      <c r="Z9" s="83" t="s">
        <v>823</v>
      </c>
      <c r="AA9" s="107">
        <v>45621</v>
      </c>
      <c r="AB9" s="83">
        <v>24000</v>
      </c>
      <c r="AC9" s="107" t="s">
        <v>829</v>
      </c>
      <c r="AD9" s="83">
        <v>18</v>
      </c>
      <c r="AE9" s="83" t="s">
        <v>1246</v>
      </c>
      <c r="AF9" s="83" t="s">
        <v>1276</v>
      </c>
      <c r="AG9" s="107" t="s">
        <v>914</v>
      </c>
      <c r="AH9" s="83" t="s">
        <v>859</v>
      </c>
      <c r="AI9" s="107" t="s">
        <v>1202</v>
      </c>
      <c r="AJ9" s="83">
        <v>1600</v>
      </c>
      <c r="AK9" s="83">
        <v>1600</v>
      </c>
      <c r="AL9" s="107" t="s">
        <v>1277</v>
      </c>
      <c r="AM9" s="83">
        <v>9399.75</v>
      </c>
      <c r="AN9" s="111">
        <v>3400.25</v>
      </c>
      <c r="AO9" s="111">
        <v>12800</v>
      </c>
      <c r="AP9" s="111">
        <v>14600.25</v>
      </c>
      <c r="AQ9" s="111">
        <v>1673.75</v>
      </c>
      <c r="AR9" s="111">
        <v>16274</v>
      </c>
      <c r="AS9" s="111">
        <v>1328.4</v>
      </c>
      <c r="AT9" s="111">
        <v>271.60000000000002</v>
      </c>
      <c r="AU9" s="111">
        <v>1600</v>
      </c>
      <c r="AV9" s="83">
        <v>9</v>
      </c>
      <c r="AW9" s="129">
        <v>14</v>
      </c>
      <c r="AX9" s="83"/>
      <c r="AY9" s="107"/>
      <c r="AZ9" s="83"/>
      <c r="BA9" s="83"/>
      <c r="BB9" s="83" t="s">
        <v>832</v>
      </c>
      <c r="BC9" s="83" t="s">
        <v>145</v>
      </c>
      <c r="BD9" s="107"/>
      <c r="BE9" s="83">
        <v>0</v>
      </c>
      <c r="BF9" s="83" t="s">
        <v>647</v>
      </c>
      <c r="BG9" s="83" t="s">
        <v>1450</v>
      </c>
      <c r="BH9" s="84" t="s">
        <v>1465</v>
      </c>
      <c r="BI9" s="83" t="s">
        <v>110</v>
      </c>
      <c r="BJ9" s="84">
        <v>45917</v>
      </c>
      <c r="BK9" s="83"/>
      <c r="BL9" s="83" t="s">
        <v>114</v>
      </c>
      <c r="BM9" s="130" t="s">
        <v>119</v>
      </c>
      <c r="BN9" s="131" t="s">
        <v>200</v>
      </c>
      <c r="BO9" s="83" t="s">
        <v>243</v>
      </c>
      <c r="BP9" s="83"/>
      <c r="BQ9" s="83"/>
      <c r="BR9" s="132"/>
    </row>
    <row r="10" spans="1:70" s="112" customFormat="1" ht="15" customHeight="1">
      <c r="A10" s="83">
        <v>6</v>
      </c>
      <c r="B10" s="83" t="s">
        <v>245</v>
      </c>
      <c r="C10" s="83" t="s">
        <v>246</v>
      </c>
      <c r="D10" s="83" t="s">
        <v>247</v>
      </c>
      <c r="E10" s="83" t="s">
        <v>248</v>
      </c>
      <c r="F10" s="83" t="s">
        <v>249</v>
      </c>
      <c r="G10" s="83" t="s">
        <v>250</v>
      </c>
      <c r="H10" s="83" t="s">
        <v>251</v>
      </c>
      <c r="I10" s="83">
        <v>42688</v>
      </c>
      <c r="J10" s="83" t="s">
        <v>248</v>
      </c>
      <c r="K10" s="83">
        <v>42688</v>
      </c>
      <c r="L10" s="83" t="s">
        <v>252</v>
      </c>
      <c r="M10" s="83" t="s">
        <v>253</v>
      </c>
      <c r="N10" s="83">
        <v>67318</v>
      </c>
      <c r="O10" s="83" t="s">
        <v>597</v>
      </c>
      <c r="P10" s="83">
        <v>96910</v>
      </c>
      <c r="Q10" s="83" t="s">
        <v>598</v>
      </c>
      <c r="R10" s="83" t="s">
        <v>303</v>
      </c>
      <c r="S10" s="83" t="s">
        <v>600</v>
      </c>
      <c r="T10" s="83" t="s">
        <v>600</v>
      </c>
      <c r="U10" s="83" t="s">
        <v>266</v>
      </c>
      <c r="V10" s="83" t="s">
        <v>255</v>
      </c>
      <c r="W10" s="83">
        <v>0</v>
      </c>
      <c r="X10" s="83" t="s">
        <v>324</v>
      </c>
      <c r="Y10" s="83">
        <v>355774315</v>
      </c>
      <c r="Z10" s="83" t="s">
        <v>786</v>
      </c>
      <c r="AA10" s="107">
        <v>45365</v>
      </c>
      <c r="AB10" s="83">
        <v>22000</v>
      </c>
      <c r="AC10" s="107" t="s">
        <v>840</v>
      </c>
      <c r="AD10" s="83">
        <v>18</v>
      </c>
      <c r="AE10" s="83" t="s">
        <v>830</v>
      </c>
      <c r="AF10" s="83" t="s">
        <v>890</v>
      </c>
      <c r="AG10" s="107" t="s">
        <v>1197</v>
      </c>
      <c r="AH10" s="83" t="s">
        <v>859</v>
      </c>
      <c r="AI10" s="107" t="s">
        <v>1185</v>
      </c>
      <c r="AJ10" s="83">
        <v>1480</v>
      </c>
      <c r="AK10" s="83">
        <v>1480</v>
      </c>
      <c r="AL10" s="107" t="s">
        <v>1198</v>
      </c>
      <c r="AM10" s="83">
        <v>20783.2</v>
      </c>
      <c r="AN10" s="111">
        <v>4376.8</v>
      </c>
      <c r="AO10" s="111">
        <v>25160</v>
      </c>
      <c r="AP10" s="111">
        <v>1216.8</v>
      </c>
      <c r="AQ10" s="111">
        <v>24.2</v>
      </c>
      <c r="AR10" s="111">
        <v>1241</v>
      </c>
      <c r="AS10" s="111">
        <v>1216.8</v>
      </c>
      <c r="AT10" s="111">
        <v>24.2</v>
      </c>
      <c r="AU10" s="111">
        <v>1241</v>
      </c>
      <c r="AV10" s="83">
        <v>18</v>
      </c>
      <c r="AW10" s="129">
        <v>15</v>
      </c>
      <c r="AX10" s="83"/>
      <c r="AY10" s="107"/>
      <c r="AZ10" s="83"/>
      <c r="BA10" s="83"/>
      <c r="BB10" s="83" t="s">
        <v>832</v>
      </c>
      <c r="BC10" s="83" t="s">
        <v>145</v>
      </c>
      <c r="BD10" s="107"/>
      <c r="BE10" s="83">
        <v>0</v>
      </c>
      <c r="BF10" s="83" t="s">
        <v>600</v>
      </c>
      <c r="BG10" s="83" t="s">
        <v>1413</v>
      </c>
      <c r="BH10" s="84" t="s">
        <v>1465</v>
      </c>
      <c r="BI10" s="83" t="s">
        <v>110</v>
      </c>
      <c r="BJ10" s="84">
        <v>45917</v>
      </c>
      <c r="BK10" s="83"/>
      <c r="BL10" s="83" t="s">
        <v>115</v>
      </c>
      <c r="BM10" s="130" t="s">
        <v>120</v>
      </c>
      <c r="BN10" s="131" t="s">
        <v>201</v>
      </c>
      <c r="BO10" s="83" t="s">
        <v>244</v>
      </c>
      <c r="BP10" s="83"/>
      <c r="BQ10" s="83"/>
      <c r="BR10" s="132"/>
    </row>
    <row r="11" spans="1:70" s="112" customFormat="1" ht="15" customHeight="1">
      <c r="A11" s="83">
        <v>7</v>
      </c>
      <c r="B11" s="83" t="s">
        <v>245</v>
      </c>
      <c r="C11" s="83" t="s">
        <v>246</v>
      </c>
      <c r="D11" s="83" t="s">
        <v>247</v>
      </c>
      <c r="E11" s="83" t="s">
        <v>248</v>
      </c>
      <c r="F11" s="83" t="s">
        <v>249</v>
      </c>
      <c r="G11" s="83" t="s">
        <v>250</v>
      </c>
      <c r="H11" s="83" t="s">
        <v>251</v>
      </c>
      <c r="I11" s="83">
        <v>42688</v>
      </c>
      <c r="J11" s="83" t="s">
        <v>248</v>
      </c>
      <c r="K11" s="83">
        <v>42688</v>
      </c>
      <c r="L11" s="83" t="s">
        <v>252</v>
      </c>
      <c r="M11" s="83" t="s">
        <v>253</v>
      </c>
      <c r="N11" s="83">
        <v>67318</v>
      </c>
      <c r="O11" s="83" t="s">
        <v>597</v>
      </c>
      <c r="P11" s="83">
        <v>96910</v>
      </c>
      <c r="Q11" s="83" t="s">
        <v>598</v>
      </c>
      <c r="R11" s="83" t="s">
        <v>469</v>
      </c>
      <c r="S11" s="83" t="s">
        <v>600</v>
      </c>
      <c r="T11" s="83" t="s">
        <v>600</v>
      </c>
      <c r="U11" s="83" t="s">
        <v>266</v>
      </c>
      <c r="V11" s="83" t="s">
        <v>255</v>
      </c>
      <c r="W11" s="83">
        <v>0</v>
      </c>
      <c r="X11" s="83" t="s">
        <v>256</v>
      </c>
      <c r="Y11" s="83">
        <v>358483992</v>
      </c>
      <c r="Z11" s="83" t="s">
        <v>786</v>
      </c>
      <c r="AA11" s="107">
        <v>45566</v>
      </c>
      <c r="AB11" s="83">
        <v>40000</v>
      </c>
      <c r="AC11" s="107" t="s">
        <v>840</v>
      </c>
      <c r="AD11" s="83">
        <v>18</v>
      </c>
      <c r="AE11" s="83" t="s">
        <v>1223</v>
      </c>
      <c r="AF11" s="83" t="s">
        <v>890</v>
      </c>
      <c r="AG11" s="107" t="s">
        <v>1197</v>
      </c>
      <c r="AH11" s="83" t="s">
        <v>859</v>
      </c>
      <c r="AI11" s="107" t="s">
        <v>1273</v>
      </c>
      <c r="AJ11" s="83">
        <v>2670</v>
      </c>
      <c r="AK11" s="83">
        <v>2670</v>
      </c>
      <c r="AL11" s="107" t="s">
        <v>1266</v>
      </c>
      <c r="AM11" s="83">
        <v>20301.419999999998</v>
      </c>
      <c r="AN11" s="111">
        <v>6398.58</v>
      </c>
      <c r="AO11" s="111">
        <v>26700</v>
      </c>
      <c r="AP11" s="111">
        <v>19698.580000000002</v>
      </c>
      <c r="AQ11" s="111">
        <v>1840.42</v>
      </c>
      <c r="AR11" s="111">
        <v>21539</v>
      </c>
      <c r="AS11" s="111">
        <v>2303.5500000000002</v>
      </c>
      <c r="AT11" s="111">
        <v>366.45</v>
      </c>
      <c r="AU11" s="111">
        <v>2670</v>
      </c>
      <c r="AV11" s="83">
        <v>11</v>
      </c>
      <c r="AW11" s="129">
        <v>15</v>
      </c>
      <c r="AX11" s="83"/>
      <c r="AY11" s="107"/>
      <c r="AZ11" s="83"/>
      <c r="BA11" s="83"/>
      <c r="BB11" s="83" t="s">
        <v>832</v>
      </c>
      <c r="BC11" s="83" t="s">
        <v>145</v>
      </c>
      <c r="BD11" s="107"/>
      <c r="BE11" s="83">
        <v>0</v>
      </c>
      <c r="BF11" s="83" t="s">
        <v>600</v>
      </c>
      <c r="BG11" s="83" t="s">
        <v>1413</v>
      </c>
      <c r="BH11" s="84" t="s">
        <v>1465</v>
      </c>
      <c r="BI11" s="83" t="s">
        <v>110</v>
      </c>
      <c r="BJ11" s="84">
        <v>45917</v>
      </c>
      <c r="BK11" s="83"/>
      <c r="BL11" s="83" t="s">
        <v>115</v>
      </c>
      <c r="BM11" s="130" t="s">
        <v>120</v>
      </c>
      <c r="BN11" s="131" t="s">
        <v>201</v>
      </c>
      <c r="BO11" s="83" t="s">
        <v>244</v>
      </c>
      <c r="BP11" s="83"/>
      <c r="BQ11" s="83"/>
      <c r="BR11" s="132"/>
    </row>
    <row r="12" spans="1:70" s="112" customFormat="1" ht="15" customHeight="1">
      <c r="A12" s="83">
        <v>8</v>
      </c>
      <c r="B12" s="83" t="s">
        <v>245</v>
      </c>
      <c r="C12" s="83" t="s">
        <v>246</v>
      </c>
      <c r="D12" s="83" t="s">
        <v>247</v>
      </c>
      <c r="E12" s="83" t="s">
        <v>248</v>
      </c>
      <c r="F12" s="83" t="s">
        <v>249</v>
      </c>
      <c r="G12" s="83" t="s">
        <v>250</v>
      </c>
      <c r="H12" s="83" t="s">
        <v>251</v>
      </c>
      <c r="I12" s="83">
        <v>42759</v>
      </c>
      <c r="J12" s="83" t="s">
        <v>509</v>
      </c>
      <c r="K12" s="83">
        <v>42759</v>
      </c>
      <c r="L12" s="83" t="s">
        <v>252</v>
      </c>
      <c r="M12" s="83" t="s">
        <v>253</v>
      </c>
      <c r="N12" s="83">
        <v>318962</v>
      </c>
      <c r="O12" s="83" t="s">
        <v>510</v>
      </c>
      <c r="P12" s="83">
        <v>441207</v>
      </c>
      <c r="Q12" s="83" t="s">
        <v>511</v>
      </c>
      <c r="R12" s="83" t="s">
        <v>303</v>
      </c>
      <c r="S12" s="83" t="s">
        <v>649</v>
      </c>
      <c r="T12" s="83" t="s">
        <v>649</v>
      </c>
      <c r="U12" s="83" t="s">
        <v>254</v>
      </c>
      <c r="V12" s="83" t="s">
        <v>255</v>
      </c>
      <c r="W12" s="83">
        <v>0</v>
      </c>
      <c r="X12" s="83" t="s">
        <v>256</v>
      </c>
      <c r="Y12" s="83">
        <v>358832884</v>
      </c>
      <c r="Z12" s="83" t="s">
        <v>825</v>
      </c>
      <c r="AA12" s="107">
        <v>45622</v>
      </c>
      <c r="AB12" s="83">
        <v>46000</v>
      </c>
      <c r="AC12" s="107" t="s">
        <v>840</v>
      </c>
      <c r="AD12" s="83">
        <v>24</v>
      </c>
      <c r="AE12" s="83" t="s">
        <v>830</v>
      </c>
      <c r="AF12" s="83" t="s">
        <v>1001</v>
      </c>
      <c r="AG12" s="107" t="s">
        <v>1278</v>
      </c>
      <c r="AH12" s="83" t="s">
        <v>859</v>
      </c>
      <c r="AI12" s="107" t="s">
        <v>1008</v>
      </c>
      <c r="AJ12" s="83">
        <v>2450</v>
      </c>
      <c r="AK12" s="83">
        <v>2450</v>
      </c>
      <c r="AL12" s="107" t="s">
        <v>1280</v>
      </c>
      <c r="AM12" s="83">
        <v>12618.78</v>
      </c>
      <c r="AN12" s="111">
        <v>6981.22</v>
      </c>
      <c r="AO12" s="111">
        <v>19600</v>
      </c>
      <c r="AP12" s="111">
        <v>33381.22</v>
      </c>
      <c r="AQ12" s="111">
        <v>6180.78</v>
      </c>
      <c r="AR12" s="111">
        <v>39562</v>
      </c>
      <c r="AS12" s="111">
        <v>1816.21</v>
      </c>
      <c r="AT12" s="111">
        <v>633.79</v>
      </c>
      <c r="AU12" s="111">
        <v>2450</v>
      </c>
      <c r="AV12" s="83">
        <v>9</v>
      </c>
      <c r="AW12" s="129">
        <v>15</v>
      </c>
      <c r="AX12" s="83"/>
      <c r="AY12" s="107"/>
      <c r="AZ12" s="83"/>
      <c r="BA12" s="83"/>
      <c r="BB12" s="83" t="s">
        <v>832</v>
      </c>
      <c r="BC12" s="83" t="s">
        <v>145</v>
      </c>
      <c r="BD12" s="107"/>
      <c r="BE12" s="83">
        <v>0</v>
      </c>
      <c r="BF12" s="83" t="s">
        <v>649</v>
      </c>
      <c r="BG12" s="83" t="s">
        <v>1452</v>
      </c>
      <c r="BH12" s="84" t="s">
        <v>1465</v>
      </c>
      <c r="BI12" s="83" t="s">
        <v>110</v>
      </c>
      <c r="BJ12" s="84">
        <v>45917</v>
      </c>
      <c r="BK12" s="83"/>
      <c r="BL12" s="83" t="s">
        <v>115</v>
      </c>
      <c r="BM12" s="130" t="s">
        <v>120</v>
      </c>
      <c r="BN12" s="131" t="s">
        <v>201</v>
      </c>
      <c r="BO12" s="83" t="s">
        <v>244</v>
      </c>
      <c r="BP12" s="83"/>
      <c r="BQ12" s="83"/>
      <c r="BR12" s="132"/>
    </row>
    <row r="13" spans="1:70" s="112" customFormat="1" ht="15" customHeight="1">
      <c r="A13" s="83">
        <v>9</v>
      </c>
      <c r="B13" s="83" t="s">
        <v>245</v>
      </c>
      <c r="C13" s="83" t="s">
        <v>246</v>
      </c>
      <c r="D13" s="83" t="s">
        <v>247</v>
      </c>
      <c r="E13" s="83" t="s">
        <v>248</v>
      </c>
      <c r="F13" s="83" t="s">
        <v>249</v>
      </c>
      <c r="G13" s="83" t="s">
        <v>250</v>
      </c>
      <c r="H13" s="83" t="s">
        <v>251</v>
      </c>
      <c r="I13" s="83">
        <v>42759</v>
      </c>
      <c r="J13" s="83" t="s">
        <v>509</v>
      </c>
      <c r="K13" s="83">
        <v>42759</v>
      </c>
      <c r="L13" s="83" t="s">
        <v>252</v>
      </c>
      <c r="M13" s="83" t="s">
        <v>253</v>
      </c>
      <c r="N13" s="83">
        <v>318962</v>
      </c>
      <c r="O13" s="83" t="s">
        <v>510</v>
      </c>
      <c r="P13" s="83">
        <v>441207</v>
      </c>
      <c r="Q13" s="83" t="s">
        <v>511</v>
      </c>
      <c r="R13" s="83" t="s">
        <v>303</v>
      </c>
      <c r="S13" s="83" t="s">
        <v>650</v>
      </c>
      <c r="T13" s="83" t="s">
        <v>650</v>
      </c>
      <c r="U13" s="83" t="s">
        <v>254</v>
      </c>
      <c r="V13" s="83" t="s">
        <v>255</v>
      </c>
      <c r="W13" s="83">
        <v>0</v>
      </c>
      <c r="X13" s="83" t="s">
        <v>256</v>
      </c>
      <c r="Y13" s="83">
        <v>358832885</v>
      </c>
      <c r="Z13" s="83" t="s">
        <v>826</v>
      </c>
      <c r="AA13" s="107">
        <v>45621</v>
      </c>
      <c r="AB13" s="83">
        <v>24000</v>
      </c>
      <c r="AC13" s="107" t="s">
        <v>840</v>
      </c>
      <c r="AD13" s="83">
        <v>18</v>
      </c>
      <c r="AE13" s="83" t="s">
        <v>830</v>
      </c>
      <c r="AF13" s="83" t="s">
        <v>1001</v>
      </c>
      <c r="AG13" s="107" t="s">
        <v>1278</v>
      </c>
      <c r="AH13" s="83" t="s">
        <v>859</v>
      </c>
      <c r="AI13" s="107" t="s">
        <v>1008</v>
      </c>
      <c r="AJ13" s="83">
        <v>1610</v>
      </c>
      <c r="AK13" s="83">
        <v>1610</v>
      </c>
      <c r="AL13" s="107" t="s">
        <v>1281</v>
      </c>
      <c r="AM13" s="83">
        <v>9420.66</v>
      </c>
      <c r="AN13" s="111">
        <v>3459.34</v>
      </c>
      <c r="AO13" s="111">
        <v>12880</v>
      </c>
      <c r="AP13" s="111">
        <v>14579.34</v>
      </c>
      <c r="AQ13" s="111">
        <v>1714.66</v>
      </c>
      <c r="AR13" s="111">
        <v>16294</v>
      </c>
      <c r="AS13" s="111">
        <v>1333.19</v>
      </c>
      <c r="AT13" s="111">
        <v>276.81</v>
      </c>
      <c r="AU13" s="111">
        <v>1610</v>
      </c>
      <c r="AV13" s="83">
        <v>9</v>
      </c>
      <c r="AW13" s="129">
        <v>15</v>
      </c>
      <c r="AX13" s="83"/>
      <c r="AY13" s="107"/>
      <c r="AZ13" s="83"/>
      <c r="BA13" s="83"/>
      <c r="BB13" s="83" t="s">
        <v>832</v>
      </c>
      <c r="BC13" s="83" t="s">
        <v>145</v>
      </c>
      <c r="BD13" s="107"/>
      <c r="BE13" s="83">
        <v>0</v>
      </c>
      <c r="BF13" s="83" t="s">
        <v>650</v>
      </c>
      <c r="BG13" s="83" t="s">
        <v>1453</v>
      </c>
      <c r="BH13" s="84" t="s">
        <v>1465</v>
      </c>
      <c r="BI13" s="83" t="s">
        <v>110</v>
      </c>
      <c r="BJ13" s="84">
        <v>45917</v>
      </c>
      <c r="BK13" s="83"/>
      <c r="BL13" s="83" t="s">
        <v>115</v>
      </c>
      <c r="BM13" s="130" t="s">
        <v>120</v>
      </c>
      <c r="BN13" s="131" t="s">
        <v>201</v>
      </c>
      <c r="BO13" s="83" t="s">
        <v>244</v>
      </c>
      <c r="BP13" s="83"/>
      <c r="BQ13" s="83"/>
      <c r="BR13" s="132"/>
    </row>
    <row r="14" spans="1:70" s="112" customFormat="1" ht="15" customHeight="1">
      <c r="A14" s="83">
        <v>10</v>
      </c>
      <c r="B14" s="83" t="s">
        <v>245</v>
      </c>
      <c r="C14" s="83" t="s">
        <v>246</v>
      </c>
      <c r="D14" s="83" t="s">
        <v>247</v>
      </c>
      <c r="E14" s="83" t="s">
        <v>248</v>
      </c>
      <c r="F14" s="83" t="s">
        <v>249</v>
      </c>
      <c r="G14" s="83" t="s">
        <v>250</v>
      </c>
      <c r="H14" s="83" t="s">
        <v>251</v>
      </c>
      <c r="I14" s="83">
        <v>172173</v>
      </c>
      <c r="J14" s="83" t="s">
        <v>357</v>
      </c>
      <c r="K14" s="83">
        <v>172173</v>
      </c>
      <c r="L14" s="83" t="s">
        <v>252</v>
      </c>
      <c r="M14" s="83" t="s">
        <v>253</v>
      </c>
      <c r="N14" s="83">
        <v>367926</v>
      </c>
      <c r="O14" s="83" t="s">
        <v>367</v>
      </c>
      <c r="P14" s="83">
        <v>533537</v>
      </c>
      <c r="Q14" s="83" t="s">
        <v>368</v>
      </c>
      <c r="R14" s="83" t="s">
        <v>303</v>
      </c>
      <c r="S14" s="83" t="s">
        <v>585</v>
      </c>
      <c r="T14" s="83" t="s">
        <v>585</v>
      </c>
      <c r="U14" s="83" t="s">
        <v>329</v>
      </c>
      <c r="V14" s="83" t="s">
        <v>255</v>
      </c>
      <c r="W14" s="83">
        <v>0</v>
      </c>
      <c r="X14" s="83" t="s">
        <v>256</v>
      </c>
      <c r="Y14" s="83">
        <v>354881283</v>
      </c>
      <c r="Z14" s="83" t="s">
        <v>773</v>
      </c>
      <c r="AA14" s="107">
        <v>45318</v>
      </c>
      <c r="AB14" s="83">
        <v>42000</v>
      </c>
      <c r="AC14" s="107" t="s">
        <v>836</v>
      </c>
      <c r="AD14" s="83">
        <v>24</v>
      </c>
      <c r="AE14" s="83" t="s">
        <v>833</v>
      </c>
      <c r="AF14" s="83" t="s">
        <v>1174</v>
      </c>
      <c r="AG14" s="107" t="s">
        <v>1175</v>
      </c>
      <c r="AH14" s="83" t="s">
        <v>1116</v>
      </c>
      <c r="AI14" s="107" t="s">
        <v>1043</v>
      </c>
      <c r="AJ14" s="83">
        <v>2240</v>
      </c>
      <c r="AK14" s="83">
        <v>2240</v>
      </c>
      <c r="AL14" s="107" t="s">
        <v>1176</v>
      </c>
      <c r="AM14" s="83">
        <v>29143.96</v>
      </c>
      <c r="AN14" s="111">
        <v>11176.04</v>
      </c>
      <c r="AO14" s="111">
        <v>40320</v>
      </c>
      <c r="AP14" s="111">
        <v>12856.04</v>
      </c>
      <c r="AQ14" s="111">
        <v>970.96</v>
      </c>
      <c r="AR14" s="111">
        <v>13827</v>
      </c>
      <c r="AS14" s="111">
        <v>1993.45</v>
      </c>
      <c r="AT14" s="111">
        <v>246.55</v>
      </c>
      <c r="AU14" s="111">
        <v>2240</v>
      </c>
      <c r="AV14" s="83">
        <v>19</v>
      </c>
      <c r="AW14" s="129">
        <v>16</v>
      </c>
      <c r="AX14" s="83"/>
      <c r="AY14" s="107"/>
      <c r="AZ14" s="83"/>
      <c r="BA14" s="83"/>
      <c r="BB14" s="83" t="s">
        <v>832</v>
      </c>
      <c r="BC14" s="83" t="s">
        <v>145</v>
      </c>
      <c r="BD14" s="107"/>
      <c r="BE14" s="83">
        <v>0</v>
      </c>
      <c r="BF14" s="83" t="s">
        <v>585</v>
      </c>
      <c r="BG14" s="83" t="s">
        <v>1400</v>
      </c>
      <c r="BH14" s="84" t="s">
        <v>1465</v>
      </c>
      <c r="BI14" s="83" t="s">
        <v>110</v>
      </c>
      <c r="BJ14" s="84">
        <v>45917</v>
      </c>
      <c r="BK14" s="83"/>
      <c r="BL14" s="83" t="s">
        <v>115</v>
      </c>
      <c r="BM14" s="130" t="s">
        <v>120</v>
      </c>
      <c r="BN14" s="131" t="s">
        <v>201</v>
      </c>
      <c r="BO14" s="83" t="s">
        <v>244</v>
      </c>
      <c r="BP14" s="83"/>
      <c r="BQ14" s="83"/>
      <c r="BR14" s="132"/>
    </row>
    <row r="15" spans="1:70" s="112" customFormat="1" ht="15" customHeight="1">
      <c r="A15" s="83">
        <v>11</v>
      </c>
      <c r="B15" s="83" t="s">
        <v>245</v>
      </c>
      <c r="C15" s="83" t="s">
        <v>246</v>
      </c>
      <c r="D15" s="83" t="s">
        <v>247</v>
      </c>
      <c r="E15" s="83" t="s">
        <v>248</v>
      </c>
      <c r="F15" s="83" t="s">
        <v>249</v>
      </c>
      <c r="G15" s="83" t="s">
        <v>250</v>
      </c>
      <c r="H15" s="83" t="s">
        <v>251</v>
      </c>
      <c r="I15" s="83">
        <v>42739</v>
      </c>
      <c r="J15" s="83" t="s">
        <v>265</v>
      </c>
      <c r="K15" s="83">
        <v>42739</v>
      </c>
      <c r="L15" s="83" t="s">
        <v>252</v>
      </c>
      <c r="M15" s="83" t="s">
        <v>253</v>
      </c>
      <c r="N15" s="83">
        <v>67546</v>
      </c>
      <c r="O15" s="83" t="s">
        <v>425</v>
      </c>
      <c r="P15" s="83">
        <v>97163</v>
      </c>
      <c r="Q15" s="83" t="s">
        <v>426</v>
      </c>
      <c r="R15" s="83" t="s">
        <v>469</v>
      </c>
      <c r="S15" s="83" t="s">
        <v>610</v>
      </c>
      <c r="T15" s="83" t="s">
        <v>610</v>
      </c>
      <c r="U15" s="83" t="s">
        <v>329</v>
      </c>
      <c r="V15" s="83" t="s">
        <v>255</v>
      </c>
      <c r="W15" s="83">
        <v>0</v>
      </c>
      <c r="X15" s="83" t="s">
        <v>256</v>
      </c>
      <c r="Y15" s="83">
        <v>355908956</v>
      </c>
      <c r="Z15" s="83" t="s">
        <v>790</v>
      </c>
      <c r="AA15" s="107">
        <v>45366</v>
      </c>
      <c r="AB15" s="83">
        <v>30000</v>
      </c>
      <c r="AC15" s="107" t="s">
        <v>836</v>
      </c>
      <c r="AD15" s="83">
        <v>18</v>
      </c>
      <c r="AE15" s="83" t="s">
        <v>885</v>
      </c>
      <c r="AF15" s="83" t="s">
        <v>979</v>
      </c>
      <c r="AG15" s="107" t="s">
        <v>980</v>
      </c>
      <c r="AH15" s="83" t="s">
        <v>844</v>
      </c>
      <c r="AI15" s="107" t="s">
        <v>874</v>
      </c>
      <c r="AJ15" s="83">
        <v>2020</v>
      </c>
      <c r="AK15" s="83">
        <v>2020</v>
      </c>
      <c r="AL15" s="107" t="s">
        <v>1205</v>
      </c>
      <c r="AM15" s="83">
        <v>28403.02</v>
      </c>
      <c r="AN15" s="111">
        <v>5936.98</v>
      </c>
      <c r="AO15" s="111">
        <v>34340</v>
      </c>
      <c r="AP15" s="111">
        <v>1596.98</v>
      </c>
      <c r="AQ15" s="111">
        <v>31.02</v>
      </c>
      <c r="AR15" s="111">
        <v>1628</v>
      </c>
      <c r="AS15" s="111">
        <v>1596.98</v>
      </c>
      <c r="AT15" s="111">
        <v>31.02</v>
      </c>
      <c r="AU15" s="111">
        <v>1628</v>
      </c>
      <c r="AV15" s="83">
        <v>18</v>
      </c>
      <c r="AW15" s="129">
        <v>16</v>
      </c>
      <c r="AX15" s="83"/>
      <c r="AY15" s="107"/>
      <c r="AZ15" s="83"/>
      <c r="BA15" s="83"/>
      <c r="BB15" s="83" t="s">
        <v>832</v>
      </c>
      <c r="BC15" s="83" t="s">
        <v>145</v>
      </c>
      <c r="BD15" s="107"/>
      <c r="BE15" s="83">
        <v>0</v>
      </c>
      <c r="BF15" s="83" t="s">
        <v>610</v>
      </c>
      <c r="BG15" s="83" t="s">
        <v>1417</v>
      </c>
      <c r="BH15" s="84" t="s">
        <v>1465</v>
      </c>
      <c r="BI15" s="83" t="s">
        <v>110</v>
      </c>
      <c r="BJ15" s="84">
        <v>45917</v>
      </c>
      <c r="BK15" s="83"/>
      <c r="BL15" s="83" t="s">
        <v>115</v>
      </c>
      <c r="BM15" s="130" t="s">
        <v>120</v>
      </c>
      <c r="BN15" s="131" t="s">
        <v>201</v>
      </c>
      <c r="BO15" s="83" t="s">
        <v>244</v>
      </c>
      <c r="BP15" s="83"/>
      <c r="BQ15" s="83"/>
      <c r="BR15" s="132"/>
    </row>
    <row r="16" spans="1:70" s="112" customFormat="1" ht="15" customHeight="1">
      <c r="A16" s="83">
        <v>12</v>
      </c>
      <c r="B16" s="83" t="s">
        <v>245</v>
      </c>
      <c r="C16" s="83" t="s">
        <v>246</v>
      </c>
      <c r="D16" s="83" t="s">
        <v>247</v>
      </c>
      <c r="E16" s="83" t="s">
        <v>248</v>
      </c>
      <c r="F16" s="83" t="s">
        <v>249</v>
      </c>
      <c r="G16" s="83" t="s">
        <v>250</v>
      </c>
      <c r="H16" s="83" t="s">
        <v>251</v>
      </c>
      <c r="I16" s="83">
        <v>42691</v>
      </c>
      <c r="J16" s="83" t="s">
        <v>519</v>
      </c>
      <c r="K16" s="83">
        <v>42691</v>
      </c>
      <c r="L16" s="83" t="s">
        <v>299</v>
      </c>
      <c r="M16" s="83" t="s">
        <v>300</v>
      </c>
      <c r="N16" s="83">
        <v>67310</v>
      </c>
      <c r="O16" s="83" t="s">
        <v>520</v>
      </c>
      <c r="P16" s="83">
        <v>96902</v>
      </c>
      <c r="Q16" s="83" t="s">
        <v>521</v>
      </c>
      <c r="R16" s="83" t="s">
        <v>303</v>
      </c>
      <c r="S16" s="83" t="s">
        <v>616</v>
      </c>
      <c r="T16" s="83" t="s">
        <v>616</v>
      </c>
      <c r="U16" s="83" t="s">
        <v>264</v>
      </c>
      <c r="V16" s="83" t="s">
        <v>255</v>
      </c>
      <c r="W16" s="83">
        <v>0</v>
      </c>
      <c r="X16" s="83" t="s">
        <v>256</v>
      </c>
      <c r="Y16" s="83">
        <v>356864463</v>
      </c>
      <c r="Z16" s="83" t="s">
        <v>796</v>
      </c>
      <c r="AA16" s="107">
        <v>45444</v>
      </c>
      <c r="AB16" s="83">
        <v>23000</v>
      </c>
      <c r="AC16" s="107" t="s">
        <v>834</v>
      </c>
      <c r="AD16" s="83">
        <v>18</v>
      </c>
      <c r="AE16" s="83" t="s">
        <v>843</v>
      </c>
      <c r="AF16" s="83" t="s">
        <v>869</v>
      </c>
      <c r="AG16" s="107" t="s">
        <v>1099</v>
      </c>
      <c r="AH16" s="83" t="s">
        <v>831</v>
      </c>
      <c r="AI16" s="107" t="s">
        <v>1221</v>
      </c>
      <c r="AJ16" s="83">
        <v>1550</v>
      </c>
      <c r="AK16" s="83">
        <v>1550</v>
      </c>
      <c r="AL16" s="107" t="s">
        <v>1222</v>
      </c>
      <c r="AM16" s="83">
        <v>15733.64</v>
      </c>
      <c r="AN16" s="111">
        <v>4416.3599999999997</v>
      </c>
      <c r="AO16" s="111">
        <v>20150</v>
      </c>
      <c r="AP16" s="111">
        <v>7266.36</v>
      </c>
      <c r="AQ16" s="111">
        <v>465.64</v>
      </c>
      <c r="AR16" s="111">
        <v>7732</v>
      </c>
      <c r="AS16" s="111">
        <v>2820.27</v>
      </c>
      <c r="AT16" s="111">
        <v>279.73</v>
      </c>
      <c r="AU16" s="111">
        <v>3100</v>
      </c>
      <c r="AV16" s="83">
        <v>15</v>
      </c>
      <c r="AW16" s="129">
        <v>47</v>
      </c>
      <c r="AX16" s="83"/>
      <c r="AY16" s="107"/>
      <c r="AZ16" s="83"/>
      <c r="BA16" s="83"/>
      <c r="BB16" s="83" t="s">
        <v>832</v>
      </c>
      <c r="BC16" s="83" t="s">
        <v>145</v>
      </c>
      <c r="BD16" s="107"/>
      <c r="BE16" s="83">
        <v>0</v>
      </c>
      <c r="BF16" s="83" t="s">
        <v>616</v>
      </c>
      <c r="BG16" s="83" t="s">
        <v>1423</v>
      </c>
      <c r="BH16" s="84" t="s">
        <v>1465</v>
      </c>
      <c r="BI16" s="83" t="s">
        <v>110</v>
      </c>
      <c r="BJ16" s="84">
        <v>45917</v>
      </c>
      <c r="BK16" s="83"/>
      <c r="BL16" s="83" t="s">
        <v>115</v>
      </c>
      <c r="BM16" s="130" t="s">
        <v>130</v>
      </c>
      <c r="BN16" s="131" t="s">
        <v>201</v>
      </c>
      <c r="BO16" s="83" t="s">
        <v>244</v>
      </c>
      <c r="BP16" s="83"/>
      <c r="BQ16" s="83"/>
      <c r="BR16" s="132" t="s">
        <v>1469</v>
      </c>
    </row>
    <row r="17" spans="1:70" s="112" customFormat="1" ht="15" customHeight="1">
      <c r="A17" s="83">
        <v>13</v>
      </c>
      <c r="B17" s="83" t="s">
        <v>245</v>
      </c>
      <c r="C17" s="83" t="s">
        <v>246</v>
      </c>
      <c r="D17" s="83" t="s">
        <v>247</v>
      </c>
      <c r="E17" s="83" t="s">
        <v>248</v>
      </c>
      <c r="F17" s="83" t="s">
        <v>249</v>
      </c>
      <c r="G17" s="83" t="s">
        <v>250</v>
      </c>
      <c r="H17" s="83" t="s">
        <v>251</v>
      </c>
      <c r="I17" s="83">
        <v>42764</v>
      </c>
      <c r="J17" s="83" t="s">
        <v>323</v>
      </c>
      <c r="K17" s="83">
        <v>42764</v>
      </c>
      <c r="L17" s="83" t="s">
        <v>252</v>
      </c>
      <c r="M17" s="83" t="s">
        <v>253</v>
      </c>
      <c r="N17" s="83">
        <v>67422</v>
      </c>
      <c r="O17" s="83" t="s">
        <v>523</v>
      </c>
      <c r="P17" s="83">
        <v>97020</v>
      </c>
      <c r="Q17" s="83" t="s">
        <v>524</v>
      </c>
      <c r="R17" s="83" t="s">
        <v>303</v>
      </c>
      <c r="S17" s="83" t="s">
        <v>525</v>
      </c>
      <c r="T17" s="83" t="s">
        <v>525</v>
      </c>
      <c r="U17" s="83" t="s">
        <v>262</v>
      </c>
      <c r="V17" s="83" t="s">
        <v>255</v>
      </c>
      <c r="W17" s="83">
        <v>541</v>
      </c>
      <c r="X17" s="83" t="s">
        <v>256</v>
      </c>
      <c r="Y17" s="83">
        <v>352872924</v>
      </c>
      <c r="Z17" s="83" t="s">
        <v>740</v>
      </c>
      <c r="AA17" s="107">
        <v>45178</v>
      </c>
      <c r="AB17" s="83">
        <v>72000</v>
      </c>
      <c r="AC17" s="107" t="s">
        <v>834</v>
      </c>
      <c r="AD17" s="83">
        <v>24</v>
      </c>
      <c r="AE17" s="83" t="s">
        <v>843</v>
      </c>
      <c r="AF17" s="83" t="s">
        <v>1101</v>
      </c>
      <c r="AG17" s="107" t="s">
        <v>1102</v>
      </c>
      <c r="AH17" s="83" t="s">
        <v>831</v>
      </c>
      <c r="AI17" s="107" t="s">
        <v>1094</v>
      </c>
      <c r="AJ17" s="83">
        <v>3840</v>
      </c>
      <c r="AK17" s="83">
        <v>3840</v>
      </c>
      <c r="AL17" s="107" t="s">
        <v>1103</v>
      </c>
      <c r="AM17" s="83">
        <v>58958.720000000001</v>
      </c>
      <c r="AN17" s="111">
        <v>21681.279999999999</v>
      </c>
      <c r="AO17" s="111">
        <v>80640</v>
      </c>
      <c r="AP17" s="111">
        <v>13041.28</v>
      </c>
      <c r="AQ17" s="111">
        <v>588.64</v>
      </c>
      <c r="AR17" s="111">
        <v>13629.92</v>
      </c>
      <c r="AS17" s="111">
        <v>7203.32</v>
      </c>
      <c r="AT17" s="111">
        <v>476.68</v>
      </c>
      <c r="AU17" s="111">
        <v>7680</v>
      </c>
      <c r="AV17" s="83">
        <v>23</v>
      </c>
      <c r="AW17" s="129">
        <v>47</v>
      </c>
      <c r="AX17" s="83"/>
      <c r="AY17" s="107"/>
      <c r="AZ17" s="83"/>
      <c r="BA17" s="83"/>
      <c r="BB17" s="83" t="s">
        <v>832</v>
      </c>
      <c r="BC17" s="83" t="s">
        <v>145</v>
      </c>
      <c r="BD17" s="107"/>
      <c r="BE17" s="83">
        <v>0</v>
      </c>
      <c r="BF17" s="83" t="s">
        <v>525</v>
      </c>
      <c r="BG17" s="83" t="s">
        <v>1368</v>
      </c>
      <c r="BH17" s="84" t="s">
        <v>1465</v>
      </c>
      <c r="BI17" s="83" t="s">
        <v>110</v>
      </c>
      <c r="BJ17" s="84">
        <v>45917</v>
      </c>
      <c r="BK17" s="83"/>
      <c r="BL17" s="83" t="s">
        <v>115</v>
      </c>
      <c r="BM17" s="130" t="s">
        <v>130</v>
      </c>
      <c r="BN17" s="131" t="s">
        <v>201</v>
      </c>
      <c r="BO17" s="83" t="s">
        <v>244</v>
      </c>
      <c r="BP17" s="83"/>
      <c r="BQ17" s="83"/>
      <c r="BR17" s="132"/>
    </row>
    <row r="18" spans="1:70" s="112" customFormat="1" ht="15" customHeight="1">
      <c r="A18" s="83">
        <v>14</v>
      </c>
      <c r="B18" s="83" t="s">
        <v>245</v>
      </c>
      <c r="C18" s="83" t="s">
        <v>246</v>
      </c>
      <c r="D18" s="83" t="s">
        <v>247</v>
      </c>
      <c r="E18" s="83" t="s">
        <v>248</v>
      </c>
      <c r="F18" s="83" t="s">
        <v>249</v>
      </c>
      <c r="G18" s="83" t="s">
        <v>250</v>
      </c>
      <c r="H18" s="83" t="s">
        <v>251</v>
      </c>
      <c r="I18" s="83">
        <v>42691</v>
      </c>
      <c r="J18" s="83" t="s">
        <v>519</v>
      </c>
      <c r="K18" s="83">
        <v>42691</v>
      </c>
      <c r="L18" s="83" t="s">
        <v>299</v>
      </c>
      <c r="M18" s="83" t="s">
        <v>300</v>
      </c>
      <c r="N18" s="83">
        <v>67310</v>
      </c>
      <c r="O18" s="83" t="s">
        <v>520</v>
      </c>
      <c r="P18" s="83">
        <v>96902</v>
      </c>
      <c r="Q18" s="83" t="s">
        <v>521</v>
      </c>
      <c r="R18" s="83" t="s">
        <v>303</v>
      </c>
      <c r="S18" s="83" t="s">
        <v>522</v>
      </c>
      <c r="T18" s="83" t="s">
        <v>522</v>
      </c>
      <c r="U18" s="83" t="s">
        <v>264</v>
      </c>
      <c r="V18" s="83" t="s">
        <v>255</v>
      </c>
      <c r="W18" s="83">
        <v>541</v>
      </c>
      <c r="X18" s="83" t="s">
        <v>256</v>
      </c>
      <c r="Y18" s="83">
        <v>352872472</v>
      </c>
      <c r="Z18" s="83" t="s">
        <v>739</v>
      </c>
      <c r="AA18" s="107">
        <v>45178</v>
      </c>
      <c r="AB18" s="83">
        <v>73000</v>
      </c>
      <c r="AC18" s="107" t="s">
        <v>834</v>
      </c>
      <c r="AD18" s="83">
        <v>24</v>
      </c>
      <c r="AE18" s="83" t="s">
        <v>843</v>
      </c>
      <c r="AF18" s="83" t="s">
        <v>869</v>
      </c>
      <c r="AG18" s="107" t="s">
        <v>1099</v>
      </c>
      <c r="AH18" s="83" t="s">
        <v>831</v>
      </c>
      <c r="AI18" s="107" t="s">
        <v>1094</v>
      </c>
      <c r="AJ18" s="83">
        <v>3900</v>
      </c>
      <c r="AK18" s="83">
        <v>3900</v>
      </c>
      <c r="AL18" s="107" t="s">
        <v>1100</v>
      </c>
      <c r="AM18" s="83">
        <v>56369.9</v>
      </c>
      <c r="AN18" s="111">
        <v>21630.1</v>
      </c>
      <c r="AO18" s="111">
        <v>78000</v>
      </c>
      <c r="AP18" s="111">
        <v>16630.099999999999</v>
      </c>
      <c r="AQ18" s="111">
        <v>904.31</v>
      </c>
      <c r="AR18" s="111">
        <v>17534.41</v>
      </c>
      <c r="AS18" s="111">
        <v>10905.48</v>
      </c>
      <c r="AT18" s="111">
        <v>794.52</v>
      </c>
      <c r="AU18" s="111">
        <v>11700</v>
      </c>
      <c r="AV18" s="83">
        <v>23</v>
      </c>
      <c r="AW18" s="129">
        <v>75</v>
      </c>
      <c r="AX18" s="83"/>
      <c r="AY18" s="107"/>
      <c r="AZ18" s="83"/>
      <c r="BA18" s="83"/>
      <c r="BB18" s="83" t="s">
        <v>832</v>
      </c>
      <c r="BC18" s="83" t="s">
        <v>145</v>
      </c>
      <c r="BD18" s="107"/>
      <c r="BE18" s="83">
        <v>0</v>
      </c>
      <c r="BF18" s="83" t="s">
        <v>522</v>
      </c>
      <c r="BG18" s="83" t="s">
        <v>1367</v>
      </c>
      <c r="BH18" s="84" t="s">
        <v>1465</v>
      </c>
      <c r="BI18" s="83" t="s">
        <v>110</v>
      </c>
      <c r="BJ18" s="84">
        <v>45917</v>
      </c>
      <c r="BK18" s="83"/>
      <c r="BL18" s="83" t="s">
        <v>115</v>
      </c>
      <c r="BM18" s="130" t="s">
        <v>130</v>
      </c>
      <c r="BN18" s="131" t="s">
        <v>201</v>
      </c>
      <c r="BO18" s="83" t="s">
        <v>244</v>
      </c>
      <c r="BP18" s="83"/>
      <c r="BQ18" s="83"/>
      <c r="BR18" s="132"/>
    </row>
    <row r="19" spans="1:70" s="112" customFormat="1" ht="15" customHeight="1">
      <c r="A19" s="83">
        <v>15</v>
      </c>
      <c r="B19" s="83" t="s">
        <v>245</v>
      </c>
      <c r="C19" s="83" t="s">
        <v>246</v>
      </c>
      <c r="D19" s="83" t="s">
        <v>247</v>
      </c>
      <c r="E19" s="83" t="s">
        <v>248</v>
      </c>
      <c r="F19" s="83" t="s">
        <v>249</v>
      </c>
      <c r="G19" s="83" t="s">
        <v>250</v>
      </c>
      <c r="H19" s="83" t="s">
        <v>251</v>
      </c>
      <c r="I19" s="83">
        <v>42731</v>
      </c>
      <c r="J19" s="83" t="s">
        <v>385</v>
      </c>
      <c r="K19" s="83">
        <v>42731</v>
      </c>
      <c r="L19" s="83" t="s">
        <v>252</v>
      </c>
      <c r="M19" s="83" t="s">
        <v>253</v>
      </c>
      <c r="N19" s="83">
        <v>67529</v>
      </c>
      <c r="O19" s="83" t="s">
        <v>386</v>
      </c>
      <c r="P19" s="83">
        <v>97141</v>
      </c>
      <c r="Q19" s="83" t="s">
        <v>387</v>
      </c>
      <c r="R19" s="83" t="s">
        <v>303</v>
      </c>
      <c r="S19" s="83" t="s">
        <v>645</v>
      </c>
      <c r="T19" s="83" t="s">
        <v>645</v>
      </c>
      <c r="U19" s="83" t="s">
        <v>329</v>
      </c>
      <c r="V19" s="83" t="s">
        <v>255</v>
      </c>
      <c r="W19" s="83">
        <v>0</v>
      </c>
      <c r="X19" s="83" t="s">
        <v>324</v>
      </c>
      <c r="Y19" s="83">
        <v>358512212</v>
      </c>
      <c r="Z19" s="83" t="s">
        <v>821</v>
      </c>
      <c r="AA19" s="107">
        <v>45623</v>
      </c>
      <c r="AB19" s="83">
        <v>76000</v>
      </c>
      <c r="AC19" s="107" t="s">
        <v>834</v>
      </c>
      <c r="AD19" s="83">
        <v>24</v>
      </c>
      <c r="AE19" s="83" t="s">
        <v>876</v>
      </c>
      <c r="AF19" s="83" t="s">
        <v>922</v>
      </c>
      <c r="AG19" s="107" t="s">
        <v>942</v>
      </c>
      <c r="AH19" s="83" t="s">
        <v>831</v>
      </c>
      <c r="AI19" s="107" t="s">
        <v>948</v>
      </c>
      <c r="AJ19" s="83">
        <v>3990</v>
      </c>
      <c r="AK19" s="83">
        <v>3990</v>
      </c>
      <c r="AL19" s="107" t="s">
        <v>1216</v>
      </c>
      <c r="AM19" s="83">
        <v>15417.97</v>
      </c>
      <c r="AN19" s="111">
        <v>8522.0300000000007</v>
      </c>
      <c r="AO19" s="111">
        <v>23940</v>
      </c>
      <c r="AP19" s="111">
        <v>60582.03</v>
      </c>
      <c r="AQ19" s="111">
        <v>11764.97</v>
      </c>
      <c r="AR19" s="111">
        <v>72347</v>
      </c>
      <c r="AS19" s="111">
        <v>8641.09</v>
      </c>
      <c r="AT19" s="111">
        <v>3328.91</v>
      </c>
      <c r="AU19" s="111">
        <v>11970</v>
      </c>
      <c r="AV19" s="83">
        <v>9</v>
      </c>
      <c r="AW19" s="129">
        <v>75</v>
      </c>
      <c r="AX19" s="83"/>
      <c r="AY19" s="107"/>
      <c r="AZ19" s="83"/>
      <c r="BA19" s="83"/>
      <c r="BB19" s="83" t="s">
        <v>832</v>
      </c>
      <c r="BC19" s="83" t="s">
        <v>145</v>
      </c>
      <c r="BD19" s="107"/>
      <c r="BE19" s="83">
        <v>0</v>
      </c>
      <c r="BF19" s="83" t="s">
        <v>645</v>
      </c>
      <c r="BG19" s="83" t="s">
        <v>1448</v>
      </c>
      <c r="BH19" s="84" t="s">
        <v>1465</v>
      </c>
      <c r="BI19" s="83" t="s">
        <v>110</v>
      </c>
      <c r="BJ19" s="84">
        <v>45917</v>
      </c>
      <c r="BK19" s="83"/>
      <c r="BL19" s="83" t="s">
        <v>115</v>
      </c>
      <c r="BM19" s="130" t="s">
        <v>130</v>
      </c>
      <c r="BN19" s="131" t="s">
        <v>201</v>
      </c>
      <c r="BO19" s="83" t="s">
        <v>244</v>
      </c>
      <c r="BP19" s="83"/>
      <c r="BQ19" s="83"/>
      <c r="BR19" s="132"/>
    </row>
    <row r="20" spans="1:70" s="112" customFormat="1" ht="15" customHeight="1">
      <c r="A20" s="83">
        <v>16</v>
      </c>
      <c r="B20" s="83" t="s">
        <v>245</v>
      </c>
      <c r="C20" s="83" t="s">
        <v>246</v>
      </c>
      <c r="D20" s="83" t="s">
        <v>247</v>
      </c>
      <c r="E20" s="83" t="s">
        <v>248</v>
      </c>
      <c r="F20" s="83" t="s">
        <v>249</v>
      </c>
      <c r="G20" s="83" t="s">
        <v>250</v>
      </c>
      <c r="H20" s="83" t="s">
        <v>251</v>
      </c>
      <c r="I20" s="83">
        <v>42803</v>
      </c>
      <c r="J20" s="83" t="s">
        <v>394</v>
      </c>
      <c r="K20" s="83">
        <v>42803</v>
      </c>
      <c r="L20" s="83" t="s">
        <v>299</v>
      </c>
      <c r="M20" s="83" t="s">
        <v>300</v>
      </c>
      <c r="N20" s="83">
        <v>294039</v>
      </c>
      <c r="O20" s="83" t="s">
        <v>395</v>
      </c>
      <c r="P20" s="83">
        <v>390097</v>
      </c>
      <c r="Q20" s="83" t="s">
        <v>396</v>
      </c>
      <c r="R20" s="83" t="s">
        <v>303</v>
      </c>
      <c r="S20" s="83" t="s">
        <v>561</v>
      </c>
      <c r="T20" s="83" t="s">
        <v>561</v>
      </c>
      <c r="U20" s="83" t="s">
        <v>262</v>
      </c>
      <c r="V20" s="83" t="s">
        <v>255</v>
      </c>
      <c r="W20" s="83">
        <v>541</v>
      </c>
      <c r="X20" s="83" t="s">
        <v>562</v>
      </c>
      <c r="Y20" s="83">
        <v>354172728</v>
      </c>
      <c r="Z20" s="83" t="s">
        <v>759</v>
      </c>
      <c r="AA20" s="107">
        <v>45278</v>
      </c>
      <c r="AB20" s="83">
        <v>52000</v>
      </c>
      <c r="AC20" s="107" t="s">
        <v>829</v>
      </c>
      <c r="AD20" s="83">
        <v>24</v>
      </c>
      <c r="AE20" s="83" t="s">
        <v>830</v>
      </c>
      <c r="AF20" s="83" t="s">
        <v>1144</v>
      </c>
      <c r="AG20" s="107" t="s">
        <v>1068</v>
      </c>
      <c r="AH20" s="83" t="s">
        <v>859</v>
      </c>
      <c r="AI20" s="107" t="s">
        <v>1145</v>
      </c>
      <c r="AJ20" s="83">
        <v>2780</v>
      </c>
      <c r="AK20" s="83">
        <v>2780</v>
      </c>
      <c r="AL20" s="107" t="s">
        <v>1146</v>
      </c>
      <c r="AM20" s="83">
        <v>33340.800000000003</v>
      </c>
      <c r="AN20" s="111">
        <v>13919.2</v>
      </c>
      <c r="AO20" s="111">
        <v>47260</v>
      </c>
      <c r="AP20" s="111">
        <v>18659.2</v>
      </c>
      <c r="AQ20" s="111">
        <v>1644.8</v>
      </c>
      <c r="AR20" s="111">
        <v>20304</v>
      </c>
      <c r="AS20" s="111">
        <v>7327.36</v>
      </c>
      <c r="AT20" s="111">
        <v>1012.64</v>
      </c>
      <c r="AU20" s="111">
        <v>8340</v>
      </c>
      <c r="AV20" s="83">
        <v>20</v>
      </c>
      <c r="AW20" s="129">
        <v>77</v>
      </c>
      <c r="AX20" s="83"/>
      <c r="AY20" s="107"/>
      <c r="AZ20" s="83"/>
      <c r="BA20" s="83"/>
      <c r="BB20" s="83" t="s">
        <v>832</v>
      </c>
      <c r="BC20" s="83" t="s">
        <v>145</v>
      </c>
      <c r="BD20" s="107"/>
      <c r="BE20" s="83">
        <v>0</v>
      </c>
      <c r="BF20" s="83" t="s">
        <v>561</v>
      </c>
      <c r="BG20" s="83" t="s">
        <v>1386</v>
      </c>
      <c r="BH20" s="84" t="s">
        <v>1465</v>
      </c>
      <c r="BI20" s="83" t="s">
        <v>110</v>
      </c>
      <c r="BJ20" s="84">
        <v>45917</v>
      </c>
      <c r="BK20" s="83"/>
      <c r="BL20" s="83" t="s">
        <v>115</v>
      </c>
      <c r="BM20" s="130" t="s">
        <v>130</v>
      </c>
      <c r="BN20" s="131" t="s">
        <v>201</v>
      </c>
      <c r="BO20" s="83" t="s">
        <v>244</v>
      </c>
      <c r="BP20" s="83"/>
      <c r="BQ20" s="83"/>
      <c r="BR20" s="132"/>
    </row>
    <row r="21" spans="1:70" s="112" customFormat="1" ht="15" customHeight="1">
      <c r="A21" s="83">
        <v>17</v>
      </c>
      <c r="B21" s="83" t="s">
        <v>245</v>
      </c>
      <c r="C21" s="83" t="s">
        <v>246</v>
      </c>
      <c r="D21" s="83" t="s">
        <v>247</v>
      </c>
      <c r="E21" s="83" t="s">
        <v>248</v>
      </c>
      <c r="F21" s="83" t="s">
        <v>249</v>
      </c>
      <c r="G21" s="83" t="s">
        <v>250</v>
      </c>
      <c r="H21" s="83" t="s">
        <v>251</v>
      </c>
      <c r="I21" s="83">
        <v>42688</v>
      </c>
      <c r="J21" s="83" t="s">
        <v>248</v>
      </c>
      <c r="K21" s="83">
        <v>42688</v>
      </c>
      <c r="L21" s="83" t="s">
        <v>252</v>
      </c>
      <c r="M21" s="83" t="s">
        <v>253</v>
      </c>
      <c r="N21" s="83">
        <v>67318</v>
      </c>
      <c r="O21" s="83" t="s">
        <v>597</v>
      </c>
      <c r="P21" s="83">
        <v>96910</v>
      </c>
      <c r="Q21" s="83" t="s">
        <v>598</v>
      </c>
      <c r="R21" s="83" t="s">
        <v>303</v>
      </c>
      <c r="S21" s="83" t="s">
        <v>652</v>
      </c>
      <c r="T21" s="83" t="s">
        <v>652</v>
      </c>
      <c r="U21" s="83" t="s">
        <v>262</v>
      </c>
      <c r="V21" s="83" t="s">
        <v>255</v>
      </c>
      <c r="W21" s="83">
        <v>0</v>
      </c>
      <c r="X21" s="83" t="s">
        <v>256</v>
      </c>
      <c r="Y21" s="83">
        <v>359164478</v>
      </c>
      <c r="Z21" s="83" t="s">
        <v>828</v>
      </c>
      <c r="AA21" s="107">
        <v>45685</v>
      </c>
      <c r="AB21" s="83">
        <v>65000</v>
      </c>
      <c r="AC21" s="107" t="s">
        <v>840</v>
      </c>
      <c r="AD21" s="83">
        <v>24</v>
      </c>
      <c r="AE21" s="83" t="s">
        <v>1246</v>
      </c>
      <c r="AF21" s="83" t="s">
        <v>1150</v>
      </c>
      <c r="AG21" s="107" t="s">
        <v>1151</v>
      </c>
      <c r="AH21" s="83" t="s">
        <v>1116</v>
      </c>
      <c r="AI21" s="107" t="s">
        <v>1206</v>
      </c>
      <c r="AJ21" s="83">
        <v>3460</v>
      </c>
      <c r="AK21" s="83">
        <v>3460</v>
      </c>
      <c r="AL21" s="107" t="s">
        <v>1186</v>
      </c>
      <c r="AM21" s="83">
        <v>8539.74</v>
      </c>
      <c r="AN21" s="111">
        <v>5300.26</v>
      </c>
      <c r="AO21" s="111">
        <v>13840</v>
      </c>
      <c r="AP21" s="111">
        <v>56460.26</v>
      </c>
      <c r="AQ21" s="111">
        <v>13143.74</v>
      </c>
      <c r="AR21" s="111">
        <v>69604</v>
      </c>
      <c r="AS21" s="111">
        <v>7039.44</v>
      </c>
      <c r="AT21" s="111">
        <v>3340.56</v>
      </c>
      <c r="AU21" s="111">
        <v>10380</v>
      </c>
      <c r="AV21" s="83">
        <v>7</v>
      </c>
      <c r="AW21" s="129">
        <v>78</v>
      </c>
      <c r="AX21" s="83"/>
      <c r="AY21" s="107"/>
      <c r="AZ21" s="83"/>
      <c r="BA21" s="83"/>
      <c r="BB21" s="83" t="s">
        <v>832</v>
      </c>
      <c r="BC21" s="83" t="s">
        <v>145</v>
      </c>
      <c r="BD21" s="107"/>
      <c r="BE21" s="83">
        <v>0</v>
      </c>
      <c r="BF21" s="83" t="s">
        <v>652</v>
      </c>
      <c r="BG21" s="83" t="s">
        <v>1455</v>
      </c>
      <c r="BH21" s="84" t="s">
        <v>1465</v>
      </c>
      <c r="BI21" s="83" t="s">
        <v>110</v>
      </c>
      <c r="BJ21" s="84">
        <v>45917</v>
      </c>
      <c r="BK21" s="83"/>
      <c r="BL21" s="83" t="s">
        <v>114</v>
      </c>
      <c r="BM21" s="130" t="s">
        <v>119</v>
      </c>
      <c r="BN21" s="131" t="s">
        <v>201</v>
      </c>
      <c r="BO21" s="83" t="s">
        <v>243</v>
      </c>
      <c r="BP21" s="83"/>
      <c r="BQ21" s="83"/>
      <c r="BR21" s="132"/>
    </row>
    <row r="22" spans="1:70" s="112" customFormat="1" ht="15" customHeight="1">
      <c r="A22" s="83">
        <v>18</v>
      </c>
      <c r="B22" s="83" t="s">
        <v>245</v>
      </c>
      <c r="C22" s="83" t="s">
        <v>246</v>
      </c>
      <c r="D22" s="83" t="s">
        <v>247</v>
      </c>
      <c r="E22" s="83" t="s">
        <v>248</v>
      </c>
      <c r="F22" s="83" t="s">
        <v>249</v>
      </c>
      <c r="G22" s="83" t="s">
        <v>250</v>
      </c>
      <c r="H22" s="83" t="s">
        <v>251</v>
      </c>
      <c r="I22" s="83">
        <v>42771</v>
      </c>
      <c r="J22" s="83" t="s">
        <v>496</v>
      </c>
      <c r="K22" s="83">
        <v>42771</v>
      </c>
      <c r="L22" s="83" t="s">
        <v>299</v>
      </c>
      <c r="M22" s="83" t="s">
        <v>300</v>
      </c>
      <c r="N22" s="83">
        <v>329028</v>
      </c>
      <c r="O22" s="83" t="s">
        <v>497</v>
      </c>
      <c r="P22" s="83">
        <v>460226</v>
      </c>
      <c r="Q22" s="83" t="s">
        <v>498</v>
      </c>
      <c r="R22" s="83" t="s">
        <v>303</v>
      </c>
      <c r="S22" s="83" t="s">
        <v>499</v>
      </c>
      <c r="T22" s="83" t="s">
        <v>499</v>
      </c>
      <c r="U22" s="83" t="s">
        <v>262</v>
      </c>
      <c r="V22" s="83" t="s">
        <v>255</v>
      </c>
      <c r="W22" s="83">
        <v>541</v>
      </c>
      <c r="X22" s="83" t="s">
        <v>256</v>
      </c>
      <c r="Y22" s="83">
        <v>352145488</v>
      </c>
      <c r="Z22" s="83" t="s">
        <v>728</v>
      </c>
      <c r="AA22" s="107">
        <v>45121</v>
      </c>
      <c r="AB22" s="83">
        <v>52000</v>
      </c>
      <c r="AC22" s="107" t="s">
        <v>829</v>
      </c>
      <c r="AD22" s="83">
        <v>24</v>
      </c>
      <c r="AE22" s="83" t="s">
        <v>830</v>
      </c>
      <c r="AF22" s="83" t="s">
        <v>1064</v>
      </c>
      <c r="AG22" s="107" t="s">
        <v>1065</v>
      </c>
      <c r="AH22" s="83" t="s">
        <v>859</v>
      </c>
      <c r="AI22" s="107" t="s">
        <v>1066</v>
      </c>
      <c r="AJ22" s="83">
        <v>2780</v>
      </c>
      <c r="AK22" s="83">
        <v>2780</v>
      </c>
      <c r="AL22" s="107" t="s">
        <v>1067</v>
      </c>
      <c r="AM22" s="83">
        <v>42969.56</v>
      </c>
      <c r="AN22" s="111">
        <v>15410.44</v>
      </c>
      <c r="AO22" s="111">
        <v>58380</v>
      </c>
      <c r="AP22" s="111">
        <v>9030.44</v>
      </c>
      <c r="AQ22" s="111">
        <v>432.56</v>
      </c>
      <c r="AR22" s="111">
        <v>9463</v>
      </c>
      <c r="AS22" s="111">
        <v>9030.44</v>
      </c>
      <c r="AT22" s="111">
        <v>432.56</v>
      </c>
      <c r="AU22" s="111">
        <v>9463</v>
      </c>
      <c r="AV22" s="83">
        <v>26</v>
      </c>
      <c r="AW22" s="129">
        <v>98</v>
      </c>
      <c r="AX22" s="83"/>
      <c r="AY22" s="107"/>
      <c r="AZ22" s="83"/>
      <c r="BA22" s="83"/>
      <c r="BB22" s="83" t="s">
        <v>832</v>
      </c>
      <c r="BC22" s="83" t="s">
        <v>145</v>
      </c>
      <c r="BD22" s="107"/>
      <c r="BE22" s="83">
        <v>0</v>
      </c>
      <c r="BF22" s="83" t="s">
        <v>499</v>
      </c>
      <c r="BG22" s="83" t="s">
        <v>1356</v>
      </c>
      <c r="BH22" s="84" t="s">
        <v>1465</v>
      </c>
      <c r="BI22" s="83" t="s">
        <v>110</v>
      </c>
      <c r="BJ22" s="84">
        <v>45917</v>
      </c>
      <c r="BK22" s="83"/>
      <c r="BL22" s="83" t="s">
        <v>115</v>
      </c>
      <c r="BM22" s="130" t="s">
        <v>130</v>
      </c>
      <c r="BN22" s="131" t="s">
        <v>201</v>
      </c>
      <c r="BO22" s="83" t="s">
        <v>244</v>
      </c>
      <c r="BP22" s="83"/>
      <c r="BQ22" s="83"/>
      <c r="BR22" s="132"/>
    </row>
    <row r="23" spans="1:70" s="112" customFormat="1" ht="15" customHeight="1">
      <c r="A23" s="83">
        <v>19</v>
      </c>
      <c r="B23" s="83" t="s">
        <v>245</v>
      </c>
      <c r="C23" s="83" t="s">
        <v>246</v>
      </c>
      <c r="D23" s="83" t="s">
        <v>247</v>
      </c>
      <c r="E23" s="83" t="s">
        <v>248</v>
      </c>
      <c r="F23" s="83" t="s">
        <v>249</v>
      </c>
      <c r="G23" s="83" t="s">
        <v>250</v>
      </c>
      <c r="H23" s="83" t="s">
        <v>251</v>
      </c>
      <c r="I23" s="83">
        <v>42731</v>
      </c>
      <c r="J23" s="83" t="s">
        <v>385</v>
      </c>
      <c r="K23" s="83">
        <v>42731</v>
      </c>
      <c r="L23" s="83" t="s">
        <v>252</v>
      </c>
      <c r="M23" s="83" t="s">
        <v>253</v>
      </c>
      <c r="N23" s="83">
        <v>67537</v>
      </c>
      <c r="O23" s="83" t="s">
        <v>623</v>
      </c>
      <c r="P23" s="83">
        <v>97152</v>
      </c>
      <c r="Q23" s="83" t="s">
        <v>624</v>
      </c>
      <c r="R23" s="83" t="s">
        <v>303</v>
      </c>
      <c r="S23" s="83" t="s">
        <v>625</v>
      </c>
      <c r="T23" s="83" t="s">
        <v>625</v>
      </c>
      <c r="U23" s="83" t="s">
        <v>266</v>
      </c>
      <c r="V23" s="83" t="s">
        <v>255</v>
      </c>
      <c r="W23" s="83">
        <v>0</v>
      </c>
      <c r="X23" s="83" t="s">
        <v>256</v>
      </c>
      <c r="Y23" s="83">
        <v>357208365</v>
      </c>
      <c r="Z23" s="83" t="s">
        <v>803</v>
      </c>
      <c r="AA23" s="107">
        <v>45444</v>
      </c>
      <c r="AB23" s="83">
        <v>80000</v>
      </c>
      <c r="AC23" s="107" t="s">
        <v>834</v>
      </c>
      <c r="AD23" s="83">
        <v>24</v>
      </c>
      <c r="AE23" s="83" t="s">
        <v>1233</v>
      </c>
      <c r="AF23" s="83" t="s">
        <v>1234</v>
      </c>
      <c r="AG23" s="107" t="s">
        <v>1235</v>
      </c>
      <c r="AH23" s="83" t="s">
        <v>831</v>
      </c>
      <c r="AI23" s="107" t="s">
        <v>1221</v>
      </c>
      <c r="AJ23" s="83">
        <v>4270</v>
      </c>
      <c r="AK23" s="83">
        <v>4270</v>
      </c>
      <c r="AL23" s="107" t="s">
        <v>1236</v>
      </c>
      <c r="AM23" s="83">
        <v>31677.17</v>
      </c>
      <c r="AN23" s="111">
        <v>15292.83</v>
      </c>
      <c r="AO23" s="111">
        <v>46970</v>
      </c>
      <c r="AP23" s="111">
        <v>48322.83</v>
      </c>
      <c r="AQ23" s="111">
        <v>7485.17</v>
      </c>
      <c r="AR23" s="111">
        <v>55808</v>
      </c>
      <c r="AS23" s="111">
        <v>13333.6</v>
      </c>
      <c r="AT23" s="111">
        <v>3746.4</v>
      </c>
      <c r="AU23" s="111">
        <v>17080</v>
      </c>
      <c r="AV23" s="83">
        <v>15</v>
      </c>
      <c r="AW23" s="129">
        <v>103</v>
      </c>
      <c r="AX23" s="83"/>
      <c r="AY23" s="107"/>
      <c r="AZ23" s="83"/>
      <c r="BA23" s="83"/>
      <c r="BB23" s="83" t="s">
        <v>832</v>
      </c>
      <c r="BC23" s="83" t="s">
        <v>145</v>
      </c>
      <c r="BD23" s="107"/>
      <c r="BE23" s="83">
        <v>0</v>
      </c>
      <c r="BF23" s="83" t="s">
        <v>625</v>
      </c>
      <c r="BG23" s="83" t="s">
        <v>1430</v>
      </c>
      <c r="BH23" s="84" t="s">
        <v>1465</v>
      </c>
      <c r="BI23" s="83" t="s">
        <v>110</v>
      </c>
      <c r="BJ23" s="84">
        <v>45917</v>
      </c>
      <c r="BK23" s="83"/>
      <c r="BL23" s="83" t="s">
        <v>115</v>
      </c>
      <c r="BM23" s="130" t="s">
        <v>130</v>
      </c>
      <c r="BN23" s="131" t="s">
        <v>201</v>
      </c>
      <c r="BO23" s="83" t="s">
        <v>244</v>
      </c>
      <c r="BP23" s="83"/>
      <c r="BQ23" s="83"/>
      <c r="BR23" s="132"/>
    </row>
    <row r="24" spans="1:70" s="112" customFormat="1" ht="15" customHeight="1">
      <c r="A24" s="83">
        <v>20</v>
      </c>
      <c r="B24" s="83" t="s">
        <v>245</v>
      </c>
      <c r="C24" s="83" t="s">
        <v>246</v>
      </c>
      <c r="D24" s="83" t="s">
        <v>247</v>
      </c>
      <c r="E24" s="83" t="s">
        <v>248</v>
      </c>
      <c r="F24" s="83" t="s">
        <v>249</v>
      </c>
      <c r="G24" s="83" t="s">
        <v>250</v>
      </c>
      <c r="H24" s="83" t="s">
        <v>251</v>
      </c>
      <c r="I24" s="83">
        <v>170836</v>
      </c>
      <c r="J24" s="83" t="s">
        <v>473</v>
      </c>
      <c r="K24" s="83">
        <v>170836</v>
      </c>
      <c r="L24" s="83" t="s">
        <v>299</v>
      </c>
      <c r="M24" s="83" t="s">
        <v>300</v>
      </c>
      <c r="N24" s="83">
        <v>376497</v>
      </c>
      <c r="O24" s="83" t="s">
        <v>535</v>
      </c>
      <c r="P24" s="83">
        <v>549817</v>
      </c>
      <c r="Q24" s="83" t="s">
        <v>536</v>
      </c>
      <c r="R24" s="83" t="s">
        <v>303</v>
      </c>
      <c r="S24" s="83" t="s">
        <v>633</v>
      </c>
      <c r="T24" s="83" t="s">
        <v>633</v>
      </c>
      <c r="U24" s="83" t="s">
        <v>266</v>
      </c>
      <c r="V24" s="83" t="s">
        <v>255</v>
      </c>
      <c r="W24" s="83">
        <v>0</v>
      </c>
      <c r="X24" s="83" t="s">
        <v>256</v>
      </c>
      <c r="Y24" s="83">
        <v>357525590</v>
      </c>
      <c r="Z24" s="83" t="s">
        <v>811</v>
      </c>
      <c r="AA24" s="107">
        <v>45474</v>
      </c>
      <c r="AB24" s="83">
        <v>52000</v>
      </c>
      <c r="AC24" s="107" t="s">
        <v>834</v>
      </c>
      <c r="AD24" s="83">
        <v>24</v>
      </c>
      <c r="AE24" s="83" t="s">
        <v>1246</v>
      </c>
      <c r="AF24" s="83" t="s">
        <v>943</v>
      </c>
      <c r="AG24" s="107" t="s">
        <v>1251</v>
      </c>
      <c r="AH24" s="83" t="s">
        <v>859</v>
      </c>
      <c r="AI24" s="107" t="s">
        <v>1241</v>
      </c>
      <c r="AJ24" s="83">
        <v>2780</v>
      </c>
      <c r="AK24" s="83">
        <v>2780</v>
      </c>
      <c r="AL24" s="107" t="s">
        <v>1252</v>
      </c>
      <c r="AM24" s="83">
        <v>18277.55</v>
      </c>
      <c r="AN24" s="111">
        <v>9522.4500000000007</v>
      </c>
      <c r="AO24" s="111">
        <v>27800</v>
      </c>
      <c r="AP24" s="111">
        <v>33722.449999999997</v>
      </c>
      <c r="AQ24" s="111">
        <v>5666.55</v>
      </c>
      <c r="AR24" s="111">
        <v>39389</v>
      </c>
      <c r="AS24" s="111">
        <v>8466</v>
      </c>
      <c r="AT24" s="111">
        <v>2654</v>
      </c>
      <c r="AU24" s="111">
        <v>11120</v>
      </c>
      <c r="AV24" s="83">
        <v>14</v>
      </c>
      <c r="AW24" s="129">
        <v>103</v>
      </c>
      <c r="AX24" s="83"/>
      <c r="AY24" s="107"/>
      <c r="AZ24" s="83"/>
      <c r="BA24" s="83"/>
      <c r="BB24" s="83" t="s">
        <v>832</v>
      </c>
      <c r="BC24" s="83" t="s">
        <v>145</v>
      </c>
      <c r="BD24" s="107"/>
      <c r="BE24" s="83">
        <v>0</v>
      </c>
      <c r="BF24" s="83" t="s">
        <v>633</v>
      </c>
      <c r="BG24" s="83" t="s">
        <v>1438</v>
      </c>
      <c r="BH24" s="84" t="s">
        <v>1465</v>
      </c>
      <c r="BI24" s="83" t="s">
        <v>110</v>
      </c>
      <c r="BJ24" s="84">
        <v>45917</v>
      </c>
      <c r="BK24" s="83"/>
      <c r="BL24" s="83" t="s">
        <v>115</v>
      </c>
      <c r="BM24" s="130" t="s">
        <v>130</v>
      </c>
      <c r="BN24" s="131" t="s">
        <v>201</v>
      </c>
      <c r="BO24" s="83" t="s">
        <v>244</v>
      </c>
      <c r="BP24" s="83"/>
      <c r="BQ24" s="83"/>
      <c r="BR24" s="132"/>
    </row>
    <row r="25" spans="1:70" s="112" customFormat="1" ht="15" customHeight="1">
      <c r="A25" s="83">
        <v>21</v>
      </c>
      <c r="B25" s="83" t="s">
        <v>245</v>
      </c>
      <c r="C25" s="83" t="s">
        <v>246</v>
      </c>
      <c r="D25" s="83" t="s">
        <v>247</v>
      </c>
      <c r="E25" s="83" t="s">
        <v>248</v>
      </c>
      <c r="F25" s="83" t="s">
        <v>249</v>
      </c>
      <c r="G25" s="83" t="s">
        <v>250</v>
      </c>
      <c r="H25" s="83" t="s">
        <v>251</v>
      </c>
      <c r="I25" s="83">
        <v>42706</v>
      </c>
      <c r="J25" s="83" t="s">
        <v>257</v>
      </c>
      <c r="K25" s="83">
        <v>42706</v>
      </c>
      <c r="L25" s="83" t="s">
        <v>252</v>
      </c>
      <c r="M25" s="83" t="s">
        <v>253</v>
      </c>
      <c r="N25" s="83">
        <v>67421</v>
      </c>
      <c r="O25" s="83" t="s">
        <v>505</v>
      </c>
      <c r="P25" s="83">
        <v>97019</v>
      </c>
      <c r="Q25" s="83" t="s">
        <v>506</v>
      </c>
      <c r="R25" s="83" t="s">
        <v>303</v>
      </c>
      <c r="S25" s="83" t="s">
        <v>507</v>
      </c>
      <c r="T25" s="83" t="s">
        <v>507</v>
      </c>
      <c r="U25" s="83" t="s">
        <v>262</v>
      </c>
      <c r="V25" s="83" t="s">
        <v>255</v>
      </c>
      <c r="W25" s="83">
        <v>541</v>
      </c>
      <c r="X25" s="83" t="s">
        <v>358</v>
      </c>
      <c r="Y25" s="83">
        <v>352292106</v>
      </c>
      <c r="Z25" s="83" t="s">
        <v>731</v>
      </c>
      <c r="AA25" s="107">
        <v>45133</v>
      </c>
      <c r="AB25" s="83">
        <v>43000</v>
      </c>
      <c r="AC25" s="107" t="s">
        <v>829</v>
      </c>
      <c r="AD25" s="83">
        <v>24</v>
      </c>
      <c r="AE25" s="83" t="s">
        <v>837</v>
      </c>
      <c r="AF25" s="83" t="s">
        <v>1072</v>
      </c>
      <c r="AG25" s="107" t="s">
        <v>1073</v>
      </c>
      <c r="AH25" s="83" t="s">
        <v>831</v>
      </c>
      <c r="AI25" s="107" t="s">
        <v>1063</v>
      </c>
      <c r="AJ25" s="83">
        <v>2290</v>
      </c>
      <c r="AK25" s="83">
        <v>2290</v>
      </c>
      <c r="AL25" s="107" t="s">
        <v>1074</v>
      </c>
      <c r="AM25" s="83">
        <v>35806.94</v>
      </c>
      <c r="AN25" s="111">
        <v>12283.06</v>
      </c>
      <c r="AO25" s="111">
        <v>48090</v>
      </c>
      <c r="AP25" s="111">
        <v>7193.06</v>
      </c>
      <c r="AQ25" s="111">
        <v>302.94</v>
      </c>
      <c r="AR25" s="111">
        <v>7496</v>
      </c>
      <c r="AS25" s="111">
        <v>7193.06</v>
      </c>
      <c r="AT25" s="111">
        <v>302.94</v>
      </c>
      <c r="AU25" s="111">
        <v>7496</v>
      </c>
      <c r="AV25" s="83">
        <v>25</v>
      </c>
      <c r="AW25" s="129">
        <v>105</v>
      </c>
      <c r="AX25" s="83"/>
      <c r="AY25" s="107"/>
      <c r="AZ25" s="83"/>
      <c r="BA25" s="83"/>
      <c r="BB25" s="83" t="s">
        <v>832</v>
      </c>
      <c r="BC25" s="83" t="s">
        <v>145</v>
      </c>
      <c r="BD25" s="107"/>
      <c r="BE25" s="83">
        <v>0</v>
      </c>
      <c r="BF25" s="83" t="s">
        <v>507</v>
      </c>
      <c r="BG25" s="83" t="s">
        <v>1359</v>
      </c>
      <c r="BH25" s="84" t="s">
        <v>1465</v>
      </c>
      <c r="BI25" s="83" t="s">
        <v>110</v>
      </c>
      <c r="BJ25" s="84">
        <v>45917</v>
      </c>
      <c r="BK25" s="83"/>
      <c r="BL25" s="83" t="s">
        <v>115</v>
      </c>
      <c r="BM25" s="130" t="s">
        <v>120</v>
      </c>
      <c r="BN25" s="131" t="s">
        <v>201</v>
      </c>
      <c r="BO25" s="83" t="s">
        <v>244</v>
      </c>
      <c r="BP25" s="83"/>
      <c r="BQ25" s="83"/>
      <c r="BR25" s="132"/>
    </row>
    <row r="26" spans="1:70" s="112" customFormat="1" ht="15" customHeight="1">
      <c r="A26" s="83">
        <v>22</v>
      </c>
      <c r="B26" s="83" t="s">
        <v>245</v>
      </c>
      <c r="C26" s="83" t="s">
        <v>246</v>
      </c>
      <c r="D26" s="83" t="s">
        <v>247</v>
      </c>
      <c r="E26" s="83" t="s">
        <v>248</v>
      </c>
      <c r="F26" s="83" t="s">
        <v>249</v>
      </c>
      <c r="G26" s="83" t="s">
        <v>250</v>
      </c>
      <c r="H26" s="83" t="s">
        <v>251</v>
      </c>
      <c r="I26" s="83">
        <v>42706</v>
      </c>
      <c r="J26" s="83" t="s">
        <v>257</v>
      </c>
      <c r="K26" s="83">
        <v>42706</v>
      </c>
      <c r="L26" s="83" t="s">
        <v>252</v>
      </c>
      <c r="M26" s="83" t="s">
        <v>253</v>
      </c>
      <c r="N26" s="83">
        <v>67313</v>
      </c>
      <c r="O26" s="83" t="s">
        <v>258</v>
      </c>
      <c r="P26" s="83">
        <v>539903</v>
      </c>
      <c r="Q26" s="83" t="s">
        <v>574</v>
      </c>
      <c r="R26" s="83" t="s">
        <v>303</v>
      </c>
      <c r="S26" s="83" t="s">
        <v>589</v>
      </c>
      <c r="T26" s="83" t="s">
        <v>589</v>
      </c>
      <c r="U26" s="83" t="s">
        <v>262</v>
      </c>
      <c r="V26" s="83" t="s">
        <v>255</v>
      </c>
      <c r="W26" s="83">
        <v>541</v>
      </c>
      <c r="X26" s="83" t="s">
        <v>256</v>
      </c>
      <c r="Y26" s="83">
        <v>355272859</v>
      </c>
      <c r="Z26" s="83" t="s">
        <v>777</v>
      </c>
      <c r="AA26" s="107">
        <v>45341</v>
      </c>
      <c r="AB26" s="83">
        <v>42000</v>
      </c>
      <c r="AC26" s="107" t="s">
        <v>829</v>
      </c>
      <c r="AD26" s="83">
        <v>24</v>
      </c>
      <c r="AE26" s="83" t="s">
        <v>833</v>
      </c>
      <c r="AF26" s="83" t="s">
        <v>1182</v>
      </c>
      <c r="AG26" s="107" t="s">
        <v>1183</v>
      </c>
      <c r="AH26" s="83" t="s">
        <v>1116</v>
      </c>
      <c r="AI26" s="107" t="s">
        <v>864</v>
      </c>
      <c r="AJ26" s="83">
        <v>2240</v>
      </c>
      <c r="AK26" s="83">
        <v>2240</v>
      </c>
      <c r="AL26" s="107" t="s">
        <v>1184</v>
      </c>
      <c r="AM26" s="83">
        <v>21337.119999999999</v>
      </c>
      <c r="AN26" s="111">
        <v>10022.879999999999</v>
      </c>
      <c r="AO26" s="111">
        <v>31360</v>
      </c>
      <c r="AP26" s="111">
        <v>20662.88</v>
      </c>
      <c r="AQ26" s="111">
        <v>2474.12</v>
      </c>
      <c r="AR26" s="111">
        <v>23137</v>
      </c>
      <c r="AS26" s="111">
        <v>7507</v>
      </c>
      <c r="AT26" s="111">
        <v>1453</v>
      </c>
      <c r="AU26" s="111">
        <v>8960</v>
      </c>
      <c r="AV26" s="83">
        <v>18</v>
      </c>
      <c r="AW26" s="129">
        <v>105</v>
      </c>
      <c r="AX26" s="83"/>
      <c r="AY26" s="107"/>
      <c r="AZ26" s="83"/>
      <c r="BA26" s="83"/>
      <c r="BB26" s="83" t="s">
        <v>832</v>
      </c>
      <c r="BC26" s="83" t="s">
        <v>145</v>
      </c>
      <c r="BD26" s="107"/>
      <c r="BE26" s="83">
        <v>0</v>
      </c>
      <c r="BF26" s="83" t="s">
        <v>589</v>
      </c>
      <c r="BG26" s="83" t="s">
        <v>1404</v>
      </c>
      <c r="BH26" s="84" t="s">
        <v>1465</v>
      </c>
      <c r="BI26" s="83" t="s">
        <v>110</v>
      </c>
      <c r="BJ26" s="84">
        <v>45917</v>
      </c>
      <c r="BK26" s="83"/>
      <c r="BL26" s="83" t="s">
        <v>115</v>
      </c>
      <c r="BM26" s="130" t="s">
        <v>130</v>
      </c>
      <c r="BN26" s="131" t="s">
        <v>201</v>
      </c>
      <c r="BO26" s="83" t="s">
        <v>244</v>
      </c>
      <c r="BP26" s="83"/>
      <c r="BQ26" s="83"/>
      <c r="BR26" s="132"/>
    </row>
    <row r="27" spans="1:70" s="112" customFormat="1" ht="15" customHeight="1">
      <c r="A27" s="83">
        <v>23</v>
      </c>
      <c r="B27" s="83" t="s">
        <v>245</v>
      </c>
      <c r="C27" s="83" t="s">
        <v>246</v>
      </c>
      <c r="D27" s="83" t="s">
        <v>247</v>
      </c>
      <c r="E27" s="83" t="s">
        <v>248</v>
      </c>
      <c r="F27" s="83" t="s">
        <v>249</v>
      </c>
      <c r="G27" s="83" t="s">
        <v>250</v>
      </c>
      <c r="H27" s="83" t="s">
        <v>251</v>
      </c>
      <c r="I27" s="83">
        <v>42768</v>
      </c>
      <c r="J27" s="83" t="s">
        <v>280</v>
      </c>
      <c r="K27" s="83">
        <v>42768</v>
      </c>
      <c r="L27" s="83" t="s">
        <v>299</v>
      </c>
      <c r="M27" s="83" t="s">
        <v>300</v>
      </c>
      <c r="N27" s="83">
        <v>67307</v>
      </c>
      <c r="O27" s="83" t="s">
        <v>307</v>
      </c>
      <c r="P27" s="83">
        <v>97147</v>
      </c>
      <c r="Q27" s="83" t="s">
        <v>308</v>
      </c>
      <c r="R27" s="83" t="s">
        <v>303</v>
      </c>
      <c r="S27" s="83" t="s">
        <v>611</v>
      </c>
      <c r="T27" s="83" t="s">
        <v>611</v>
      </c>
      <c r="U27" s="83" t="s">
        <v>262</v>
      </c>
      <c r="V27" s="83" t="s">
        <v>255</v>
      </c>
      <c r="W27" s="83">
        <v>0</v>
      </c>
      <c r="X27" s="83" t="s">
        <v>256</v>
      </c>
      <c r="Y27" s="83">
        <v>355994781</v>
      </c>
      <c r="Z27" s="83" t="s">
        <v>791</v>
      </c>
      <c r="AA27" s="107">
        <v>45380</v>
      </c>
      <c r="AB27" s="83">
        <v>46000</v>
      </c>
      <c r="AC27" s="107" t="s">
        <v>840</v>
      </c>
      <c r="AD27" s="83">
        <v>24</v>
      </c>
      <c r="AE27" s="83" t="s">
        <v>830</v>
      </c>
      <c r="AF27" s="83" t="s">
        <v>1207</v>
      </c>
      <c r="AG27" s="107" t="s">
        <v>1208</v>
      </c>
      <c r="AH27" s="83" t="s">
        <v>1116</v>
      </c>
      <c r="AI27" s="107" t="s">
        <v>1166</v>
      </c>
      <c r="AJ27" s="83">
        <v>2460</v>
      </c>
      <c r="AK27" s="83">
        <v>2460</v>
      </c>
      <c r="AL27" s="107" t="s">
        <v>1209</v>
      </c>
      <c r="AM27" s="83">
        <v>21378.46</v>
      </c>
      <c r="AN27" s="111">
        <v>10381.540000000001</v>
      </c>
      <c r="AO27" s="111">
        <v>31760</v>
      </c>
      <c r="AP27" s="111">
        <v>24621.54</v>
      </c>
      <c r="AQ27" s="111">
        <v>3186.46</v>
      </c>
      <c r="AR27" s="111">
        <v>27808</v>
      </c>
      <c r="AS27" s="111">
        <v>8320.69</v>
      </c>
      <c r="AT27" s="111">
        <v>1739.31</v>
      </c>
      <c r="AU27" s="111">
        <v>10060</v>
      </c>
      <c r="AV27" s="83">
        <v>17</v>
      </c>
      <c r="AW27" s="129">
        <v>127</v>
      </c>
      <c r="AX27" s="83"/>
      <c r="AY27" s="107"/>
      <c r="AZ27" s="83"/>
      <c r="BA27" s="83"/>
      <c r="BB27" s="83" t="s">
        <v>832</v>
      </c>
      <c r="BC27" s="83" t="s">
        <v>145</v>
      </c>
      <c r="BD27" s="107"/>
      <c r="BE27" s="83">
        <v>0</v>
      </c>
      <c r="BF27" s="83" t="s">
        <v>611</v>
      </c>
      <c r="BG27" s="83" t="s">
        <v>1418</v>
      </c>
      <c r="BH27" s="84" t="s">
        <v>1465</v>
      </c>
      <c r="BI27" s="83" t="s">
        <v>110</v>
      </c>
      <c r="BJ27" s="84">
        <v>45917</v>
      </c>
      <c r="BK27" s="83"/>
      <c r="BL27" s="83" t="s">
        <v>115</v>
      </c>
      <c r="BM27" s="130" t="s">
        <v>130</v>
      </c>
      <c r="BN27" s="131" t="s">
        <v>201</v>
      </c>
      <c r="BO27" s="83" t="s">
        <v>244</v>
      </c>
      <c r="BP27" s="83"/>
      <c r="BQ27" s="83"/>
      <c r="BR27" s="132" t="s">
        <v>1469</v>
      </c>
    </row>
    <row r="28" spans="1:70" s="112" customFormat="1" ht="15" customHeight="1">
      <c r="A28" s="83">
        <v>24</v>
      </c>
      <c r="B28" s="83" t="s">
        <v>245</v>
      </c>
      <c r="C28" s="83" t="s">
        <v>246</v>
      </c>
      <c r="D28" s="83" t="s">
        <v>247</v>
      </c>
      <c r="E28" s="83" t="s">
        <v>248</v>
      </c>
      <c r="F28" s="83" t="s">
        <v>249</v>
      </c>
      <c r="G28" s="83" t="s">
        <v>250</v>
      </c>
      <c r="H28" s="83" t="s">
        <v>251</v>
      </c>
      <c r="I28" s="83">
        <v>170836</v>
      </c>
      <c r="J28" s="83" t="s">
        <v>473</v>
      </c>
      <c r="K28" s="83">
        <v>170836</v>
      </c>
      <c r="L28" s="83" t="s">
        <v>299</v>
      </c>
      <c r="M28" s="83" t="s">
        <v>300</v>
      </c>
      <c r="N28" s="83">
        <v>411029</v>
      </c>
      <c r="O28" s="83" t="s">
        <v>477</v>
      </c>
      <c r="P28" s="83">
        <v>626104</v>
      </c>
      <c r="Q28" s="83" t="s">
        <v>478</v>
      </c>
      <c r="R28" s="83" t="s">
        <v>303</v>
      </c>
      <c r="S28" s="83" t="s">
        <v>513</v>
      </c>
      <c r="T28" s="83" t="s">
        <v>513</v>
      </c>
      <c r="U28" s="83" t="s">
        <v>262</v>
      </c>
      <c r="V28" s="83" t="s">
        <v>255</v>
      </c>
      <c r="W28" s="83">
        <v>541</v>
      </c>
      <c r="X28" s="83" t="s">
        <v>256</v>
      </c>
      <c r="Y28" s="83">
        <v>352643800</v>
      </c>
      <c r="Z28" s="83" t="s">
        <v>734</v>
      </c>
      <c r="AA28" s="107">
        <v>45162</v>
      </c>
      <c r="AB28" s="83">
        <v>42000</v>
      </c>
      <c r="AC28" s="107" t="s">
        <v>1040</v>
      </c>
      <c r="AD28" s="83">
        <v>24</v>
      </c>
      <c r="AE28" s="83" t="s">
        <v>833</v>
      </c>
      <c r="AF28" s="83" t="s">
        <v>1079</v>
      </c>
      <c r="AG28" s="107" t="s">
        <v>1080</v>
      </c>
      <c r="AH28" s="83" t="s">
        <v>859</v>
      </c>
      <c r="AI28" s="107" t="s">
        <v>1077</v>
      </c>
      <c r="AJ28" s="83">
        <v>2240</v>
      </c>
      <c r="AK28" s="83">
        <v>2240</v>
      </c>
      <c r="AL28" s="107" t="s">
        <v>1085</v>
      </c>
      <c r="AM28" s="83">
        <v>32734.58</v>
      </c>
      <c r="AN28" s="111">
        <v>11962.42</v>
      </c>
      <c r="AO28" s="111">
        <v>44697</v>
      </c>
      <c r="AP28" s="111">
        <v>9265.42</v>
      </c>
      <c r="AQ28" s="111">
        <v>509.58</v>
      </c>
      <c r="AR28" s="111">
        <v>9775</v>
      </c>
      <c r="AS28" s="111">
        <v>9265.42</v>
      </c>
      <c r="AT28" s="111">
        <v>509.58</v>
      </c>
      <c r="AU28" s="111">
        <v>9775</v>
      </c>
      <c r="AV28" s="83">
        <v>24</v>
      </c>
      <c r="AW28" s="129">
        <v>133</v>
      </c>
      <c r="AX28" s="83"/>
      <c r="AY28" s="107"/>
      <c r="AZ28" s="83"/>
      <c r="BA28" s="83"/>
      <c r="BB28" s="83" t="s">
        <v>832</v>
      </c>
      <c r="BC28" s="83" t="s">
        <v>145</v>
      </c>
      <c r="BD28" s="107" t="s">
        <v>889</v>
      </c>
      <c r="BE28" s="83">
        <v>42000</v>
      </c>
      <c r="BF28" s="83" t="s">
        <v>513</v>
      </c>
      <c r="BG28" s="83" t="s">
        <v>1362</v>
      </c>
      <c r="BH28" s="84" t="s">
        <v>1465</v>
      </c>
      <c r="BI28" s="83" t="s">
        <v>110</v>
      </c>
      <c r="BJ28" s="84">
        <v>45917</v>
      </c>
      <c r="BK28" s="83"/>
      <c r="BL28" s="83" t="s">
        <v>115</v>
      </c>
      <c r="BM28" s="130" t="s">
        <v>130</v>
      </c>
      <c r="BN28" s="131" t="s">
        <v>201</v>
      </c>
      <c r="BO28" s="83" t="s">
        <v>244</v>
      </c>
      <c r="BP28" s="83"/>
      <c r="BQ28" s="83"/>
      <c r="BR28" s="132"/>
    </row>
    <row r="29" spans="1:70" s="112" customFormat="1" ht="15" customHeight="1">
      <c r="A29" s="83">
        <v>25</v>
      </c>
      <c r="B29" s="83" t="s">
        <v>245</v>
      </c>
      <c r="C29" s="83" t="s">
        <v>246</v>
      </c>
      <c r="D29" s="83" t="s">
        <v>247</v>
      </c>
      <c r="E29" s="83" t="s">
        <v>248</v>
      </c>
      <c r="F29" s="83" t="s">
        <v>249</v>
      </c>
      <c r="G29" s="83" t="s">
        <v>250</v>
      </c>
      <c r="H29" s="83" t="s">
        <v>251</v>
      </c>
      <c r="I29" s="83">
        <v>42698</v>
      </c>
      <c r="J29" s="83" t="s">
        <v>286</v>
      </c>
      <c r="K29" s="83">
        <v>42698</v>
      </c>
      <c r="L29" s="83" t="s">
        <v>252</v>
      </c>
      <c r="M29" s="83" t="s">
        <v>253</v>
      </c>
      <c r="N29" s="83">
        <v>67451</v>
      </c>
      <c r="O29" s="83" t="s">
        <v>287</v>
      </c>
      <c r="P29" s="83">
        <v>97052</v>
      </c>
      <c r="Q29" s="83" t="s">
        <v>288</v>
      </c>
      <c r="R29" s="83" t="s">
        <v>303</v>
      </c>
      <c r="S29" s="83" t="s">
        <v>546</v>
      </c>
      <c r="T29" s="83" t="s">
        <v>546</v>
      </c>
      <c r="U29" s="83" t="s">
        <v>329</v>
      </c>
      <c r="V29" s="83" t="s">
        <v>260</v>
      </c>
      <c r="W29" s="83">
        <v>541</v>
      </c>
      <c r="X29" s="83" t="s">
        <v>256</v>
      </c>
      <c r="Y29" s="83">
        <v>353625036</v>
      </c>
      <c r="Z29" s="83" t="s">
        <v>751</v>
      </c>
      <c r="AA29" s="107">
        <v>45246</v>
      </c>
      <c r="AB29" s="83">
        <v>42000</v>
      </c>
      <c r="AC29" s="107" t="s">
        <v>840</v>
      </c>
      <c r="AD29" s="83">
        <v>24</v>
      </c>
      <c r="AE29" s="83" t="s">
        <v>833</v>
      </c>
      <c r="AF29" s="83" t="s">
        <v>1126</v>
      </c>
      <c r="AG29" s="107" t="s">
        <v>1127</v>
      </c>
      <c r="AH29" s="83" t="s">
        <v>1116</v>
      </c>
      <c r="AI29" s="107" t="s">
        <v>1128</v>
      </c>
      <c r="AJ29" s="83">
        <v>2240</v>
      </c>
      <c r="AK29" s="83">
        <v>2240</v>
      </c>
      <c r="AL29" s="107" t="s">
        <v>1129</v>
      </c>
      <c r="AM29" s="83">
        <v>24917.33</v>
      </c>
      <c r="AN29" s="111">
        <v>10922.67</v>
      </c>
      <c r="AO29" s="111">
        <v>35840</v>
      </c>
      <c r="AP29" s="111">
        <v>17082.669999999998</v>
      </c>
      <c r="AQ29" s="111">
        <v>1742.33</v>
      </c>
      <c r="AR29" s="111">
        <v>18825</v>
      </c>
      <c r="AS29" s="111">
        <v>9792.1</v>
      </c>
      <c r="AT29" s="111">
        <v>1407.9</v>
      </c>
      <c r="AU29" s="111">
        <v>11200</v>
      </c>
      <c r="AV29" s="83">
        <v>21</v>
      </c>
      <c r="AW29" s="129">
        <v>134</v>
      </c>
      <c r="AX29" s="83"/>
      <c r="AY29" s="107"/>
      <c r="AZ29" s="83"/>
      <c r="BA29" s="83"/>
      <c r="BB29" s="83" t="s">
        <v>832</v>
      </c>
      <c r="BC29" s="83" t="s">
        <v>145</v>
      </c>
      <c r="BD29" s="107"/>
      <c r="BE29" s="83">
        <v>0</v>
      </c>
      <c r="BF29" s="83" t="s">
        <v>546</v>
      </c>
      <c r="BG29" s="83" t="s">
        <v>1378</v>
      </c>
      <c r="BH29" s="84" t="s">
        <v>1465</v>
      </c>
      <c r="BI29" s="83" t="s">
        <v>110</v>
      </c>
      <c r="BJ29" s="84">
        <v>45917</v>
      </c>
      <c r="BK29" s="83"/>
      <c r="BL29" s="83" t="s">
        <v>115</v>
      </c>
      <c r="BM29" s="130" t="s">
        <v>130</v>
      </c>
      <c r="BN29" s="131" t="s">
        <v>201</v>
      </c>
      <c r="BO29" s="83" t="s">
        <v>244</v>
      </c>
      <c r="BP29" s="83"/>
      <c r="BQ29" s="83"/>
      <c r="BR29" s="132" t="s">
        <v>1469</v>
      </c>
    </row>
    <row r="30" spans="1:70" s="112" customFormat="1" ht="15" customHeight="1">
      <c r="A30" s="83">
        <v>26</v>
      </c>
      <c r="B30" s="83" t="s">
        <v>245</v>
      </c>
      <c r="C30" s="83" t="s">
        <v>246</v>
      </c>
      <c r="D30" s="83" t="s">
        <v>247</v>
      </c>
      <c r="E30" s="83" t="s">
        <v>248</v>
      </c>
      <c r="F30" s="83" t="s">
        <v>249</v>
      </c>
      <c r="G30" s="83" t="s">
        <v>250</v>
      </c>
      <c r="H30" s="83" t="s">
        <v>251</v>
      </c>
      <c r="I30" s="83">
        <v>42762</v>
      </c>
      <c r="J30" s="83" t="s">
        <v>268</v>
      </c>
      <c r="K30" s="83">
        <v>42762</v>
      </c>
      <c r="L30" s="83" t="s">
        <v>252</v>
      </c>
      <c r="M30" s="83" t="s">
        <v>253</v>
      </c>
      <c r="N30" s="83">
        <v>67399</v>
      </c>
      <c r="O30" s="83" t="s">
        <v>293</v>
      </c>
      <c r="P30" s="83">
        <v>96994</v>
      </c>
      <c r="Q30" s="83" t="s">
        <v>294</v>
      </c>
      <c r="R30" s="83" t="s">
        <v>303</v>
      </c>
      <c r="S30" s="83" t="s">
        <v>583</v>
      </c>
      <c r="T30" s="83" t="s">
        <v>583</v>
      </c>
      <c r="U30" s="83" t="s">
        <v>262</v>
      </c>
      <c r="V30" s="83" t="s">
        <v>255</v>
      </c>
      <c r="W30" s="83">
        <v>541</v>
      </c>
      <c r="X30" s="83" t="s">
        <v>256</v>
      </c>
      <c r="Y30" s="83">
        <v>354826476</v>
      </c>
      <c r="Z30" s="83" t="s">
        <v>771</v>
      </c>
      <c r="AA30" s="107">
        <v>45320</v>
      </c>
      <c r="AB30" s="83">
        <v>60000</v>
      </c>
      <c r="AC30" s="107" t="s">
        <v>840</v>
      </c>
      <c r="AD30" s="83">
        <v>24</v>
      </c>
      <c r="AE30" s="83" t="s">
        <v>837</v>
      </c>
      <c r="AF30" s="83" t="s">
        <v>1172</v>
      </c>
      <c r="AG30" s="107" t="s">
        <v>855</v>
      </c>
      <c r="AH30" s="83" t="s">
        <v>831</v>
      </c>
      <c r="AI30" s="107" t="s">
        <v>1162</v>
      </c>
      <c r="AJ30" s="83">
        <v>3200</v>
      </c>
      <c r="AK30" s="83">
        <v>3200</v>
      </c>
      <c r="AL30" s="107" t="s">
        <v>1173</v>
      </c>
      <c r="AM30" s="83">
        <v>32909.800000000003</v>
      </c>
      <c r="AN30" s="111">
        <v>14394.2</v>
      </c>
      <c r="AO30" s="111">
        <v>47304</v>
      </c>
      <c r="AP30" s="111">
        <v>27090.2</v>
      </c>
      <c r="AQ30" s="111">
        <v>2834.8</v>
      </c>
      <c r="AR30" s="111">
        <v>29925</v>
      </c>
      <c r="AS30" s="111">
        <v>11682.8</v>
      </c>
      <c r="AT30" s="111">
        <v>1813.2</v>
      </c>
      <c r="AU30" s="111">
        <v>13496</v>
      </c>
      <c r="AV30" s="83">
        <v>19</v>
      </c>
      <c r="AW30" s="129">
        <v>134</v>
      </c>
      <c r="AX30" s="83"/>
      <c r="AY30" s="107"/>
      <c r="AZ30" s="83"/>
      <c r="BA30" s="83"/>
      <c r="BB30" s="83" t="s">
        <v>832</v>
      </c>
      <c r="BC30" s="83" t="s">
        <v>145</v>
      </c>
      <c r="BD30" s="107" t="s">
        <v>889</v>
      </c>
      <c r="BE30" s="83">
        <v>60000</v>
      </c>
      <c r="BF30" s="83" t="s">
        <v>583</v>
      </c>
      <c r="BG30" s="83" t="s">
        <v>1398</v>
      </c>
      <c r="BH30" s="84" t="s">
        <v>1465</v>
      </c>
      <c r="BI30" s="83" t="s">
        <v>110</v>
      </c>
      <c r="BJ30" s="84">
        <v>45917</v>
      </c>
      <c r="BK30" s="83"/>
      <c r="BL30" s="83" t="s">
        <v>115</v>
      </c>
      <c r="BM30" s="130" t="s">
        <v>130</v>
      </c>
      <c r="BN30" s="131" t="s">
        <v>201</v>
      </c>
      <c r="BO30" s="83" t="s">
        <v>244</v>
      </c>
      <c r="BP30" s="83"/>
      <c r="BQ30" s="83"/>
      <c r="BR30" s="132"/>
    </row>
    <row r="31" spans="1:70" s="112" customFormat="1" ht="15" customHeight="1">
      <c r="A31" s="83">
        <v>27</v>
      </c>
      <c r="B31" s="83" t="s">
        <v>245</v>
      </c>
      <c r="C31" s="83" t="s">
        <v>246</v>
      </c>
      <c r="D31" s="83" t="s">
        <v>247</v>
      </c>
      <c r="E31" s="83" t="s">
        <v>248</v>
      </c>
      <c r="F31" s="83" t="s">
        <v>249</v>
      </c>
      <c r="G31" s="83" t="s">
        <v>250</v>
      </c>
      <c r="H31" s="83" t="s">
        <v>251</v>
      </c>
      <c r="I31" s="83">
        <v>42815</v>
      </c>
      <c r="J31" s="83" t="s">
        <v>607</v>
      </c>
      <c r="K31" s="83">
        <v>42815</v>
      </c>
      <c r="L31" s="83" t="s">
        <v>299</v>
      </c>
      <c r="M31" s="83" t="s">
        <v>300</v>
      </c>
      <c r="N31" s="83">
        <v>67539</v>
      </c>
      <c r="O31" s="83" t="s">
        <v>537</v>
      </c>
      <c r="P31" s="83">
        <v>97155</v>
      </c>
      <c r="Q31" s="83" t="s">
        <v>608</v>
      </c>
      <c r="R31" s="83" t="s">
        <v>303</v>
      </c>
      <c r="S31" s="83" t="s">
        <v>609</v>
      </c>
      <c r="T31" s="83" t="s">
        <v>609</v>
      </c>
      <c r="U31" s="83" t="s">
        <v>254</v>
      </c>
      <c r="V31" s="83" t="s">
        <v>255</v>
      </c>
      <c r="W31" s="83">
        <v>0</v>
      </c>
      <c r="X31" s="83" t="s">
        <v>358</v>
      </c>
      <c r="Y31" s="83">
        <v>355774396</v>
      </c>
      <c r="Z31" s="83" t="s">
        <v>789</v>
      </c>
      <c r="AA31" s="107">
        <v>45373</v>
      </c>
      <c r="AB31" s="83">
        <v>34000</v>
      </c>
      <c r="AC31" s="107" t="s">
        <v>840</v>
      </c>
      <c r="AD31" s="83">
        <v>24</v>
      </c>
      <c r="AE31" s="83" t="s">
        <v>830</v>
      </c>
      <c r="AF31" s="83" t="s">
        <v>1001</v>
      </c>
      <c r="AG31" s="107" t="s">
        <v>1203</v>
      </c>
      <c r="AH31" s="83" t="s">
        <v>859</v>
      </c>
      <c r="AI31" s="107" t="s">
        <v>1165</v>
      </c>
      <c r="AJ31" s="83">
        <v>1810</v>
      </c>
      <c r="AK31" s="83">
        <v>1810</v>
      </c>
      <c r="AL31" s="107" t="s">
        <v>1204</v>
      </c>
      <c r="AM31" s="83">
        <v>14499.58</v>
      </c>
      <c r="AN31" s="111">
        <v>7220.42</v>
      </c>
      <c r="AO31" s="111">
        <v>21720</v>
      </c>
      <c r="AP31" s="111">
        <v>19500.419999999998</v>
      </c>
      <c r="AQ31" s="111">
        <v>2864.58</v>
      </c>
      <c r="AR31" s="111">
        <v>22365</v>
      </c>
      <c r="AS31" s="111">
        <v>7285.64</v>
      </c>
      <c r="AT31" s="111">
        <v>1764.36</v>
      </c>
      <c r="AU31" s="111">
        <v>9050</v>
      </c>
      <c r="AV31" s="83">
        <v>17</v>
      </c>
      <c r="AW31" s="129">
        <v>134</v>
      </c>
      <c r="AX31" s="83"/>
      <c r="AY31" s="107"/>
      <c r="AZ31" s="83"/>
      <c r="BA31" s="83"/>
      <c r="BB31" s="83" t="s">
        <v>832</v>
      </c>
      <c r="BC31" s="83" t="s">
        <v>145</v>
      </c>
      <c r="BD31" s="107"/>
      <c r="BE31" s="83">
        <v>0</v>
      </c>
      <c r="BF31" s="83" t="s">
        <v>609</v>
      </c>
      <c r="BG31" s="83" t="s">
        <v>1416</v>
      </c>
      <c r="BH31" s="84" t="s">
        <v>1465</v>
      </c>
      <c r="BI31" s="83" t="s">
        <v>110</v>
      </c>
      <c r="BJ31" s="84">
        <v>45917</v>
      </c>
      <c r="BK31" s="83"/>
      <c r="BL31" s="83" t="s">
        <v>115</v>
      </c>
      <c r="BM31" s="130" t="s">
        <v>130</v>
      </c>
      <c r="BN31" s="131" t="s">
        <v>201</v>
      </c>
      <c r="BO31" s="83" t="s">
        <v>244</v>
      </c>
      <c r="BP31" s="83"/>
      <c r="BQ31" s="83"/>
      <c r="BR31" s="132"/>
    </row>
    <row r="32" spans="1:70" s="112" customFormat="1" ht="15" customHeight="1">
      <c r="A32" s="83">
        <v>28</v>
      </c>
      <c r="B32" s="83" t="s">
        <v>245</v>
      </c>
      <c r="C32" s="83" t="s">
        <v>246</v>
      </c>
      <c r="D32" s="83" t="s">
        <v>247</v>
      </c>
      <c r="E32" s="83" t="s">
        <v>248</v>
      </c>
      <c r="F32" s="83" t="s">
        <v>249</v>
      </c>
      <c r="G32" s="83" t="s">
        <v>250</v>
      </c>
      <c r="H32" s="83" t="s">
        <v>251</v>
      </c>
      <c r="I32" s="83">
        <v>42710</v>
      </c>
      <c r="J32" s="83" t="s">
        <v>261</v>
      </c>
      <c r="K32" s="83">
        <v>42710</v>
      </c>
      <c r="L32" s="83" t="s">
        <v>252</v>
      </c>
      <c r="M32" s="83" t="s">
        <v>253</v>
      </c>
      <c r="N32" s="83">
        <v>67469</v>
      </c>
      <c r="O32" s="83" t="s">
        <v>310</v>
      </c>
      <c r="P32" s="83">
        <v>97071</v>
      </c>
      <c r="Q32" s="83" t="s">
        <v>311</v>
      </c>
      <c r="R32" s="83" t="s">
        <v>303</v>
      </c>
      <c r="S32" s="83" t="s">
        <v>556</v>
      </c>
      <c r="T32" s="83" t="s">
        <v>556</v>
      </c>
      <c r="U32" s="83" t="s">
        <v>264</v>
      </c>
      <c r="V32" s="83" t="s">
        <v>255</v>
      </c>
      <c r="W32" s="83">
        <v>541</v>
      </c>
      <c r="X32" s="83" t="s">
        <v>256</v>
      </c>
      <c r="Y32" s="83">
        <v>353949314</v>
      </c>
      <c r="Z32" s="83" t="s">
        <v>756</v>
      </c>
      <c r="AA32" s="107">
        <v>45265</v>
      </c>
      <c r="AB32" s="83">
        <v>73000</v>
      </c>
      <c r="AC32" s="107" t="s">
        <v>834</v>
      </c>
      <c r="AD32" s="83">
        <v>24</v>
      </c>
      <c r="AE32" s="83" t="s">
        <v>843</v>
      </c>
      <c r="AF32" s="83" t="s">
        <v>916</v>
      </c>
      <c r="AG32" s="107" t="s">
        <v>870</v>
      </c>
      <c r="AH32" s="83" t="s">
        <v>831</v>
      </c>
      <c r="AI32" s="107" t="s">
        <v>1131</v>
      </c>
      <c r="AJ32" s="83">
        <v>3900</v>
      </c>
      <c r="AK32" s="83">
        <v>3900</v>
      </c>
      <c r="AL32" s="107" t="s">
        <v>1140</v>
      </c>
      <c r="AM32" s="83">
        <v>46011.38</v>
      </c>
      <c r="AN32" s="111">
        <v>18288.62</v>
      </c>
      <c r="AO32" s="111">
        <v>64300</v>
      </c>
      <c r="AP32" s="111">
        <v>26988.62</v>
      </c>
      <c r="AQ32" s="111">
        <v>2177.38</v>
      </c>
      <c r="AR32" s="111">
        <v>29166</v>
      </c>
      <c r="AS32" s="111">
        <v>15884.66</v>
      </c>
      <c r="AT32" s="111">
        <v>1715.34</v>
      </c>
      <c r="AU32" s="111">
        <v>17600</v>
      </c>
      <c r="AV32" s="83">
        <v>21</v>
      </c>
      <c r="AW32" s="129">
        <v>138</v>
      </c>
      <c r="AX32" s="83"/>
      <c r="AY32" s="107"/>
      <c r="AZ32" s="83"/>
      <c r="BA32" s="83"/>
      <c r="BB32" s="83" t="s">
        <v>832</v>
      </c>
      <c r="BC32" s="83" t="s">
        <v>145</v>
      </c>
      <c r="BD32" s="107"/>
      <c r="BE32" s="83">
        <v>0</v>
      </c>
      <c r="BF32" s="83" t="s">
        <v>556</v>
      </c>
      <c r="BG32" s="83" t="s">
        <v>1383</v>
      </c>
      <c r="BH32" s="84" t="s">
        <v>1465</v>
      </c>
      <c r="BI32" s="83" t="s">
        <v>110</v>
      </c>
      <c r="BJ32" s="84">
        <v>45917</v>
      </c>
      <c r="BK32" s="83"/>
      <c r="BL32" s="83" t="s">
        <v>115</v>
      </c>
      <c r="BM32" s="130" t="s">
        <v>130</v>
      </c>
      <c r="BN32" s="131" t="s">
        <v>201</v>
      </c>
      <c r="BO32" s="83" t="s">
        <v>244</v>
      </c>
      <c r="BP32" s="83"/>
      <c r="BQ32" s="83"/>
      <c r="BR32" s="132"/>
    </row>
    <row r="33" spans="1:70" s="112" customFormat="1" ht="15" customHeight="1">
      <c r="A33" s="83">
        <v>29</v>
      </c>
      <c r="B33" s="83" t="s">
        <v>245</v>
      </c>
      <c r="C33" s="83" t="s">
        <v>246</v>
      </c>
      <c r="D33" s="83" t="s">
        <v>247</v>
      </c>
      <c r="E33" s="83" t="s">
        <v>248</v>
      </c>
      <c r="F33" s="83" t="s">
        <v>249</v>
      </c>
      <c r="G33" s="83" t="s">
        <v>250</v>
      </c>
      <c r="H33" s="83" t="s">
        <v>251</v>
      </c>
      <c r="I33" s="83">
        <v>42764</v>
      </c>
      <c r="J33" s="83" t="s">
        <v>323</v>
      </c>
      <c r="K33" s="83">
        <v>42764</v>
      </c>
      <c r="L33" s="83" t="s">
        <v>252</v>
      </c>
      <c r="M33" s="83" t="s">
        <v>253</v>
      </c>
      <c r="N33" s="83">
        <v>67422</v>
      </c>
      <c r="O33" s="83" t="s">
        <v>523</v>
      </c>
      <c r="P33" s="83">
        <v>97020</v>
      </c>
      <c r="Q33" s="83" t="s">
        <v>524</v>
      </c>
      <c r="R33" s="83" t="s">
        <v>303</v>
      </c>
      <c r="S33" s="83" t="s">
        <v>526</v>
      </c>
      <c r="T33" s="83" t="s">
        <v>526</v>
      </c>
      <c r="U33" s="83" t="s">
        <v>264</v>
      </c>
      <c r="V33" s="83" t="s">
        <v>255</v>
      </c>
      <c r="W33" s="83">
        <v>541</v>
      </c>
      <c r="X33" s="83" t="s">
        <v>256</v>
      </c>
      <c r="Y33" s="83">
        <v>352873701</v>
      </c>
      <c r="Z33" s="83" t="s">
        <v>741</v>
      </c>
      <c r="AA33" s="107">
        <v>45178</v>
      </c>
      <c r="AB33" s="83">
        <v>72000</v>
      </c>
      <c r="AC33" s="107" t="s">
        <v>834</v>
      </c>
      <c r="AD33" s="83">
        <v>24</v>
      </c>
      <c r="AE33" s="83" t="s">
        <v>843</v>
      </c>
      <c r="AF33" s="83" t="s">
        <v>1101</v>
      </c>
      <c r="AG33" s="107" t="s">
        <v>1102</v>
      </c>
      <c r="AH33" s="83" t="s">
        <v>831</v>
      </c>
      <c r="AI33" s="107" t="s">
        <v>1094</v>
      </c>
      <c r="AJ33" s="83">
        <v>3840</v>
      </c>
      <c r="AK33" s="83">
        <v>3840</v>
      </c>
      <c r="AL33" s="107" t="s">
        <v>1104</v>
      </c>
      <c r="AM33" s="83">
        <v>48681.27</v>
      </c>
      <c r="AN33" s="111">
        <v>20438.73</v>
      </c>
      <c r="AO33" s="111">
        <v>69120</v>
      </c>
      <c r="AP33" s="111">
        <v>23318.73</v>
      </c>
      <c r="AQ33" s="111">
        <v>1831.19</v>
      </c>
      <c r="AR33" s="111">
        <v>25149.919999999998</v>
      </c>
      <c r="AS33" s="111">
        <v>17480.77</v>
      </c>
      <c r="AT33" s="111">
        <v>1719.23</v>
      </c>
      <c r="AU33" s="111">
        <v>19200</v>
      </c>
      <c r="AV33" s="83">
        <v>23</v>
      </c>
      <c r="AW33" s="129">
        <v>138</v>
      </c>
      <c r="AX33" s="83"/>
      <c r="AY33" s="107"/>
      <c r="AZ33" s="83"/>
      <c r="BA33" s="83"/>
      <c r="BB33" s="83" t="s">
        <v>832</v>
      </c>
      <c r="BC33" s="83" t="s">
        <v>145</v>
      </c>
      <c r="BD33" s="107"/>
      <c r="BE33" s="83">
        <v>0</v>
      </c>
      <c r="BF33" s="83" t="s">
        <v>526</v>
      </c>
      <c r="BG33" s="83" t="s">
        <v>1369</v>
      </c>
      <c r="BH33" s="84" t="s">
        <v>1465</v>
      </c>
      <c r="BI33" s="83" t="s">
        <v>110</v>
      </c>
      <c r="BJ33" s="84">
        <v>45917</v>
      </c>
      <c r="BK33" s="83"/>
      <c r="BL33" s="83" t="s">
        <v>115</v>
      </c>
      <c r="BM33" s="130" t="s">
        <v>130</v>
      </c>
      <c r="BN33" s="131" t="s">
        <v>201</v>
      </c>
      <c r="BO33" s="83" t="s">
        <v>244</v>
      </c>
      <c r="BP33" s="83"/>
      <c r="BQ33" s="83"/>
      <c r="BR33" s="132"/>
    </row>
    <row r="34" spans="1:70" s="112" customFormat="1" ht="15" customHeight="1">
      <c r="A34" s="83">
        <v>30</v>
      </c>
      <c r="B34" s="83" t="s">
        <v>245</v>
      </c>
      <c r="C34" s="83" t="s">
        <v>246</v>
      </c>
      <c r="D34" s="83" t="s">
        <v>247</v>
      </c>
      <c r="E34" s="83" t="s">
        <v>248</v>
      </c>
      <c r="F34" s="83" t="s">
        <v>249</v>
      </c>
      <c r="G34" s="83" t="s">
        <v>250</v>
      </c>
      <c r="H34" s="83" t="s">
        <v>251</v>
      </c>
      <c r="I34" s="83">
        <v>42764</v>
      </c>
      <c r="J34" s="83" t="s">
        <v>323</v>
      </c>
      <c r="K34" s="83">
        <v>42764</v>
      </c>
      <c r="L34" s="83" t="s">
        <v>252</v>
      </c>
      <c r="M34" s="83" t="s">
        <v>253</v>
      </c>
      <c r="N34" s="83">
        <v>67407</v>
      </c>
      <c r="O34" s="83" t="s">
        <v>430</v>
      </c>
      <c r="P34" s="83">
        <v>97003</v>
      </c>
      <c r="Q34" s="83" t="s">
        <v>431</v>
      </c>
      <c r="R34" s="83" t="s">
        <v>469</v>
      </c>
      <c r="S34" s="83" t="s">
        <v>594</v>
      </c>
      <c r="T34" s="83" t="s">
        <v>594</v>
      </c>
      <c r="U34" s="83" t="s">
        <v>329</v>
      </c>
      <c r="V34" s="83" t="s">
        <v>255</v>
      </c>
      <c r="W34" s="83">
        <v>0</v>
      </c>
      <c r="X34" s="83" t="s">
        <v>256</v>
      </c>
      <c r="Y34" s="83">
        <v>355577277</v>
      </c>
      <c r="Z34" s="83" t="s">
        <v>782</v>
      </c>
      <c r="AA34" s="107">
        <v>45353</v>
      </c>
      <c r="AB34" s="83">
        <v>40000</v>
      </c>
      <c r="AC34" s="107" t="s">
        <v>834</v>
      </c>
      <c r="AD34" s="83">
        <v>18</v>
      </c>
      <c r="AE34" s="83" t="s">
        <v>885</v>
      </c>
      <c r="AF34" s="83" t="s">
        <v>984</v>
      </c>
      <c r="AG34" s="107" t="s">
        <v>985</v>
      </c>
      <c r="AH34" s="83" t="s">
        <v>859</v>
      </c>
      <c r="AI34" s="107" t="s">
        <v>871</v>
      </c>
      <c r="AJ34" s="83">
        <v>2690</v>
      </c>
      <c r="AK34" s="83">
        <v>2690</v>
      </c>
      <c r="AL34" s="107" t="s">
        <v>1195</v>
      </c>
      <c r="AM34" s="83">
        <v>27280.36</v>
      </c>
      <c r="AN34" s="111">
        <v>7689.64</v>
      </c>
      <c r="AO34" s="111">
        <v>34970</v>
      </c>
      <c r="AP34" s="111">
        <v>12719.64</v>
      </c>
      <c r="AQ34" s="111">
        <v>807.36</v>
      </c>
      <c r="AR34" s="111">
        <v>13527</v>
      </c>
      <c r="AS34" s="111">
        <v>12719.64</v>
      </c>
      <c r="AT34" s="111">
        <v>807.36</v>
      </c>
      <c r="AU34" s="111">
        <v>13527</v>
      </c>
      <c r="AV34" s="83">
        <v>18</v>
      </c>
      <c r="AW34" s="129">
        <v>138</v>
      </c>
      <c r="AX34" s="83"/>
      <c r="AY34" s="107"/>
      <c r="AZ34" s="83"/>
      <c r="BA34" s="83"/>
      <c r="BB34" s="83" t="s">
        <v>832</v>
      </c>
      <c r="BC34" s="83" t="s">
        <v>145</v>
      </c>
      <c r="BD34" s="107"/>
      <c r="BE34" s="83">
        <v>0</v>
      </c>
      <c r="BF34" s="83" t="s">
        <v>594</v>
      </c>
      <c r="BG34" s="83" t="s">
        <v>1409</v>
      </c>
      <c r="BH34" s="84" t="s">
        <v>1465</v>
      </c>
      <c r="BI34" s="83" t="s">
        <v>110</v>
      </c>
      <c r="BJ34" s="84">
        <v>45917</v>
      </c>
      <c r="BK34" s="83"/>
      <c r="BL34" s="83" t="s">
        <v>115</v>
      </c>
      <c r="BM34" s="130" t="s">
        <v>130</v>
      </c>
      <c r="BN34" s="131" t="s">
        <v>201</v>
      </c>
      <c r="BO34" s="83" t="s">
        <v>244</v>
      </c>
      <c r="BP34" s="83"/>
      <c r="BQ34" s="83"/>
      <c r="BR34" s="132"/>
    </row>
    <row r="35" spans="1:70" s="112" customFormat="1" ht="15" customHeight="1">
      <c r="A35" s="83">
        <v>31</v>
      </c>
      <c r="B35" s="83" t="s">
        <v>245</v>
      </c>
      <c r="C35" s="83" t="s">
        <v>246</v>
      </c>
      <c r="D35" s="83" t="s">
        <v>247</v>
      </c>
      <c r="E35" s="83" t="s">
        <v>248</v>
      </c>
      <c r="F35" s="83" t="s">
        <v>249</v>
      </c>
      <c r="G35" s="83" t="s">
        <v>250</v>
      </c>
      <c r="H35" s="83" t="s">
        <v>251</v>
      </c>
      <c r="I35" s="83">
        <v>170836</v>
      </c>
      <c r="J35" s="83" t="s">
        <v>473</v>
      </c>
      <c r="K35" s="83">
        <v>170836</v>
      </c>
      <c r="L35" s="83" t="s">
        <v>299</v>
      </c>
      <c r="M35" s="83" t="s">
        <v>300</v>
      </c>
      <c r="N35" s="83">
        <v>292620</v>
      </c>
      <c r="O35" s="83" t="s">
        <v>474</v>
      </c>
      <c r="P35" s="83">
        <v>387207</v>
      </c>
      <c r="Q35" s="83" t="s">
        <v>267</v>
      </c>
      <c r="R35" s="83" t="s">
        <v>303</v>
      </c>
      <c r="S35" s="83" t="s">
        <v>475</v>
      </c>
      <c r="T35" s="83" t="s">
        <v>475</v>
      </c>
      <c r="U35" s="83" t="s">
        <v>262</v>
      </c>
      <c r="V35" s="83" t="s">
        <v>255</v>
      </c>
      <c r="W35" s="83">
        <v>541</v>
      </c>
      <c r="X35" s="83" t="s">
        <v>256</v>
      </c>
      <c r="Y35" s="83">
        <v>351591409</v>
      </c>
      <c r="Z35" s="83" t="s">
        <v>715</v>
      </c>
      <c r="AA35" s="107">
        <v>45059</v>
      </c>
      <c r="AB35" s="83">
        <v>52000</v>
      </c>
      <c r="AC35" s="107" t="s">
        <v>849</v>
      </c>
      <c r="AD35" s="83">
        <v>24</v>
      </c>
      <c r="AE35" s="83" t="s">
        <v>830</v>
      </c>
      <c r="AF35" s="83" t="s">
        <v>1030</v>
      </c>
      <c r="AG35" s="107" t="s">
        <v>1031</v>
      </c>
      <c r="AH35" s="83" t="s">
        <v>859</v>
      </c>
      <c r="AI35" s="107" t="s">
        <v>1032</v>
      </c>
      <c r="AJ35" s="83">
        <v>2800</v>
      </c>
      <c r="AK35" s="83">
        <v>2800</v>
      </c>
      <c r="AL35" s="107" t="s">
        <v>1033</v>
      </c>
      <c r="AM35" s="83">
        <v>45818.66</v>
      </c>
      <c r="AN35" s="111">
        <v>15781.34</v>
      </c>
      <c r="AO35" s="111">
        <v>61600</v>
      </c>
      <c r="AP35" s="111">
        <v>6181.34</v>
      </c>
      <c r="AQ35" s="111">
        <v>201.66</v>
      </c>
      <c r="AR35" s="111">
        <v>6383</v>
      </c>
      <c r="AS35" s="111">
        <v>6181.34</v>
      </c>
      <c r="AT35" s="111">
        <v>201.66</v>
      </c>
      <c r="AU35" s="111">
        <v>6383</v>
      </c>
      <c r="AV35" s="83">
        <v>27</v>
      </c>
      <c r="AW35" s="129">
        <v>139</v>
      </c>
      <c r="AX35" s="83"/>
      <c r="AY35" s="107"/>
      <c r="AZ35" s="83"/>
      <c r="BA35" s="83"/>
      <c r="BB35" s="83" t="s">
        <v>832</v>
      </c>
      <c r="BC35" s="83" t="s">
        <v>145</v>
      </c>
      <c r="BD35" s="107"/>
      <c r="BE35" s="83">
        <v>0</v>
      </c>
      <c r="BF35" s="83" t="s">
        <v>475</v>
      </c>
      <c r="BG35" s="83" t="s">
        <v>1345</v>
      </c>
      <c r="BH35" s="84" t="s">
        <v>1465</v>
      </c>
      <c r="BI35" s="83" t="s">
        <v>110</v>
      </c>
      <c r="BJ35" s="84">
        <v>45917</v>
      </c>
      <c r="BK35" s="83"/>
      <c r="BL35" s="83" t="s">
        <v>115</v>
      </c>
      <c r="BM35" s="130" t="s">
        <v>120</v>
      </c>
      <c r="BN35" s="131" t="s">
        <v>201</v>
      </c>
      <c r="BO35" s="83" t="s">
        <v>244</v>
      </c>
      <c r="BP35" s="83"/>
      <c r="BQ35" s="83"/>
      <c r="BR35" s="132"/>
    </row>
    <row r="36" spans="1:70" s="112" customFormat="1" ht="15" customHeight="1">
      <c r="A36" s="83">
        <v>32</v>
      </c>
      <c r="B36" s="83" t="s">
        <v>245</v>
      </c>
      <c r="C36" s="83" t="s">
        <v>246</v>
      </c>
      <c r="D36" s="83" t="s">
        <v>247</v>
      </c>
      <c r="E36" s="83" t="s">
        <v>248</v>
      </c>
      <c r="F36" s="83" t="s">
        <v>249</v>
      </c>
      <c r="G36" s="83" t="s">
        <v>250</v>
      </c>
      <c r="H36" s="83" t="s">
        <v>251</v>
      </c>
      <c r="I36" s="83">
        <v>170836</v>
      </c>
      <c r="J36" s="83" t="s">
        <v>473</v>
      </c>
      <c r="K36" s="83">
        <v>170836</v>
      </c>
      <c r="L36" s="83" t="s">
        <v>299</v>
      </c>
      <c r="M36" s="83" t="s">
        <v>300</v>
      </c>
      <c r="N36" s="83">
        <v>67349</v>
      </c>
      <c r="O36" s="83" t="s">
        <v>528</v>
      </c>
      <c r="P36" s="83">
        <v>96941</v>
      </c>
      <c r="Q36" s="83" t="s">
        <v>529</v>
      </c>
      <c r="R36" s="83" t="s">
        <v>469</v>
      </c>
      <c r="S36" s="83" t="s">
        <v>530</v>
      </c>
      <c r="T36" s="83" t="s">
        <v>530</v>
      </c>
      <c r="U36" s="83" t="s">
        <v>262</v>
      </c>
      <c r="V36" s="83" t="s">
        <v>255</v>
      </c>
      <c r="W36" s="83">
        <v>0</v>
      </c>
      <c r="X36" s="83" t="s">
        <v>256</v>
      </c>
      <c r="Y36" s="83">
        <v>356541285</v>
      </c>
      <c r="Z36" s="83" t="s">
        <v>742</v>
      </c>
      <c r="AA36" s="107">
        <v>45414</v>
      </c>
      <c r="AB36" s="83">
        <v>30000</v>
      </c>
      <c r="AC36" s="107" t="s">
        <v>849</v>
      </c>
      <c r="AD36" s="83">
        <v>18</v>
      </c>
      <c r="AE36" s="83" t="s">
        <v>885</v>
      </c>
      <c r="AF36" s="83" t="s">
        <v>1092</v>
      </c>
      <c r="AG36" s="107" t="s">
        <v>1106</v>
      </c>
      <c r="AH36" s="83" t="s">
        <v>859</v>
      </c>
      <c r="AI36" s="107" t="s">
        <v>1201</v>
      </c>
      <c r="AJ36" s="83">
        <v>2020</v>
      </c>
      <c r="AK36" s="83">
        <v>2020</v>
      </c>
      <c r="AL36" s="107" t="s">
        <v>1217</v>
      </c>
      <c r="AM36" s="83">
        <v>16981.36</v>
      </c>
      <c r="AN36" s="111">
        <v>5238.6400000000003</v>
      </c>
      <c r="AO36" s="111">
        <v>22220</v>
      </c>
      <c r="AP36" s="111">
        <v>13018.64</v>
      </c>
      <c r="AQ36" s="111">
        <v>1119.3599999999999</v>
      </c>
      <c r="AR36" s="111">
        <v>14138</v>
      </c>
      <c r="AS36" s="111">
        <v>9103.2099999999991</v>
      </c>
      <c r="AT36" s="111">
        <v>996.79</v>
      </c>
      <c r="AU36" s="111">
        <v>10100</v>
      </c>
      <c r="AV36" s="83">
        <v>16</v>
      </c>
      <c r="AW36" s="129">
        <v>139</v>
      </c>
      <c r="AX36" s="83"/>
      <c r="AY36" s="107"/>
      <c r="AZ36" s="83"/>
      <c r="BA36" s="83"/>
      <c r="BB36" s="83" t="s">
        <v>832</v>
      </c>
      <c r="BC36" s="83" t="s">
        <v>145</v>
      </c>
      <c r="BD36" s="107"/>
      <c r="BE36" s="83">
        <v>0</v>
      </c>
      <c r="BF36" s="83" t="s">
        <v>530</v>
      </c>
      <c r="BG36" s="83" t="s">
        <v>1370</v>
      </c>
      <c r="BH36" s="84" t="s">
        <v>1465</v>
      </c>
      <c r="BI36" s="83" t="s">
        <v>110</v>
      </c>
      <c r="BJ36" s="84">
        <v>45917</v>
      </c>
      <c r="BK36" s="83"/>
      <c r="BL36" s="83" t="s">
        <v>115</v>
      </c>
      <c r="BM36" s="130" t="s">
        <v>120</v>
      </c>
      <c r="BN36" s="131" t="s">
        <v>201</v>
      </c>
      <c r="BO36" s="83" t="s">
        <v>244</v>
      </c>
      <c r="BP36" s="83"/>
      <c r="BQ36" s="83"/>
      <c r="BR36" s="132"/>
    </row>
    <row r="37" spans="1:70" s="112" customFormat="1" ht="15" customHeight="1">
      <c r="A37" s="83">
        <v>33</v>
      </c>
      <c r="B37" s="83" t="s">
        <v>245</v>
      </c>
      <c r="C37" s="83" t="s">
        <v>246</v>
      </c>
      <c r="D37" s="83" t="s">
        <v>247</v>
      </c>
      <c r="E37" s="83" t="s">
        <v>248</v>
      </c>
      <c r="F37" s="83" t="s">
        <v>249</v>
      </c>
      <c r="G37" s="83" t="s">
        <v>250</v>
      </c>
      <c r="H37" s="83" t="s">
        <v>251</v>
      </c>
      <c r="I37" s="83">
        <v>170836</v>
      </c>
      <c r="J37" s="83" t="s">
        <v>473</v>
      </c>
      <c r="K37" s="83">
        <v>170836</v>
      </c>
      <c r="L37" s="83" t="s">
        <v>299</v>
      </c>
      <c r="M37" s="83" t="s">
        <v>300</v>
      </c>
      <c r="N37" s="83">
        <v>376497</v>
      </c>
      <c r="O37" s="83" t="s">
        <v>535</v>
      </c>
      <c r="P37" s="83">
        <v>549817</v>
      </c>
      <c r="Q37" s="83" t="s">
        <v>536</v>
      </c>
      <c r="R37" s="83" t="s">
        <v>303</v>
      </c>
      <c r="S37" s="83" t="s">
        <v>636</v>
      </c>
      <c r="T37" s="83" t="s">
        <v>636</v>
      </c>
      <c r="U37" s="83" t="s">
        <v>262</v>
      </c>
      <c r="V37" s="83" t="s">
        <v>255</v>
      </c>
      <c r="W37" s="83">
        <v>0</v>
      </c>
      <c r="X37" s="83" t="s">
        <v>256</v>
      </c>
      <c r="Y37" s="83">
        <v>357620587</v>
      </c>
      <c r="Z37" s="83" t="s">
        <v>814</v>
      </c>
      <c r="AA37" s="107">
        <v>45474</v>
      </c>
      <c r="AB37" s="83">
        <v>52000</v>
      </c>
      <c r="AC37" s="107" t="s">
        <v>834</v>
      </c>
      <c r="AD37" s="83">
        <v>24</v>
      </c>
      <c r="AE37" s="83" t="s">
        <v>1246</v>
      </c>
      <c r="AF37" s="83" t="s">
        <v>944</v>
      </c>
      <c r="AG37" s="107" t="s">
        <v>958</v>
      </c>
      <c r="AH37" s="83" t="s">
        <v>859</v>
      </c>
      <c r="AI37" s="107" t="s">
        <v>1241</v>
      </c>
      <c r="AJ37" s="83">
        <v>2780</v>
      </c>
      <c r="AK37" s="83">
        <v>2780</v>
      </c>
      <c r="AL37" s="107" t="s">
        <v>848</v>
      </c>
      <c r="AM37" s="83">
        <v>14130.68</v>
      </c>
      <c r="AN37" s="111">
        <v>8109.32</v>
      </c>
      <c r="AO37" s="111">
        <v>22240</v>
      </c>
      <c r="AP37" s="111">
        <v>37869.32</v>
      </c>
      <c r="AQ37" s="111">
        <v>7079.68</v>
      </c>
      <c r="AR37" s="111">
        <v>44949</v>
      </c>
      <c r="AS37" s="111">
        <v>12612.87</v>
      </c>
      <c r="AT37" s="111">
        <v>4067.13</v>
      </c>
      <c r="AU37" s="111">
        <v>16680</v>
      </c>
      <c r="AV37" s="83">
        <v>14</v>
      </c>
      <c r="AW37" s="129">
        <v>160</v>
      </c>
      <c r="AX37" s="83"/>
      <c r="AY37" s="107"/>
      <c r="AZ37" s="83"/>
      <c r="BA37" s="83"/>
      <c r="BB37" s="83" t="s">
        <v>832</v>
      </c>
      <c r="BC37" s="83" t="s">
        <v>145</v>
      </c>
      <c r="BD37" s="107"/>
      <c r="BE37" s="83">
        <v>0</v>
      </c>
      <c r="BF37" s="83" t="s">
        <v>636</v>
      </c>
      <c r="BG37" s="83" t="s">
        <v>1440</v>
      </c>
      <c r="BH37" s="84" t="s">
        <v>1465</v>
      </c>
      <c r="BI37" s="83" t="s">
        <v>110</v>
      </c>
      <c r="BJ37" s="84">
        <v>45917</v>
      </c>
      <c r="BK37" s="83"/>
      <c r="BL37" s="83" t="s">
        <v>115</v>
      </c>
      <c r="BM37" s="130" t="s">
        <v>130</v>
      </c>
      <c r="BN37" s="131" t="s">
        <v>201</v>
      </c>
      <c r="BO37" s="83" t="s">
        <v>244</v>
      </c>
      <c r="BP37" s="83"/>
      <c r="BQ37" s="83"/>
      <c r="BR37" s="132"/>
    </row>
    <row r="38" spans="1:70" s="112" customFormat="1" ht="15" customHeight="1">
      <c r="A38" s="83">
        <v>34</v>
      </c>
      <c r="B38" s="83" t="s">
        <v>245</v>
      </c>
      <c r="C38" s="83" t="s">
        <v>246</v>
      </c>
      <c r="D38" s="83" t="s">
        <v>247</v>
      </c>
      <c r="E38" s="83" t="s">
        <v>248</v>
      </c>
      <c r="F38" s="83" t="s">
        <v>249</v>
      </c>
      <c r="G38" s="83" t="s">
        <v>250</v>
      </c>
      <c r="H38" s="83" t="s">
        <v>251</v>
      </c>
      <c r="I38" s="83">
        <v>170836</v>
      </c>
      <c r="J38" s="83" t="s">
        <v>473</v>
      </c>
      <c r="K38" s="83">
        <v>170836</v>
      </c>
      <c r="L38" s="83" t="s">
        <v>299</v>
      </c>
      <c r="M38" s="83" t="s">
        <v>300</v>
      </c>
      <c r="N38" s="83">
        <v>376497</v>
      </c>
      <c r="O38" s="83" t="s">
        <v>535</v>
      </c>
      <c r="P38" s="83">
        <v>549817</v>
      </c>
      <c r="Q38" s="83" t="s">
        <v>536</v>
      </c>
      <c r="R38" s="83" t="s">
        <v>303</v>
      </c>
      <c r="S38" s="83" t="s">
        <v>644</v>
      </c>
      <c r="T38" s="83" t="s">
        <v>644</v>
      </c>
      <c r="U38" s="83" t="s">
        <v>262</v>
      </c>
      <c r="V38" s="83" t="s">
        <v>255</v>
      </c>
      <c r="W38" s="83">
        <v>0</v>
      </c>
      <c r="X38" s="83" t="s">
        <v>256</v>
      </c>
      <c r="Y38" s="83">
        <v>358512166</v>
      </c>
      <c r="Z38" s="83" t="s">
        <v>820</v>
      </c>
      <c r="AA38" s="107">
        <v>45625</v>
      </c>
      <c r="AB38" s="83">
        <v>26000</v>
      </c>
      <c r="AC38" s="107" t="s">
        <v>834</v>
      </c>
      <c r="AD38" s="83">
        <v>12</v>
      </c>
      <c r="AE38" s="83" t="s">
        <v>830</v>
      </c>
      <c r="AF38" s="83" t="s">
        <v>1034</v>
      </c>
      <c r="AG38" s="107" t="s">
        <v>1035</v>
      </c>
      <c r="AH38" s="83" t="s">
        <v>859</v>
      </c>
      <c r="AI38" s="107" t="s">
        <v>1274</v>
      </c>
      <c r="AJ38" s="83">
        <v>2470</v>
      </c>
      <c r="AK38" s="83">
        <v>2470</v>
      </c>
      <c r="AL38" s="107" t="s">
        <v>1110</v>
      </c>
      <c r="AM38" s="83">
        <v>5687.07</v>
      </c>
      <c r="AN38" s="111">
        <v>1722.93</v>
      </c>
      <c r="AO38" s="111">
        <v>7410</v>
      </c>
      <c r="AP38" s="111">
        <v>20312.93</v>
      </c>
      <c r="AQ38" s="111">
        <v>2152.0700000000002</v>
      </c>
      <c r="AR38" s="111">
        <v>22465</v>
      </c>
      <c r="AS38" s="111">
        <v>12976.83</v>
      </c>
      <c r="AT38" s="111">
        <v>1843.17</v>
      </c>
      <c r="AU38" s="111">
        <v>14820</v>
      </c>
      <c r="AV38" s="83">
        <v>9</v>
      </c>
      <c r="AW38" s="129">
        <v>160</v>
      </c>
      <c r="AX38" s="83"/>
      <c r="AY38" s="107"/>
      <c r="AZ38" s="83"/>
      <c r="BA38" s="83"/>
      <c r="BB38" s="83" t="s">
        <v>832</v>
      </c>
      <c r="BC38" s="83" t="s">
        <v>145</v>
      </c>
      <c r="BD38" s="107"/>
      <c r="BE38" s="83">
        <v>0</v>
      </c>
      <c r="BF38" s="83" t="s">
        <v>644</v>
      </c>
      <c r="BG38" s="83" t="s">
        <v>1447</v>
      </c>
      <c r="BH38" s="84" t="s">
        <v>1465</v>
      </c>
      <c r="BI38" s="83" t="s">
        <v>110</v>
      </c>
      <c r="BJ38" s="84">
        <v>45917</v>
      </c>
      <c r="BK38" s="83"/>
      <c r="BL38" s="83" t="s">
        <v>115</v>
      </c>
      <c r="BM38" s="130" t="s">
        <v>130</v>
      </c>
      <c r="BN38" s="131" t="s">
        <v>201</v>
      </c>
      <c r="BO38" s="83" t="s">
        <v>244</v>
      </c>
      <c r="BP38" s="83"/>
      <c r="BQ38" s="83"/>
      <c r="BR38" s="132"/>
    </row>
    <row r="39" spans="1:70" s="112" customFormat="1" ht="15" customHeight="1">
      <c r="A39" s="83">
        <v>35</v>
      </c>
      <c r="B39" s="83" t="s">
        <v>245</v>
      </c>
      <c r="C39" s="83" t="s">
        <v>246</v>
      </c>
      <c r="D39" s="83" t="s">
        <v>247</v>
      </c>
      <c r="E39" s="83" t="s">
        <v>248</v>
      </c>
      <c r="F39" s="83" t="s">
        <v>249</v>
      </c>
      <c r="G39" s="83" t="s">
        <v>250</v>
      </c>
      <c r="H39" s="83" t="s">
        <v>251</v>
      </c>
      <c r="I39" s="83">
        <v>42803</v>
      </c>
      <c r="J39" s="83" t="s">
        <v>394</v>
      </c>
      <c r="K39" s="83">
        <v>42803</v>
      </c>
      <c r="L39" s="83" t="s">
        <v>299</v>
      </c>
      <c r="M39" s="83" t="s">
        <v>300</v>
      </c>
      <c r="N39" s="83">
        <v>389501</v>
      </c>
      <c r="O39" s="83" t="s">
        <v>438</v>
      </c>
      <c r="P39" s="83">
        <v>575588</v>
      </c>
      <c r="Q39" s="83" t="s">
        <v>439</v>
      </c>
      <c r="R39" s="83" t="s">
        <v>303</v>
      </c>
      <c r="S39" s="83" t="s">
        <v>441</v>
      </c>
      <c r="T39" s="83" t="s">
        <v>441</v>
      </c>
      <c r="U39" s="83" t="s">
        <v>254</v>
      </c>
      <c r="V39" s="83" t="s">
        <v>255</v>
      </c>
      <c r="W39" s="83">
        <v>541</v>
      </c>
      <c r="X39" s="83" t="s">
        <v>256</v>
      </c>
      <c r="Y39" s="83">
        <v>350825418</v>
      </c>
      <c r="Z39" s="83" t="s">
        <v>697</v>
      </c>
      <c r="AA39" s="107">
        <v>45000</v>
      </c>
      <c r="AB39" s="83">
        <v>44040</v>
      </c>
      <c r="AC39" s="107" t="s">
        <v>849</v>
      </c>
      <c r="AD39" s="83">
        <v>24</v>
      </c>
      <c r="AE39" s="83" t="s">
        <v>833</v>
      </c>
      <c r="AF39" s="83" t="s">
        <v>992</v>
      </c>
      <c r="AG39" s="107" t="s">
        <v>993</v>
      </c>
      <c r="AH39" s="83" t="s">
        <v>859</v>
      </c>
      <c r="AI39" s="107" t="s">
        <v>994</v>
      </c>
      <c r="AJ39" s="83">
        <v>2207</v>
      </c>
      <c r="AK39" s="83">
        <v>2400</v>
      </c>
      <c r="AL39" s="107" t="s">
        <v>995</v>
      </c>
      <c r="AM39" s="83">
        <v>41689.9</v>
      </c>
      <c r="AN39" s="111">
        <v>13317.1</v>
      </c>
      <c r="AO39" s="111">
        <v>55007</v>
      </c>
      <c r="AP39" s="111">
        <v>2350.1</v>
      </c>
      <c r="AQ39" s="111">
        <v>49.9</v>
      </c>
      <c r="AR39" s="111">
        <v>2400</v>
      </c>
      <c r="AS39" s="111">
        <v>2350.1</v>
      </c>
      <c r="AT39" s="111">
        <v>49.9</v>
      </c>
      <c r="AU39" s="111">
        <v>2400</v>
      </c>
      <c r="AV39" s="83">
        <v>29</v>
      </c>
      <c r="AW39" s="129">
        <v>162</v>
      </c>
      <c r="AX39" s="83"/>
      <c r="AY39" s="107"/>
      <c r="AZ39" s="83"/>
      <c r="BA39" s="83"/>
      <c r="BB39" s="83" t="s">
        <v>832</v>
      </c>
      <c r="BC39" s="83" t="s">
        <v>145</v>
      </c>
      <c r="BD39" s="107"/>
      <c r="BE39" s="83">
        <v>0</v>
      </c>
      <c r="BF39" s="83" t="s">
        <v>441</v>
      </c>
      <c r="BG39" s="83" t="s">
        <v>1327</v>
      </c>
      <c r="BH39" s="84" t="s">
        <v>1465</v>
      </c>
      <c r="BI39" s="83" t="s">
        <v>110</v>
      </c>
      <c r="BJ39" s="84">
        <v>45917</v>
      </c>
      <c r="BK39" s="83"/>
      <c r="BL39" s="83" t="s">
        <v>115</v>
      </c>
      <c r="BM39" s="130" t="s">
        <v>130</v>
      </c>
      <c r="BN39" s="131" t="s">
        <v>201</v>
      </c>
      <c r="BO39" s="83" t="s">
        <v>244</v>
      </c>
      <c r="BP39" s="83"/>
      <c r="BQ39" s="83"/>
      <c r="BR39" s="132"/>
    </row>
    <row r="40" spans="1:70" s="112" customFormat="1" ht="15" customHeight="1">
      <c r="A40" s="83">
        <v>36</v>
      </c>
      <c r="B40" s="83" t="s">
        <v>245</v>
      </c>
      <c r="C40" s="83" t="s">
        <v>246</v>
      </c>
      <c r="D40" s="83" t="s">
        <v>247</v>
      </c>
      <c r="E40" s="83" t="s">
        <v>248</v>
      </c>
      <c r="F40" s="83" t="s">
        <v>249</v>
      </c>
      <c r="G40" s="83" t="s">
        <v>250</v>
      </c>
      <c r="H40" s="83" t="s">
        <v>251</v>
      </c>
      <c r="I40" s="83">
        <v>42789</v>
      </c>
      <c r="J40" s="83" t="s">
        <v>290</v>
      </c>
      <c r="K40" s="83">
        <v>42789</v>
      </c>
      <c r="L40" s="83" t="s">
        <v>252</v>
      </c>
      <c r="M40" s="83" t="s">
        <v>253</v>
      </c>
      <c r="N40" s="83">
        <v>67460</v>
      </c>
      <c r="O40" s="83" t="s">
        <v>291</v>
      </c>
      <c r="P40" s="83">
        <v>97061</v>
      </c>
      <c r="Q40" s="83" t="s">
        <v>267</v>
      </c>
      <c r="R40" s="83" t="s">
        <v>303</v>
      </c>
      <c r="S40" s="83" t="s">
        <v>619</v>
      </c>
      <c r="T40" s="83" t="s">
        <v>619</v>
      </c>
      <c r="U40" s="83" t="s">
        <v>255</v>
      </c>
      <c r="V40" s="83" t="s">
        <v>255</v>
      </c>
      <c r="W40" s="83">
        <v>0</v>
      </c>
      <c r="X40" s="83" t="s">
        <v>256</v>
      </c>
      <c r="Y40" s="83">
        <v>357041232</v>
      </c>
      <c r="Z40" s="83" t="s">
        <v>799</v>
      </c>
      <c r="AA40" s="107">
        <v>45444</v>
      </c>
      <c r="AB40" s="83">
        <v>73000</v>
      </c>
      <c r="AC40" s="107" t="s">
        <v>834</v>
      </c>
      <c r="AD40" s="83">
        <v>24</v>
      </c>
      <c r="AE40" s="83" t="s">
        <v>843</v>
      </c>
      <c r="AF40" s="83" t="s">
        <v>1061</v>
      </c>
      <c r="AG40" s="107" t="s">
        <v>854</v>
      </c>
      <c r="AH40" s="83" t="s">
        <v>844</v>
      </c>
      <c r="AI40" s="107" t="s">
        <v>1221</v>
      </c>
      <c r="AJ40" s="83">
        <v>3900</v>
      </c>
      <c r="AK40" s="83">
        <v>3900</v>
      </c>
      <c r="AL40" s="107" t="s">
        <v>1227</v>
      </c>
      <c r="AM40" s="83">
        <v>23010.6</v>
      </c>
      <c r="AN40" s="111">
        <v>12089.4</v>
      </c>
      <c r="AO40" s="111">
        <v>35100</v>
      </c>
      <c r="AP40" s="111">
        <v>49989.4</v>
      </c>
      <c r="AQ40" s="111">
        <v>8671.6</v>
      </c>
      <c r="AR40" s="111">
        <v>58661</v>
      </c>
      <c r="AS40" s="111">
        <v>18124.830000000002</v>
      </c>
      <c r="AT40" s="111">
        <v>5275.17</v>
      </c>
      <c r="AU40" s="111">
        <v>23400</v>
      </c>
      <c r="AV40" s="83">
        <v>15</v>
      </c>
      <c r="AW40" s="129">
        <v>166</v>
      </c>
      <c r="AX40" s="83"/>
      <c r="AY40" s="107"/>
      <c r="AZ40" s="83"/>
      <c r="BA40" s="83"/>
      <c r="BB40" s="83" t="s">
        <v>832</v>
      </c>
      <c r="BC40" s="83" t="s">
        <v>145</v>
      </c>
      <c r="BD40" s="107"/>
      <c r="BE40" s="83">
        <v>0</v>
      </c>
      <c r="BF40" s="83" t="s">
        <v>619</v>
      </c>
      <c r="BG40" s="83" t="s">
        <v>1426</v>
      </c>
      <c r="BH40" s="84" t="s">
        <v>1465</v>
      </c>
      <c r="BI40" s="83" t="s">
        <v>110</v>
      </c>
      <c r="BJ40" s="84">
        <v>45917</v>
      </c>
      <c r="BK40" s="83"/>
      <c r="BL40" s="83" t="s">
        <v>115</v>
      </c>
      <c r="BM40" s="130" t="s">
        <v>130</v>
      </c>
      <c r="BN40" s="131" t="s">
        <v>201</v>
      </c>
      <c r="BO40" s="83" t="s">
        <v>244</v>
      </c>
      <c r="BP40" s="83"/>
      <c r="BQ40" s="83"/>
      <c r="BR40" s="132"/>
    </row>
    <row r="41" spans="1:70" s="112" customFormat="1" ht="15" customHeight="1">
      <c r="A41" s="83">
        <v>37</v>
      </c>
      <c r="B41" s="83" t="s">
        <v>245</v>
      </c>
      <c r="C41" s="83" t="s">
        <v>246</v>
      </c>
      <c r="D41" s="83" t="s">
        <v>247</v>
      </c>
      <c r="E41" s="83" t="s">
        <v>248</v>
      </c>
      <c r="F41" s="83" t="s">
        <v>249</v>
      </c>
      <c r="G41" s="83" t="s">
        <v>250</v>
      </c>
      <c r="H41" s="83" t="s">
        <v>251</v>
      </c>
      <c r="I41" s="83">
        <v>42764</v>
      </c>
      <c r="J41" s="83" t="s">
        <v>323</v>
      </c>
      <c r="K41" s="83">
        <v>42764</v>
      </c>
      <c r="L41" s="83" t="s">
        <v>252</v>
      </c>
      <c r="M41" s="83" t="s">
        <v>253</v>
      </c>
      <c r="N41" s="83">
        <v>67407</v>
      </c>
      <c r="O41" s="83" t="s">
        <v>430</v>
      </c>
      <c r="P41" s="83">
        <v>97003</v>
      </c>
      <c r="Q41" s="83" t="s">
        <v>431</v>
      </c>
      <c r="R41" s="83" t="s">
        <v>303</v>
      </c>
      <c r="S41" s="83" t="s">
        <v>467</v>
      </c>
      <c r="T41" s="83" t="s">
        <v>467</v>
      </c>
      <c r="U41" s="83" t="s">
        <v>329</v>
      </c>
      <c r="V41" s="83" t="s">
        <v>255</v>
      </c>
      <c r="W41" s="83">
        <v>541</v>
      </c>
      <c r="X41" s="83" t="s">
        <v>256</v>
      </c>
      <c r="Y41" s="83">
        <v>351459027</v>
      </c>
      <c r="Z41" s="83" t="s">
        <v>712</v>
      </c>
      <c r="AA41" s="107">
        <v>45041</v>
      </c>
      <c r="AB41" s="83">
        <v>42000</v>
      </c>
      <c r="AC41" s="107" t="s">
        <v>834</v>
      </c>
      <c r="AD41" s="83">
        <v>24</v>
      </c>
      <c r="AE41" s="83" t="s">
        <v>833</v>
      </c>
      <c r="AF41" s="83" t="s">
        <v>1019</v>
      </c>
      <c r="AG41" s="107" t="s">
        <v>1020</v>
      </c>
      <c r="AH41" s="83" t="s">
        <v>859</v>
      </c>
      <c r="AI41" s="107" t="s">
        <v>1021</v>
      </c>
      <c r="AJ41" s="83">
        <v>2250</v>
      </c>
      <c r="AK41" s="83">
        <v>2250</v>
      </c>
      <c r="AL41" s="107" t="s">
        <v>1023</v>
      </c>
      <c r="AM41" s="83">
        <v>37289.1</v>
      </c>
      <c r="AN41" s="111">
        <v>12210.9</v>
      </c>
      <c r="AO41" s="111">
        <v>49500</v>
      </c>
      <c r="AP41" s="111">
        <v>4710.8999999999996</v>
      </c>
      <c r="AQ41" s="111">
        <v>153.1</v>
      </c>
      <c r="AR41" s="111">
        <v>4864</v>
      </c>
      <c r="AS41" s="111">
        <v>4710.8999999999996</v>
      </c>
      <c r="AT41" s="111">
        <v>153.1</v>
      </c>
      <c r="AU41" s="111">
        <v>4864</v>
      </c>
      <c r="AV41" s="83">
        <v>28</v>
      </c>
      <c r="AW41" s="129">
        <v>166</v>
      </c>
      <c r="AX41" s="83"/>
      <c r="AY41" s="107"/>
      <c r="AZ41" s="83"/>
      <c r="BA41" s="83"/>
      <c r="BB41" s="83" t="s">
        <v>832</v>
      </c>
      <c r="BC41" s="83" t="s">
        <v>145</v>
      </c>
      <c r="BD41" s="107"/>
      <c r="BE41" s="83">
        <v>0</v>
      </c>
      <c r="BF41" s="83" t="s">
        <v>467</v>
      </c>
      <c r="BG41" s="83" t="s">
        <v>1342</v>
      </c>
      <c r="BH41" s="84" t="s">
        <v>1465</v>
      </c>
      <c r="BI41" s="83" t="s">
        <v>110</v>
      </c>
      <c r="BJ41" s="84">
        <v>45917</v>
      </c>
      <c r="BK41" s="83"/>
      <c r="BL41" s="83" t="s">
        <v>115</v>
      </c>
      <c r="BM41" s="130" t="s">
        <v>130</v>
      </c>
      <c r="BN41" s="131" t="s">
        <v>201</v>
      </c>
      <c r="BO41" s="83" t="s">
        <v>244</v>
      </c>
      <c r="BP41" s="83"/>
      <c r="BQ41" s="83"/>
      <c r="BR41" s="132"/>
    </row>
    <row r="42" spans="1:70" s="112" customFormat="1" ht="15" customHeight="1">
      <c r="A42" s="83">
        <v>38</v>
      </c>
      <c r="B42" s="83" t="s">
        <v>245</v>
      </c>
      <c r="C42" s="83" t="s">
        <v>246</v>
      </c>
      <c r="D42" s="83" t="s">
        <v>247</v>
      </c>
      <c r="E42" s="83" t="s">
        <v>248</v>
      </c>
      <c r="F42" s="83" t="s">
        <v>249</v>
      </c>
      <c r="G42" s="83" t="s">
        <v>250</v>
      </c>
      <c r="H42" s="83" t="s">
        <v>251</v>
      </c>
      <c r="I42" s="83">
        <v>170836</v>
      </c>
      <c r="J42" s="83" t="s">
        <v>473</v>
      </c>
      <c r="K42" s="83">
        <v>170836</v>
      </c>
      <c r="L42" s="83" t="s">
        <v>299</v>
      </c>
      <c r="M42" s="83" t="s">
        <v>300</v>
      </c>
      <c r="N42" s="83">
        <v>67349</v>
      </c>
      <c r="O42" s="83" t="s">
        <v>528</v>
      </c>
      <c r="P42" s="83">
        <v>96941</v>
      </c>
      <c r="Q42" s="83" t="s">
        <v>529</v>
      </c>
      <c r="R42" s="83" t="s">
        <v>303</v>
      </c>
      <c r="S42" s="83" t="s">
        <v>530</v>
      </c>
      <c r="T42" s="83" t="s">
        <v>530</v>
      </c>
      <c r="U42" s="83" t="s">
        <v>262</v>
      </c>
      <c r="V42" s="83" t="s">
        <v>255</v>
      </c>
      <c r="W42" s="83">
        <v>541</v>
      </c>
      <c r="X42" s="83" t="s">
        <v>256</v>
      </c>
      <c r="Y42" s="83">
        <v>352880395</v>
      </c>
      <c r="Z42" s="83" t="s">
        <v>742</v>
      </c>
      <c r="AA42" s="107">
        <v>45180</v>
      </c>
      <c r="AB42" s="83">
        <v>42000</v>
      </c>
      <c r="AC42" s="107" t="s">
        <v>849</v>
      </c>
      <c r="AD42" s="83">
        <v>24</v>
      </c>
      <c r="AE42" s="83" t="s">
        <v>833</v>
      </c>
      <c r="AF42" s="83" t="s">
        <v>1092</v>
      </c>
      <c r="AG42" s="107" t="s">
        <v>1106</v>
      </c>
      <c r="AH42" s="83" t="s">
        <v>859</v>
      </c>
      <c r="AI42" s="107" t="s">
        <v>1107</v>
      </c>
      <c r="AJ42" s="83">
        <v>2240</v>
      </c>
      <c r="AK42" s="83">
        <v>2240</v>
      </c>
      <c r="AL42" s="107" t="s">
        <v>1108</v>
      </c>
      <c r="AM42" s="83">
        <v>29700.32</v>
      </c>
      <c r="AN42" s="111">
        <v>10619.68</v>
      </c>
      <c r="AO42" s="111">
        <v>40320</v>
      </c>
      <c r="AP42" s="111">
        <v>12299.68</v>
      </c>
      <c r="AQ42" s="111">
        <v>886.32</v>
      </c>
      <c r="AR42" s="111">
        <v>13186</v>
      </c>
      <c r="AS42" s="111">
        <v>12299.68</v>
      </c>
      <c r="AT42" s="111">
        <v>886.32</v>
      </c>
      <c r="AU42" s="111">
        <v>13186</v>
      </c>
      <c r="AV42" s="83">
        <v>24</v>
      </c>
      <c r="AW42" s="129">
        <v>167</v>
      </c>
      <c r="AX42" s="83"/>
      <c r="AY42" s="107"/>
      <c r="AZ42" s="83"/>
      <c r="BA42" s="83"/>
      <c r="BB42" s="83" t="s">
        <v>832</v>
      </c>
      <c r="BC42" s="83" t="s">
        <v>145</v>
      </c>
      <c r="BD42" s="107"/>
      <c r="BE42" s="83">
        <v>0</v>
      </c>
      <c r="BF42" s="83" t="s">
        <v>530</v>
      </c>
      <c r="BG42" s="83" t="s">
        <v>1370</v>
      </c>
      <c r="BH42" s="84" t="s">
        <v>1465</v>
      </c>
      <c r="BI42" s="83" t="s">
        <v>110</v>
      </c>
      <c r="BJ42" s="84">
        <v>45917</v>
      </c>
      <c r="BK42" s="83"/>
      <c r="BL42" s="83" t="s">
        <v>115</v>
      </c>
      <c r="BM42" s="130" t="s">
        <v>120</v>
      </c>
      <c r="BN42" s="131" t="s">
        <v>201</v>
      </c>
      <c r="BO42" s="83" t="s">
        <v>244</v>
      </c>
      <c r="BP42" s="83"/>
      <c r="BQ42" s="83"/>
      <c r="BR42" s="132"/>
    </row>
    <row r="43" spans="1:70" s="112" customFormat="1" ht="15" customHeight="1">
      <c r="A43" s="83">
        <v>39</v>
      </c>
      <c r="B43" s="83" t="s">
        <v>245</v>
      </c>
      <c r="C43" s="83" t="s">
        <v>246</v>
      </c>
      <c r="D43" s="83" t="s">
        <v>247</v>
      </c>
      <c r="E43" s="83" t="s">
        <v>248</v>
      </c>
      <c r="F43" s="83" t="s">
        <v>249</v>
      </c>
      <c r="G43" s="83" t="s">
        <v>250</v>
      </c>
      <c r="H43" s="83" t="s">
        <v>251</v>
      </c>
      <c r="I43" s="83">
        <v>42797</v>
      </c>
      <c r="J43" s="83" t="s">
        <v>330</v>
      </c>
      <c r="K43" s="83">
        <v>42797</v>
      </c>
      <c r="L43" s="83" t="s">
        <v>252</v>
      </c>
      <c r="M43" s="83" t="s">
        <v>253</v>
      </c>
      <c r="N43" s="83">
        <v>67488</v>
      </c>
      <c r="O43" s="83" t="s">
        <v>331</v>
      </c>
      <c r="P43" s="83">
        <v>97090</v>
      </c>
      <c r="Q43" s="83" t="s">
        <v>267</v>
      </c>
      <c r="R43" s="83" t="s">
        <v>303</v>
      </c>
      <c r="S43" s="83" t="s">
        <v>612</v>
      </c>
      <c r="T43" s="83" t="s">
        <v>612</v>
      </c>
      <c r="U43" s="83" t="s">
        <v>329</v>
      </c>
      <c r="V43" s="83" t="s">
        <v>255</v>
      </c>
      <c r="W43" s="83">
        <v>0</v>
      </c>
      <c r="X43" s="83" t="s">
        <v>256</v>
      </c>
      <c r="Y43" s="83">
        <v>356153545</v>
      </c>
      <c r="Z43" s="83" t="s">
        <v>792</v>
      </c>
      <c r="AA43" s="107">
        <v>45380</v>
      </c>
      <c r="AB43" s="83">
        <v>50000</v>
      </c>
      <c r="AC43" s="107" t="s">
        <v>849</v>
      </c>
      <c r="AD43" s="83">
        <v>24</v>
      </c>
      <c r="AE43" s="83" t="s">
        <v>839</v>
      </c>
      <c r="AF43" s="83" t="s">
        <v>1210</v>
      </c>
      <c r="AG43" s="107" t="s">
        <v>1211</v>
      </c>
      <c r="AH43" s="83" t="s">
        <v>844</v>
      </c>
      <c r="AI43" s="107" t="s">
        <v>878</v>
      </c>
      <c r="AJ43" s="83">
        <v>2670</v>
      </c>
      <c r="AK43" s="83">
        <v>2670</v>
      </c>
      <c r="AL43" s="107" t="s">
        <v>1212</v>
      </c>
      <c r="AM43" s="83">
        <v>19603.150000000001</v>
      </c>
      <c r="AN43" s="111">
        <v>9766.85</v>
      </c>
      <c r="AO43" s="111">
        <v>29370</v>
      </c>
      <c r="AP43" s="111">
        <v>30396.85</v>
      </c>
      <c r="AQ43" s="111">
        <v>4620.1499999999996</v>
      </c>
      <c r="AR43" s="111">
        <v>35017</v>
      </c>
      <c r="AS43" s="111">
        <v>12898.16</v>
      </c>
      <c r="AT43" s="111">
        <v>3121.84</v>
      </c>
      <c r="AU43" s="111">
        <v>16020</v>
      </c>
      <c r="AV43" s="83">
        <v>17</v>
      </c>
      <c r="AW43" s="129">
        <v>167</v>
      </c>
      <c r="AX43" s="83"/>
      <c r="AY43" s="107"/>
      <c r="AZ43" s="83"/>
      <c r="BA43" s="83"/>
      <c r="BB43" s="83" t="s">
        <v>832</v>
      </c>
      <c r="BC43" s="83" t="s">
        <v>145</v>
      </c>
      <c r="BD43" s="107"/>
      <c r="BE43" s="83">
        <v>0</v>
      </c>
      <c r="BF43" s="83" t="s">
        <v>612</v>
      </c>
      <c r="BG43" s="83" t="s">
        <v>1419</v>
      </c>
      <c r="BH43" s="84" t="s">
        <v>1465</v>
      </c>
      <c r="BI43" s="83" t="s">
        <v>110</v>
      </c>
      <c r="BJ43" s="84">
        <v>45917</v>
      </c>
      <c r="BK43" s="83"/>
      <c r="BL43" s="83" t="s">
        <v>162</v>
      </c>
      <c r="BM43" s="130" t="s">
        <v>210</v>
      </c>
      <c r="BN43" s="131" t="s">
        <v>201</v>
      </c>
      <c r="BO43" s="83" t="s">
        <v>244</v>
      </c>
      <c r="BP43" s="83"/>
      <c r="BQ43" s="83"/>
      <c r="BR43" s="132" t="s">
        <v>1470</v>
      </c>
    </row>
    <row r="44" spans="1:70" s="112" customFormat="1" ht="15" customHeight="1">
      <c r="A44" s="83">
        <v>40</v>
      </c>
      <c r="B44" s="83" t="s">
        <v>245</v>
      </c>
      <c r="C44" s="83" t="s">
        <v>246</v>
      </c>
      <c r="D44" s="83" t="s">
        <v>247</v>
      </c>
      <c r="E44" s="83" t="s">
        <v>248</v>
      </c>
      <c r="F44" s="83" t="s">
        <v>249</v>
      </c>
      <c r="G44" s="83" t="s">
        <v>250</v>
      </c>
      <c r="H44" s="83" t="s">
        <v>251</v>
      </c>
      <c r="I44" s="83">
        <v>42797</v>
      </c>
      <c r="J44" s="83" t="s">
        <v>330</v>
      </c>
      <c r="K44" s="83">
        <v>42797</v>
      </c>
      <c r="L44" s="83" t="s">
        <v>252</v>
      </c>
      <c r="M44" s="83" t="s">
        <v>253</v>
      </c>
      <c r="N44" s="83">
        <v>67488</v>
      </c>
      <c r="O44" s="83" t="s">
        <v>331</v>
      </c>
      <c r="P44" s="83">
        <v>97090</v>
      </c>
      <c r="Q44" s="83" t="s">
        <v>267</v>
      </c>
      <c r="R44" s="83" t="s">
        <v>469</v>
      </c>
      <c r="S44" s="83" t="s">
        <v>332</v>
      </c>
      <c r="T44" s="83" t="s">
        <v>332</v>
      </c>
      <c r="U44" s="83" t="s">
        <v>266</v>
      </c>
      <c r="V44" s="83" t="s">
        <v>255</v>
      </c>
      <c r="W44" s="83">
        <v>0</v>
      </c>
      <c r="X44" s="83" t="s">
        <v>256</v>
      </c>
      <c r="Y44" s="83">
        <v>357529561</v>
      </c>
      <c r="Z44" s="83" t="s">
        <v>655</v>
      </c>
      <c r="AA44" s="107">
        <v>45474</v>
      </c>
      <c r="AB44" s="83">
        <v>30000</v>
      </c>
      <c r="AC44" s="107" t="s">
        <v>849</v>
      </c>
      <c r="AD44" s="83">
        <v>18</v>
      </c>
      <c r="AE44" s="83" t="s">
        <v>1223</v>
      </c>
      <c r="AF44" s="83" t="s">
        <v>890</v>
      </c>
      <c r="AG44" s="107" t="s">
        <v>891</v>
      </c>
      <c r="AH44" s="83" t="s">
        <v>859</v>
      </c>
      <c r="AI44" s="107" t="s">
        <v>896</v>
      </c>
      <c r="AJ44" s="83">
        <v>2020</v>
      </c>
      <c r="AK44" s="83">
        <v>2020</v>
      </c>
      <c r="AL44" s="107" t="s">
        <v>1253</v>
      </c>
      <c r="AM44" s="83">
        <v>11902.08</v>
      </c>
      <c r="AN44" s="111">
        <v>4257.92</v>
      </c>
      <c r="AO44" s="111">
        <v>16160</v>
      </c>
      <c r="AP44" s="111">
        <v>18097.919999999998</v>
      </c>
      <c r="AQ44" s="111">
        <v>2120.08</v>
      </c>
      <c r="AR44" s="111">
        <v>20218</v>
      </c>
      <c r="AS44" s="111">
        <v>10401.379999999999</v>
      </c>
      <c r="AT44" s="111">
        <v>1718.62</v>
      </c>
      <c r="AU44" s="111">
        <v>12120</v>
      </c>
      <c r="AV44" s="83">
        <v>14</v>
      </c>
      <c r="AW44" s="129">
        <v>167</v>
      </c>
      <c r="AX44" s="83"/>
      <c r="AY44" s="107"/>
      <c r="AZ44" s="83"/>
      <c r="BA44" s="83"/>
      <c r="BB44" s="83" t="s">
        <v>832</v>
      </c>
      <c r="BC44" s="83" t="s">
        <v>145</v>
      </c>
      <c r="BD44" s="107"/>
      <c r="BE44" s="83">
        <v>0</v>
      </c>
      <c r="BF44" s="83" t="s">
        <v>332</v>
      </c>
      <c r="BG44" s="83" t="s">
        <v>1285</v>
      </c>
      <c r="BH44" s="84" t="s">
        <v>1465</v>
      </c>
      <c r="BI44" s="83" t="s">
        <v>110</v>
      </c>
      <c r="BJ44" s="84">
        <v>45917</v>
      </c>
      <c r="BK44" s="83"/>
      <c r="BL44" s="83" t="s">
        <v>115</v>
      </c>
      <c r="BM44" s="130" t="s">
        <v>130</v>
      </c>
      <c r="BN44" s="131" t="s">
        <v>201</v>
      </c>
      <c r="BO44" s="83" t="s">
        <v>244</v>
      </c>
      <c r="BP44" s="83"/>
      <c r="BQ44" s="83"/>
      <c r="BR44" s="132"/>
    </row>
    <row r="45" spans="1:70" s="112" customFormat="1" ht="15" customHeight="1">
      <c r="A45" s="83">
        <v>41</v>
      </c>
      <c r="B45" s="83" t="s">
        <v>245</v>
      </c>
      <c r="C45" s="83" t="s">
        <v>246</v>
      </c>
      <c r="D45" s="83" t="s">
        <v>247</v>
      </c>
      <c r="E45" s="83" t="s">
        <v>248</v>
      </c>
      <c r="F45" s="83" t="s">
        <v>249</v>
      </c>
      <c r="G45" s="83" t="s">
        <v>250</v>
      </c>
      <c r="H45" s="83" t="s">
        <v>251</v>
      </c>
      <c r="I45" s="83">
        <v>42711</v>
      </c>
      <c r="J45" s="83" t="s">
        <v>295</v>
      </c>
      <c r="K45" s="83">
        <v>42711</v>
      </c>
      <c r="L45" s="83" t="s">
        <v>252</v>
      </c>
      <c r="M45" s="83" t="s">
        <v>253</v>
      </c>
      <c r="N45" s="83">
        <v>67519</v>
      </c>
      <c r="O45" s="83" t="s">
        <v>296</v>
      </c>
      <c r="P45" s="83">
        <v>97130</v>
      </c>
      <c r="Q45" s="83" t="s">
        <v>297</v>
      </c>
      <c r="R45" s="83" t="s">
        <v>303</v>
      </c>
      <c r="S45" s="83" t="s">
        <v>569</v>
      </c>
      <c r="T45" s="83" t="s">
        <v>569</v>
      </c>
      <c r="U45" s="83" t="s">
        <v>262</v>
      </c>
      <c r="V45" s="83" t="s">
        <v>255</v>
      </c>
      <c r="W45" s="83">
        <v>541</v>
      </c>
      <c r="X45" s="83" t="s">
        <v>256</v>
      </c>
      <c r="Y45" s="83">
        <v>354308374</v>
      </c>
      <c r="Z45" s="83" t="s">
        <v>761</v>
      </c>
      <c r="AA45" s="107">
        <v>45283</v>
      </c>
      <c r="AB45" s="83">
        <v>80000</v>
      </c>
      <c r="AC45" s="107" t="s">
        <v>829</v>
      </c>
      <c r="AD45" s="83">
        <v>24</v>
      </c>
      <c r="AE45" s="83" t="s">
        <v>326</v>
      </c>
      <c r="AF45" s="83" t="s">
        <v>931</v>
      </c>
      <c r="AG45" s="107" t="s">
        <v>1153</v>
      </c>
      <c r="AH45" s="83" t="s">
        <v>844</v>
      </c>
      <c r="AI45" s="107" t="s">
        <v>1145</v>
      </c>
      <c r="AJ45" s="83">
        <v>4270</v>
      </c>
      <c r="AK45" s="83">
        <v>4270</v>
      </c>
      <c r="AL45" s="107" t="s">
        <v>1113</v>
      </c>
      <c r="AM45" s="83">
        <v>40941.22</v>
      </c>
      <c r="AN45" s="111">
        <v>18838.78</v>
      </c>
      <c r="AO45" s="111">
        <v>59780</v>
      </c>
      <c r="AP45" s="111">
        <v>39058.78</v>
      </c>
      <c r="AQ45" s="111">
        <v>4711.22</v>
      </c>
      <c r="AR45" s="111">
        <v>43770</v>
      </c>
      <c r="AS45" s="111">
        <v>21859.98</v>
      </c>
      <c r="AT45" s="111">
        <v>3760.02</v>
      </c>
      <c r="AU45" s="111">
        <v>25620</v>
      </c>
      <c r="AV45" s="83">
        <v>20</v>
      </c>
      <c r="AW45" s="129">
        <v>168</v>
      </c>
      <c r="AX45" s="83"/>
      <c r="AY45" s="107"/>
      <c r="AZ45" s="83"/>
      <c r="BA45" s="83"/>
      <c r="BB45" s="83" t="s">
        <v>832</v>
      </c>
      <c r="BC45" s="83" t="s">
        <v>145</v>
      </c>
      <c r="BD45" s="107"/>
      <c r="BE45" s="83">
        <v>0</v>
      </c>
      <c r="BF45" s="83" t="s">
        <v>569</v>
      </c>
      <c r="BG45" s="83" t="s">
        <v>1388</v>
      </c>
      <c r="BH45" s="84" t="s">
        <v>1465</v>
      </c>
      <c r="BI45" s="83" t="s">
        <v>110</v>
      </c>
      <c r="BJ45" s="84">
        <v>45917</v>
      </c>
      <c r="BK45" s="83"/>
      <c r="BL45" s="83" t="s">
        <v>115</v>
      </c>
      <c r="BM45" s="130" t="s">
        <v>130</v>
      </c>
      <c r="BN45" s="131" t="s">
        <v>201</v>
      </c>
      <c r="BO45" s="83" t="s">
        <v>244</v>
      </c>
      <c r="BP45" s="83"/>
      <c r="BQ45" s="83"/>
      <c r="BR45" s="132"/>
    </row>
    <row r="46" spans="1:70" s="112" customFormat="1" ht="15" customHeight="1">
      <c r="A46" s="83">
        <v>42</v>
      </c>
      <c r="B46" s="83" t="s">
        <v>245</v>
      </c>
      <c r="C46" s="83" t="s">
        <v>246</v>
      </c>
      <c r="D46" s="83" t="s">
        <v>247</v>
      </c>
      <c r="E46" s="83" t="s">
        <v>248</v>
      </c>
      <c r="F46" s="83" t="s">
        <v>249</v>
      </c>
      <c r="G46" s="83" t="s">
        <v>250</v>
      </c>
      <c r="H46" s="83" t="s">
        <v>251</v>
      </c>
      <c r="I46" s="83">
        <v>42706</v>
      </c>
      <c r="J46" s="83" t="s">
        <v>257</v>
      </c>
      <c r="K46" s="83">
        <v>42706</v>
      </c>
      <c r="L46" s="83" t="s">
        <v>252</v>
      </c>
      <c r="M46" s="83" t="s">
        <v>253</v>
      </c>
      <c r="N46" s="83">
        <v>67313</v>
      </c>
      <c r="O46" s="83" t="s">
        <v>258</v>
      </c>
      <c r="P46" s="83">
        <v>96905</v>
      </c>
      <c r="Q46" s="83" t="s">
        <v>259</v>
      </c>
      <c r="R46" s="83" t="s">
        <v>303</v>
      </c>
      <c r="S46" s="83" t="s">
        <v>451</v>
      </c>
      <c r="T46" s="83" t="s">
        <v>451</v>
      </c>
      <c r="U46" s="83" t="s">
        <v>329</v>
      </c>
      <c r="V46" s="83" t="s">
        <v>255</v>
      </c>
      <c r="W46" s="83">
        <v>541</v>
      </c>
      <c r="X46" s="83" t="s">
        <v>256</v>
      </c>
      <c r="Y46" s="83">
        <v>350984642</v>
      </c>
      <c r="Z46" s="83" t="s">
        <v>702</v>
      </c>
      <c r="AA46" s="107">
        <v>45002</v>
      </c>
      <c r="AB46" s="83">
        <v>62828</v>
      </c>
      <c r="AC46" s="107" t="s">
        <v>829</v>
      </c>
      <c r="AD46" s="83">
        <v>24</v>
      </c>
      <c r="AE46" s="83" t="s">
        <v>839</v>
      </c>
      <c r="AF46" s="83" t="s">
        <v>1006</v>
      </c>
      <c r="AG46" s="107" t="s">
        <v>942</v>
      </c>
      <c r="AH46" s="83" t="s">
        <v>831</v>
      </c>
      <c r="AI46" s="107" t="s">
        <v>997</v>
      </c>
      <c r="AJ46" s="83">
        <v>3236</v>
      </c>
      <c r="AK46" s="83">
        <v>3400</v>
      </c>
      <c r="AL46" s="107" t="s">
        <v>1007</v>
      </c>
      <c r="AM46" s="83">
        <v>59498.69</v>
      </c>
      <c r="AN46" s="111">
        <v>18537.310000000001</v>
      </c>
      <c r="AO46" s="111">
        <v>78036</v>
      </c>
      <c r="AP46" s="111">
        <v>3329.31</v>
      </c>
      <c r="AQ46" s="111">
        <v>70.69</v>
      </c>
      <c r="AR46" s="111">
        <v>3400</v>
      </c>
      <c r="AS46" s="111">
        <v>3329.31</v>
      </c>
      <c r="AT46" s="111">
        <v>70.69</v>
      </c>
      <c r="AU46" s="111">
        <v>3400</v>
      </c>
      <c r="AV46" s="83">
        <v>29</v>
      </c>
      <c r="AW46" s="129">
        <v>168</v>
      </c>
      <c r="AX46" s="83"/>
      <c r="AY46" s="107"/>
      <c r="AZ46" s="83"/>
      <c r="BA46" s="83"/>
      <c r="BB46" s="83" t="s">
        <v>832</v>
      </c>
      <c r="BC46" s="83" t="s">
        <v>145</v>
      </c>
      <c r="BD46" s="107"/>
      <c r="BE46" s="83">
        <v>0</v>
      </c>
      <c r="BF46" s="83" t="s">
        <v>451</v>
      </c>
      <c r="BG46" s="83" t="s">
        <v>1332</v>
      </c>
      <c r="BH46" s="84" t="s">
        <v>1465</v>
      </c>
      <c r="BI46" s="83" t="s">
        <v>110</v>
      </c>
      <c r="BJ46" s="84">
        <v>45917</v>
      </c>
      <c r="BK46" s="83"/>
      <c r="BL46" s="83" t="s">
        <v>115</v>
      </c>
      <c r="BM46" s="130" t="s">
        <v>130</v>
      </c>
      <c r="BN46" s="131" t="s">
        <v>201</v>
      </c>
      <c r="BO46" s="83" t="s">
        <v>244</v>
      </c>
      <c r="BP46" s="83"/>
      <c r="BQ46" s="83"/>
      <c r="BR46" s="132"/>
    </row>
    <row r="47" spans="1:70" s="112" customFormat="1" ht="15" customHeight="1">
      <c r="A47" s="83">
        <v>43</v>
      </c>
      <c r="B47" s="83" t="s">
        <v>245</v>
      </c>
      <c r="C47" s="83" t="s">
        <v>246</v>
      </c>
      <c r="D47" s="83" t="s">
        <v>247</v>
      </c>
      <c r="E47" s="83" t="s">
        <v>248</v>
      </c>
      <c r="F47" s="83" t="s">
        <v>249</v>
      </c>
      <c r="G47" s="83" t="s">
        <v>250</v>
      </c>
      <c r="H47" s="83" t="s">
        <v>251</v>
      </c>
      <c r="I47" s="83">
        <v>42698</v>
      </c>
      <c r="J47" s="83" t="s">
        <v>286</v>
      </c>
      <c r="K47" s="83">
        <v>42698</v>
      </c>
      <c r="L47" s="83" t="s">
        <v>252</v>
      </c>
      <c r="M47" s="83" t="s">
        <v>253</v>
      </c>
      <c r="N47" s="83">
        <v>67451</v>
      </c>
      <c r="O47" s="83" t="s">
        <v>287</v>
      </c>
      <c r="P47" s="83">
        <v>97052</v>
      </c>
      <c r="Q47" s="83" t="s">
        <v>288</v>
      </c>
      <c r="R47" s="83" t="s">
        <v>303</v>
      </c>
      <c r="S47" s="83" t="s">
        <v>531</v>
      </c>
      <c r="T47" s="83" t="s">
        <v>531</v>
      </c>
      <c r="U47" s="83" t="s">
        <v>262</v>
      </c>
      <c r="V47" s="83" t="s">
        <v>260</v>
      </c>
      <c r="W47" s="83">
        <v>541</v>
      </c>
      <c r="X47" s="83" t="s">
        <v>256</v>
      </c>
      <c r="Y47" s="83">
        <v>352887136</v>
      </c>
      <c r="Z47" s="83" t="s">
        <v>743</v>
      </c>
      <c r="AA47" s="107">
        <v>45179</v>
      </c>
      <c r="AB47" s="83">
        <v>42000</v>
      </c>
      <c r="AC47" s="107" t="s">
        <v>840</v>
      </c>
      <c r="AD47" s="83">
        <v>24</v>
      </c>
      <c r="AE47" s="83" t="s">
        <v>833</v>
      </c>
      <c r="AF47" s="83" t="s">
        <v>1092</v>
      </c>
      <c r="AG47" s="107" t="s">
        <v>1109</v>
      </c>
      <c r="AH47" s="83" t="s">
        <v>859</v>
      </c>
      <c r="AI47" s="107" t="s">
        <v>1105</v>
      </c>
      <c r="AJ47" s="83">
        <v>2240</v>
      </c>
      <c r="AK47" s="83">
        <v>2240</v>
      </c>
      <c r="AL47" s="107" t="s">
        <v>1110</v>
      </c>
      <c r="AM47" s="83">
        <v>26516.6</v>
      </c>
      <c r="AN47" s="111">
        <v>11563.4</v>
      </c>
      <c r="AO47" s="111">
        <v>38080</v>
      </c>
      <c r="AP47" s="111">
        <v>15483.4</v>
      </c>
      <c r="AQ47" s="111">
        <v>1395.64</v>
      </c>
      <c r="AR47" s="111">
        <v>16879.04</v>
      </c>
      <c r="AS47" s="111">
        <v>12124.87</v>
      </c>
      <c r="AT47" s="111">
        <v>1315.13</v>
      </c>
      <c r="AU47" s="111">
        <v>13440</v>
      </c>
      <c r="AV47" s="83">
        <v>23</v>
      </c>
      <c r="AW47" s="129">
        <v>169</v>
      </c>
      <c r="AX47" s="83"/>
      <c r="AY47" s="107"/>
      <c r="AZ47" s="83"/>
      <c r="BA47" s="83"/>
      <c r="BB47" s="83" t="s">
        <v>832</v>
      </c>
      <c r="BC47" s="83" t="s">
        <v>145</v>
      </c>
      <c r="BD47" s="107"/>
      <c r="BE47" s="83">
        <v>0</v>
      </c>
      <c r="BF47" s="83" t="s">
        <v>531</v>
      </c>
      <c r="BG47" s="83" t="s">
        <v>1371</v>
      </c>
      <c r="BH47" s="84" t="s">
        <v>1465</v>
      </c>
      <c r="BI47" s="83" t="s">
        <v>110</v>
      </c>
      <c r="BJ47" s="84">
        <v>45917</v>
      </c>
      <c r="BK47" s="83"/>
      <c r="BL47" s="83" t="s">
        <v>115</v>
      </c>
      <c r="BM47" s="130" t="s">
        <v>130</v>
      </c>
      <c r="BN47" s="131" t="s">
        <v>201</v>
      </c>
      <c r="BO47" s="83" t="s">
        <v>244</v>
      </c>
      <c r="BP47" s="83"/>
      <c r="BQ47" s="83"/>
      <c r="BR47" s="132" t="s">
        <v>1469</v>
      </c>
    </row>
    <row r="48" spans="1:70" s="112" customFormat="1" ht="15" customHeight="1">
      <c r="A48" s="83">
        <v>44</v>
      </c>
      <c r="B48" s="83" t="s">
        <v>245</v>
      </c>
      <c r="C48" s="83" t="s">
        <v>246</v>
      </c>
      <c r="D48" s="83" t="s">
        <v>247</v>
      </c>
      <c r="E48" s="83" t="s">
        <v>248</v>
      </c>
      <c r="F48" s="83" t="s">
        <v>249</v>
      </c>
      <c r="G48" s="83" t="s">
        <v>250</v>
      </c>
      <c r="H48" s="83" t="s">
        <v>251</v>
      </c>
      <c r="I48" s="83">
        <v>42698</v>
      </c>
      <c r="J48" s="83" t="s">
        <v>286</v>
      </c>
      <c r="K48" s="83">
        <v>42698</v>
      </c>
      <c r="L48" s="83" t="s">
        <v>252</v>
      </c>
      <c r="M48" s="83" t="s">
        <v>253</v>
      </c>
      <c r="N48" s="83">
        <v>67451</v>
      </c>
      <c r="O48" s="83" t="s">
        <v>287</v>
      </c>
      <c r="P48" s="83">
        <v>97052</v>
      </c>
      <c r="Q48" s="83" t="s">
        <v>288</v>
      </c>
      <c r="R48" s="83" t="s">
        <v>303</v>
      </c>
      <c r="S48" s="83" t="s">
        <v>533</v>
      </c>
      <c r="T48" s="83" t="s">
        <v>533</v>
      </c>
      <c r="U48" s="83" t="s">
        <v>329</v>
      </c>
      <c r="V48" s="83" t="s">
        <v>260</v>
      </c>
      <c r="W48" s="83">
        <v>541</v>
      </c>
      <c r="X48" s="83" t="s">
        <v>256</v>
      </c>
      <c r="Y48" s="83">
        <v>352905831</v>
      </c>
      <c r="Z48" s="83" t="s">
        <v>745</v>
      </c>
      <c r="AA48" s="107">
        <v>45182</v>
      </c>
      <c r="AB48" s="83">
        <v>72000</v>
      </c>
      <c r="AC48" s="107" t="s">
        <v>840</v>
      </c>
      <c r="AD48" s="83">
        <v>24</v>
      </c>
      <c r="AE48" s="83" t="s">
        <v>875</v>
      </c>
      <c r="AF48" s="83" t="s">
        <v>1112</v>
      </c>
      <c r="AG48" s="107" t="s">
        <v>853</v>
      </c>
      <c r="AH48" s="83" t="s">
        <v>831</v>
      </c>
      <c r="AI48" s="107" t="s">
        <v>1078</v>
      </c>
      <c r="AJ48" s="83">
        <v>3840</v>
      </c>
      <c r="AK48" s="83">
        <v>3840</v>
      </c>
      <c r="AL48" s="107" t="s">
        <v>1113</v>
      </c>
      <c r="AM48" s="83">
        <v>51084.65</v>
      </c>
      <c r="AN48" s="111">
        <v>18035.349999999999</v>
      </c>
      <c r="AO48" s="111">
        <v>69120</v>
      </c>
      <c r="AP48" s="111">
        <v>20915.349999999999</v>
      </c>
      <c r="AQ48" s="111">
        <v>1515.65</v>
      </c>
      <c r="AR48" s="111">
        <v>22431</v>
      </c>
      <c r="AS48" s="111">
        <v>20915.349999999999</v>
      </c>
      <c r="AT48" s="111">
        <v>1515.65</v>
      </c>
      <c r="AU48" s="111">
        <v>22431</v>
      </c>
      <c r="AV48" s="83">
        <v>24</v>
      </c>
      <c r="AW48" s="129">
        <v>169</v>
      </c>
      <c r="AX48" s="83"/>
      <c r="AY48" s="107"/>
      <c r="AZ48" s="83"/>
      <c r="BA48" s="83"/>
      <c r="BB48" s="83" t="s">
        <v>832</v>
      </c>
      <c r="BC48" s="83" t="s">
        <v>145</v>
      </c>
      <c r="BD48" s="107"/>
      <c r="BE48" s="83">
        <v>0</v>
      </c>
      <c r="BF48" s="83" t="s">
        <v>533</v>
      </c>
      <c r="BG48" s="83" t="s">
        <v>1373</v>
      </c>
      <c r="BH48" s="84" t="s">
        <v>1465</v>
      </c>
      <c r="BI48" s="83" t="s">
        <v>110</v>
      </c>
      <c r="BJ48" s="84">
        <v>45917</v>
      </c>
      <c r="BK48" s="83"/>
      <c r="BL48" s="83" t="s">
        <v>115</v>
      </c>
      <c r="BM48" s="130" t="s">
        <v>130</v>
      </c>
      <c r="BN48" s="131" t="s">
        <v>201</v>
      </c>
      <c r="BO48" s="83" t="s">
        <v>244</v>
      </c>
      <c r="BP48" s="83"/>
      <c r="BQ48" s="83"/>
      <c r="BR48" s="132" t="s">
        <v>1469</v>
      </c>
    </row>
    <row r="49" spans="1:70" s="112" customFormat="1" ht="15" customHeight="1">
      <c r="A49" s="83">
        <v>45</v>
      </c>
      <c r="B49" s="83" t="s">
        <v>245</v>
      </c>
      <c r="C49" s="83" t="s">
        <v>246</v>
      </c>
      <c r="D49" s="83" t="s">
        <v>247</v>
      </c>
      <c r="E49" s="83" t="s">
        <v>248</v>
      </c>
      <c r="F49" s="83" t="s">
        <v>249</v>
      </c>
      <c r="G49" s="83" t="s">
        <v>250</v>
      </c>
      <c r="H49" s="83" t="s">
        <v>251</v>
      </c>
      <c r="I49" s="83">
        <v>42721</v>
      </c>
      <c r="J49" s="83" t="s">
        <v>280</v>
      </c>
      <c r="K49" s="83">
        <v>42721</v>
      </c>
      <c r="L49" s="83" t="s">
        <v>252</v>
      </c>
      <c r="M49" s="83" t="s">
        <v>253</v>
      </c>
      <c r="N49" s="83">
        <v>67414</v>
      </c>
      <c r="O49" s="83" t="s">
        <v>281</v>
      </c>
      <c r="P49" s="83">
        <v>97010</v>
      </c>
      <c r="Q49" s="83" t="s">
        <v>282</v>
      </c>
      <c r="R49" s="83" t="s">
        <v>303</v>
      </c>
      <c r="S49" s="83" t="s">
        <v>485</v>
      </c>
      <c r="T49" s="83" t="s">
        <v>485</v>
      </c>
      <c r="U49" s="83" t="s">
        <v>254</v>
      </c>
      <c r="V49" s="83" t="s">
        <v>260</v>
      </c>
      <c r="W49" s="83">
        <v>541</v>
      </c>
      <c r="X49" s="83" t="s">
        <v>256</v>
      </c>
      <c r="Y49" s="83">
        <v>351979635</v>
      </c>
      <c r="Z49" s="83" t="s">
        <v>721</v>
      </c>
      <c r="AA49" s="107">
        <v>45112</v>
      </c>
      <c r="AB49" s="83">
        <v>40000</v>
      </c>
      <c r="AC49" s="107" t="s">
        <v>849</v>
      </c>
      <c r="AD49" s="83">
        <v>24</v>
      </c>
      <c r="AE49" s="83" t="s">
        <v>833</v>
      </c>
      <c r="AF49" s="83" t="s">
        <v>1050</v>
      </c>
      <c r="AG49" s="107" t="s">
        <v>1051</v>
      </c>
      <c r="AH49" s="83" t="s">
        <v>859</v>
      </c>
      <c r="AI49" s="107" t="s">
        <v>1052</v>
      </c>
      <c r="AJ49" s="83">
        <v>2130</v>
      </c>
      <c r="AK49" s="83">
        <v>2130</v>
      </c>
      <c r="AL49" s="107" t="s">
        <v>1053</v>
      </c>
      <c r="AM49" s="83">
        <v>28621.759999999998</v>
      </c>
      <c r="AN49" s="111">
        <v>11848.24</v>
      </c>
      <c r="AO49" s="111">
        <v>40470</v>
      </c>
      <c r="AP49" s="111">
        <v>11378.24</v>
      </c>
      <c r="AQ49" s="111">
        <v>782.76</v>
      </c>
      <c r="AR49" s="111">
        <v>12161</v>
      </c>
      <c r="AS49" s="111">
        <v>11378.24</v>
      </c>
      <c r="AT49" s="111">
        <v>782.76</v>
      </c>
      <c r="AU49" s="111">
        <v>12161</v>
      </c>
      <c r="AV49" s="83">
        <v>26</v>
      </c>
      <c r="AW49" s="129">
        <v>169</v>
      </c>
      <c r="AX49" s="83"/>
      <c r="AY49" s="107"/>
      <c r="AZ49" s="83"/>
      <c r="BA49" s="83"/>
      <c r="BB49" s="83" t="s">
        <v>832</v>
      </c>
      <c r="BC49" s="83" t="s">
        <v>145</v>
      </c>
      <c r="BD49" s="107"/>
      <c r="BE49" s="83">
        <v>0</v>
      </c>
      <c r="BF49" s="83" t="s">
        <v>485</v>
      </c>
      <c r="BG49" s="83" t="s">
        <v>1351</v>
      </c>
      <c r="BH49" s="84" t="s">
        <v>1465</v>
      </c>
      <c r="BI49" s="83" t="s">
        <v>110</v>
      </c>
      <c r="BJ49" s="84">
        <v>45917</v>
      </c>
      <c r="BK49" s="83"/>
      <c r="BL49" s="83" t="s">
        <v>115</v>
      </c>
      <c r="BM49" s="130" t="s">
        <v>130</v>
      </c>
      <c r="BN49" s="131" t="s">
        <v>201</v>
      </c>
      <c r="BO49" s="83" t="s">
        <v>244</v>
      </c>
      <c r="BP49" s="83"/>
      <c r="BQ49" s="83"/>
      <c r="BR49" s="132" t="s">
        <v>1469</v>
      </c>
    </row>
    <row r="50" spans="1:70" s="112" customFormat="1" ht="15" customHeight="1">
      <c r="A50" s="83">
        <v>46</v>
      </c>
      <c r="B50" s="83" t="s">
        <v>245</v>
      </c>
      <c r="C50" s="83" t="s">
        <v>246</v>
      </c>
      <c r="D50" s="83" t="s">
        <v>247</v>
      </c>
      <c r="E50" s="83" t="s">
        <v>248</v>
      </c>
      <c r="F50" s="83" t="s">
        <v>249</v>
      </c>
      <c r="G50" s="83" t="s">
        <v>250</v>
      </c>
      <c r="H50" s="83" t="s">
        <v>251</v>
      </c>
      <c r="I50" s="83">
        <v>42728</v>
      </c>
      <c r="J50" s="83" t="s">
        <v>273</v>
      </c>
      <c r="K50" s="83">
        <v>42728</v>
      </c>
      <c r="L50" s="83" t="s">
        <v>252</v>
      </c>
      <c r="M50" s="83" t="s">
        <v>253</v>
      </c>
      <c r="N50" s="83">
        <v>67435</v>
      </c>
      <c r="O50" s="83" t="s">
        <v>283</v>
      </c>
      <c r="P50" s="83">
        <v>97133</v>
      </c>
      <c r="Q50" s="83" t="s">
        <v>317</v>
      </c>
      <c r="R50" s="83" t="s">
        <v>469</v>
      </c>
      <c r="S50" s="83" t="s">
        <v>415</v>
      </c>
      <c r="T50" s="83" t="s">
        <v>415</v>
      </c>
      <c r="U50" s="83" t="s">
        <v>329</v>
      </c>
      <c r="V50" s="83" t="s">
        <v>255</v>
      </c>
      <c r="W50" s="83">
        <v>0</v>
      </c>
      <c r="X50" s="83" t="s">
        <v>256</v>
      </c>
      <c r="Y50" s="83">
        <v>355955445</v>
      </c>
      <c r="Z50" s="83" t="s">
        <v>685</v>
      </c>
      <c r="AA50" s="107">
        <v>45369</v>
      </c>
      <c r="AB50" s="83">
        <v>30000</v>
      </c>
      <c r="AC50" s="107" t="s">
        <v>840</v>
      </c>
      <c r="AD50" s="83">
        <v>18</v>
      </c>
      <c r="AE50" s="83" t="s">
        <v>885</v>
      </c>
      <c r="AF50" s="83" t="s">
        <v>856</v>
      </c>
      <c r="AG50" s="107" t="s">
        <v>857</v>
      </c>
      <c r="AH50" s="83" t="s">
        <v>831</v>
      </c>
      <c r="AI50" s="107" t="s">
        <v>1165</v>
      </c>
      <c r="AJ50" s="83">
        <v>2020</v>
      </c>
      <c r="AK50" s="83">
        <v>2020</v>
      </c>
      <c r="AL50" s="107" t="s">
        <v>1206</v>
      </c>
      <c r="AM50" s="83">
        <v>16613.89</v>
      </c>
      <c r="AN50" s="111">
        <v>5606.11</v>
      </c>
      <c r="AO50" s="111">
        <v>22220</v>
      </c>
      <c r="AP50" s="111">
        <v>13386.11</v>
      </c>
      <c r="AQ50" s="111">
        <v>1167.8900000000001</v>
      </c>
      <c r="AR50" s="111">
        <v>14554</v>
      </c>
      <c r="AS50" s="111">
        <v>11009.73</v>
      </c>
      <c r="AT50" s="111">
        <v>1110.27</v>
      </c>
      <c r="AU50" s="111">
        <v>12120</v>
      </c>
      <c r="AV50" s="83">
        <v>17</v>
      </c>
      <c r="AW50" s="129">
        <v>169</v>
      </c>
      <c r="AX50" s="83"/>
      <c r="AY50" s="107"/>
      <c r="AZ50" s="83"/>
      <c r="BA50" s="83"/>
      <c r="BB50" s="83" t="s">
        <v>832</v>
      </c>
      <c r="BC50" s="83" t="s">
        <v>145</v>
      </c>
      <c r="BD50" s="107"/>
      <c r="BE50" s="83">
        <v>0</v>
      </c>
      <c r="BF50" s="83" t="s">
        <v>415</v>
      </c>
      <c r="BG50" s="83" t="s">
        <v>1315</v>
      </c>
      <c r="BH50" s="84" t="s">
        <v>1465</v>
      </c>
      <c r="BI50" s="83" t="s">
        <v>110</v>
      </c>
      <c r="BJ50" s="84">
        <v>45917</v>
      </c>
      <c r="BK50" s="83"/>
      <c r="BL50" s="83" t="s">
        <v>115</v>
      </c>
      <c r="BM50" s="130" t="s">
        <v>130</v>
      </c>
      <c r="BN50" s="131" t="s">
        <v>201</v>
      </c>
      <c r="BO50" s="83" t="s">
        <v>244</v>
      </c>
      <c r="BP50" s="83"/>
      <c r="BQ50" s="83"/>
      <c r="BR50" s="132"/>
    </row>
    <row r="51" spans="1:70" s="112" customFormat="1" ht="15" customHeight="1">
      <c r="A51" s="83">
        <v>47</v>
      </c>
      <c r="B51" s="83" t="s">
        <v>245</v>
      </c>
      <c r="C51" s="83" t="s">
        <v>246</v>
      </c>
      <c r="D51" s="83" t="s">
        <v>247</v>
      </c>
      <c r="E51" s="83" t="s">
        <v>248</v>
      </c>
      <c r="F51" s="83" t="s">
        <v>249</v>
      </c>
      <c r="G51" s="83" t="s">
        <v>250</v>
      </c>
      <c r="H51" s="83" t="s">
        <v>251</v>
      </c>
      <c r="I51" s="83">
        <v>42759</v>
      </c>
      <c r="J51" s="83" t="s">
        <v>509</v>
      </c>
      <c r="K51" s="83">
        <v>42759</v>
      </c>
      <c r="L51" s="83" t="s">
        <v>252</v>
      </c>
      <c r="M51" s="83" t="s">
        <v>253</v>
      </c>
      <c r="N51" s="83">
        <v>318962</v>
      </c>
      <c r="O51" s="83" t="s">
        <v>510</v>
      </c>
      <c r="P51" s="83">
        <v>441207</v>
      </c>
      <c r="Q51" s="83" t="s">
        <v>511</v>
      </c>
      <c r="R51" s="83" t="s">
        <v>303</v>
      </c>
      <c r="S51" s="83" t="s">
        <v>648</v>
      </c>
      <c r="T51" s="83" t="s">
        <v>648</v>
      </c>
      <c r="U51" s="83" t="s">
        <v>254</v>
      </c>
      <c r="V51" s="83" t="s">
        <v>255</v>
      </c>
      <c r="W51" s="83">
        <v>0</v>
      </c>
      <c r="X51" s="83" t="s">
        <v>256</v>
      </c>
      <c r="Y51" s="83">
        <v>358832883</v>
      </c>
      <c r="Z51" s="83" t="s">
        <v>824</v>
      </c>
      <c r="AA51" s="107">
        <v>45624</v>
      </c>
      <c r="AB51" s="83">
        <v>20000</v>
      </c>
      <c r="AC51" s="107" t="s">
        <v>840</v>
      </c>
      <c r="AD51" s="83">
        <v>18</v>
      </c>
      <c r="AE51" s="83" t="s">
        <v>830</v>
      </c>
      <c r="AF51" s="83" t="s">
        <v>1001</v>
      </c>
      <c r="AG51" s="107" t="s">
        <v>1278</v>
      </c>
      <c r="AH51" s="83" t="s">
        <v>859</v>
      </c>
      <c r="AI51" s="107" t="s">
        <v>1008</v>
      </c>
      <c r="AJ51" s="83">
        <v>1340</v>
      </c>
      <c r="AK51" s="83">
        <v>1340</v>
      </c>
      <c r="AL51" s="107" t="s">
        <v>1279</v>
      </c>
      <c r="AM51" s="83">
        <v>2766.89</v>
      </c>
      <c r="AN51" s="111">
        <v>1253.1099999999999</v>
      </c>
      <c r="AO51" s="111">
        <v>4020</v>
      </c>
      <c r="AP51" s="111">
        <v>17233.11</v>
      </c>
      <c r="AQ51" s="111">
        <v>3006.89</v>
      </c>
      <c r="AR51" s="111">
        <v>20240</v>
      </c>
      <c r="AS51" s="111">
        <v>6226.11</v>
      </c>
      <c r="AT51" s="111">
        <v>1813.89</v>
      </c>
      <c r="AU51" s="111">
        <v>8040</v>
      </c>
      <c r="AV51" s="83">
        <v>9</v>
      </c>
      <c r="AW51" s="129">
        <v>169</v>
      </c>
      <c r="AX51" s="83"/>
      <c r="AY51" s="107"/>
      <c r="AZ51" s="83"/>
      <c r="BA51" s="83"/>
      <c r="BB51" s="83" t="s">
        <v>832</v>
      </c>
      <c r="BC51" s="83" t="s">
        <v>145</v>
      </c>
      <c r="BD51" s="107"/>
      <c r="BE51" s="83">
        <v>0</v>
      </c>
      <c r="BF51" s="83" t="s">
        <v>648</v>
      </c>
      <c r="BG51" s="83" t="s">
        <v>1451</v>
      </c>
      <c r="BH51" s="84" t="s">
        <v>1465</v>
      </c>
      <c r="BI51" s="83" t="s">
        <v>110</v>
      </c>
      <c r="BJ51" s="84">
        <v>45917</v>
      </c>
      <c r="BK51" s="83"/>
      <c r="BL51" s="83" t="s">
        <v>115</v>
      </c>
      <c r="BM51" s="130" t="s">
        <v>130</v>
      </c>
      <c r="BN51" s="131" t="s">
        <v>201</v>
      </c>
      <c r="BO51" s="83" t="s">
        <v>244</v>
      </c>
      <c r="BP51" s="83"/>
      <c r="BQ51" s="83"/>
      <c r="BR51" s="132"/>
    </row>
    <row r="52" spans="1:70" s="112" customFormat="1" ht="15" customHeight="1">
      <c r="A52" s="83">
        <v>48</v>
      </c>
      <c r="B52" s="83" t="s">
        <v>245</v>
      </c>
      <c r="C52" s="83" t="s">
        <v>246</v>
      </c>
      <c r="D52" s="83" t="s">
        <v>247</v>
      </c>
      <c r="E52" s="83" t="s">
        <v>248</v>
      </c>
      <c r="F52" s="83" t="s">
        <v>249</v>
      </c>
      <c r="G52" s="83" t="s">
        <v>250</v>
      </c>
      <c r="H52" s="83" t="s">
        <v>251</v>
      </c>
      <c r="I52" s="83">
        <v>42739</v>
      </c>
      <c r="J52" s="83" t="s">
        <v>265</v>
      </c>
      <c r="K52" s="83">
        <v>42739</v>
      </c>
      <c r="L52" s="83" t="s">
        <v>252</v>
      </c>
      <c r="M52" s="83" t="s">
        <v>253</v>
      </c>
      <c r="N52" s="83">
        <v>67546</v>
      </c>
      <c r="O52" s="83" t="s">
        <v>425</v>
      </c>
      <c r="P52" s="83">
        <v>97163</v>
      </c>
      <c r="Q52" s="83" t="s">
        <v>426</v>
      </c>
      <c r="R52" s="83" t="s">
        <v>303</v>
      </c>
      <c r="S52" s="83" t="s">
        <v>427</v>
      </c>
      <c r="T52" s="83" t="s">
        <v>427</v>
      </c>
      <c r="U52" s="83" t="s">
        <v>329</v>
      </c>
      <c r="V52" s="83" t="s">
        <v>255</v>
      </c>
      <c r="W52" s="83">
        <v>541</v>
      </c>
      <c r="X52" s="83" t="s">
        <v>256</v>
      </c>
      <c r="Y52" s="83">
        <v>350644143</v>
      </c>
      <c r="Z52" s="83" t="s">
        <v>690</v>
      </c>
      <c r="AA52" s="107">
        <v>44973</v>
      </c>
      <c r="AB52" s="83">
        <v>54478</v>
      </c>
      <c r="AC52" s="107" t="s">
        <v>836</v>
      </c>
      <c r="AD52" s="83">
        <v>24</v>
      </c>
      <c r="AE52" s="83" t="s">
        <v>830</v>
      </c>
      <c r="AF52" s="83" t="s">
        <v>979</v>
      </c>
      <c r="AG52" s="107" t="s">
        <v>980</v>
      </c>
      <c r="AH52" s="83" t="s">
        <v>844</v>
      </c>
      <c r="AI52" s="107" t="s">
        <v>966</v>
      </c>
      <c r="AJ52" s="83">
        <v>2941</v>
      </c>
      <c r="AK52" s="83">
        <v>2950</v>
      </c>
      <c r="AL52" s="107" t="s">
        <v>981</v>
      </c>
      <c r="AM52" s="83">
        <v>53028</v>
      </c>
      <c r="AN52" s="111">
        <v>16313</v>
      </c>
      <c r="AO52" s="111">
        <v>69341</v>
      </c>
      <c r="AP52" s="111">
        <v>1450</v>
      </c>
      <c r="AQ52" s="111">
        <v>0</v>
      </c>
      <c r="AR52" s="111">
        <v>1450</v>
      </c>
      <c r="AS52" s="111">
        <v>1450</v>
      </c>
      <c r="AT52" s="111">
        <v>0</v>
      </c>
      <c r="AU52" s="111">
        <v>1450</v>
      </c>
      <c r="AV52" s="83">
        <v>30</v>
      </c>
      <c r="AW52" s="129">
        <v>193</v>
      </c>
      <c r="AX52" s="83"/>
      <c r="AY52" s="107"/>
      <c r="AZ52" s="83"/>
      <c r="BA52" s="83"/>
      <c r="BB52" s="83" t="s">
        <v>832</v>
      </c>
      <c r="BC52" s="83" t="s">
        <v>145</v>
      </c>
      <c r="BD52" s="107" t="s">
        <v>889</v>
      </c>
      <c r="BE52" s="83">
        <v>54478</v>
      </c>
      <c r="BF52" s="83" t="s">
        <v>427</v>
      </c>
      <c r="BG52" s="83" t="s">
        <v>1320</v>
      </c>
      <c r="BH52" s="84" t="s">
        <v>1465</v>
      </c>
      <c r="BI52" s="83" t="s">
        <v>110</v>
      </c>
      <c r="BJ52" s="84">
        <v>45917</v>
      </c>
      <c r="BK52" s="83"/>
      <c r="BL52" s="83" t="s">
        <v>162</v>
      </c>
      <c r="BM52" s="130" t="s">
        <v>210</v>
      </c>
      <c r="BN52" s="131" t="s">
        <v>201</v>
      </c>
      <c r="BO52" s="83" t="s">
        <v>244</v>
      </c>
      <c r="BP52" s="83"/>
      <c r="BQ52" s="83"/>
      <c r="BR52" s="132" t="s">
        <v>1470</v>
      </c>
    </row>
    <row r="53" spans="1:70" s="112" customFormat="1" ht="15" customHeight="1">
      <c r="A53" s="83">
        <v>49</v>
      </c>
      <c r="B53" s="83" t="s">
        <v>245</v>
      </c>
      <c r="C53" s="83" t="s">
        <v>246</v>
      </c>
      <c r="D53" s="83" t="s">
        <v>247</v>
      </c>
      <c r="E53" s="83" t="s">
        <v>248</v>
      </c>
      <c r="F53" s="83" t="s">
        <v>249</v>
      </c>
      <c r="G53" s="83" t="s">
        <v>250</v>
      </c>
      <c r="H53" s="83" t="s">
        <v>251</v>
      </c>
      <c r="I53" s="83">
        <v>170836</v>
      </c>
      <c r="J53" s="83" t="s">
        <v>473</v>
      </c>
      <c r="K53" s="83">
        <v>170836</v>
      </c>
      <c r="L53" s="83" t="s">
        <v>299</v>
      </c>
      <c r="M53" s="83" t="s">
        <v>300</v>
      </c>
      <c r="N53" s="83">
        <v>411029</v>
      </c>
      <c r="O53" s="83" t="s">
        <v>477</v>
      </c>
      <c r="P53" s="83">
        <v>626104</v>
      </c>
      <c r="Q53" s="83" t="s">
        <v>478</v>
      </c>
      <c r="R53" s="83" t="s">
        <v>469</v>
      </c>
      <c r="S53" s="83" t="s">
        <v>508</v>
      </c>
      <c r="T53" s="83" t="s">
        <v>508</v>
      </c>
      <c r="U53" s="83" t="s">
        <v>262</v>
      </c>
      <c r="V53" s="83" t="s">
        <v>255</v>
      </c>
      <c r="W53" s="83">
        <v>0</v>
      </c>
      <c r="X53" s="83" t="s">
        <v>256</v>
      </c>
      <c r="Y53" s="83">
        <v>356600233</v>
      </c>
      <c r="Z53" s="83" t="s">
        <v>732</v>
      </c>
      <c r="AA53" s="107">
        <v>45414</v>
      </c>
      <c r="AB53" s="83">
        <v>30000</v>
      </c>
      <c r="AC53" s="107" t="s">
        <v>1040</v>
      </c>
      <c r="AD53" s="83">
        <v>18</v>
      </c>
      <c r="AE53" s="83" t="s">
        <v>885</v>
      </c>
      <c r="AF53" s="83" t="s">
        <v>1079</v>
      </c>
      <c r="AG53" s="107" t="s">
        <v>1080</v>
      </c>
      <c r="AH53" s="83" t="s">
        <v>859</v>
      </c>
      <c r="AI53" s="107" t="s">
        <v>1218</v>
      </c>
      <c r="AJ53" s="83">
        <v>2020</v>
      </c>
      <c r="AK53" s="83">
        <v>2020</v>
      </c>
      <c r="AL53" s="107" t="s">
        <v>1219</v>
      </c>
      <c r="AM53" s="83">
        <v>13493</v>
      </c>
      <c r="AN53" s="111">
        <v>4687</v>
      </c>
      <c r="AO53" s="111">
        <v>18180</v>
      </c>
      <c r="AP53" s="111">
        <v>16507</v>
      </c>
      <c r="AQ53" s="111">
        <v>1753</v>
      </c>
      <c r="AR53" s="111">
        <v>18260</v>
      </c>
      <c r="AS53" s="111">
        <v>12512.97</v>
      </c>
      <c r="AT53" s="111">
        <v>1627.03</v>
      </c>
      <c r="AU53" s="111">
        <v>14140</v>
      </c>
      <c r="AV53" s="83">
        <v>16</v>
      </c>
      <c r="AW53" s="129">
        <v>194</v>
      </c>
      <c r="AX53" s="83"/>
      <c r="AY53" s="107"/>
      <c r="AZ53" s="83"/>
      <c r="BA53" s="83"/>
      <c r="BB53" s="83" t="s">
        <v>832</v>
      </c>
      <c r="BC53" s="83" t="s">
        <v>145</v>
      </c>
      <c r="BD53" s="107"/>
      <c r="BE53" s="83">
        <v>0</v>
      </c>
      <c r="BF53" s="83" t="s">
        <v>508</v>
      </c>
      <c r="BG53" s="83" t="s">
        <v>1360</v>
      </c>
      <c r="BH53" s="84" t="s">
        <v>1465</v>
      </c>
      <c r="BI53" s="83" t="s">
        <v>110</v>
      </c>
      <c r="BJ53" s="84">
        <v>45917</v>
      </c>
      <c r="BK53" s="83"/>
      <c r="BL53" s="83" t="s">
        <v>115</v>
      </c>
      <c r="BM53" s="130" t="s">
        <v>130</v>
      </c>
      <c r="BN53" s="131" t="s">
        <v>201</v>
      </c>
      <c r="BO53" s="83" t="s">
        <v>244</v>
      </c>
      <c r="BP53" s="83"/>
      <c r="BQ53" s="83"/>
      <c r="BR53" s="132"/>
    </row>
    <row r="54" spans="1:70" s="112" customFormat="1" ht="15" customHeight="1">
      <c r="A54" s="83">
        <v>50</v>
      </c>
      <c r="B54" s="83" t="s">
        <v>245</v>
      </c>
      <c r="C54" s="83" t="s">
        <v>246</v>
      </c>
      <c r="D54" s="83" t="s">
        <v>247</v>
      </c>
      <c r="E54" s="83" t="s">
        <v>248</v>
      </c>
      <c r="F54" s="83" t="s">
        <v>249</v>
      </c>
      <c r="G54" s="83" t="s">
        <v>250</v>
      </c>
      <c r="H54" s="83" t="s">
        <v>251</v>
      </c>
      <c r="I54" s="83">
        <v>42764</v>
      </c>
      <c r="J54" s="83" t="s">
        <v>323</v>
      </c>
      <c r="K54" s="83">
        <v>42764</v>
      </c>
      <c r="L54" s="83" t="s">
        <v>252</v>
      </c>
      <c r="M54" s="83" t="s">
        <v>253</v>
      </c>
      <c r="N54" s="83">
        <v>67407</v>
      </c>
      <c r="O54" s="83" t="s">
        <v>430</v>
      </c>
      <c r="P54" s="83">
        <v>97003</v>
      </c>
      <c r="Q54" s="83" t="s">
        <v>431</v>
      </c>
      <c r="R54" s="83" t="s">
        <v>469</v>
      </c>
      <c r="S54" s="83" t="s">
        <v>432</v>
      </c>
      <c r="T54" s="83" t="s">
        <v>432</v>
      </c>
      <c r="U54" s="83" t="s">
        <v>262</v>
      </c>
      <c r="V54" s="83" t="s">
        <v>255</v>
      </c>
      <c r="W54" s="83">
        <v>541</v>
      </c>
      <c r="X54" s="83" t="s">
        <v>256</v>
      </c>
      <c r="Y54" s="83">
        <v>352809214</v>
      </c>
      <c r="Z54" s="83" t="s">
        <v>693</v>
      </c>
      <c r="AA54" s="107">
        <v>45173</v>
      </c>
      <c r="AB54" s="83">
        <v>20000</v>
      </c>
      <c r="AC54" s="107" t="s">
        <v>834</v>
      </c>
      <c r="AD54" s="83">
        <v>18</v>
      </c>
      <c r="AE54" s="83" t="s">
        <v>885</v>
      </c>
      <c r="AF54" s="83" t="s">
        <v>984</v>
      </c>
      <c r="AG54" s="107" t="s">
        <v>985</v>
      </c>
      <c r="AH54" s="83" t="s">
        <v>859</v>
      </c>
      <c r="AI54" s="107" t="s">
        <v>1090</v>
      </c>
      <c r="AJ54" s="83">
        <v>1340</v>
      </c>
      <c r="AK54" s="83">
        <v>1340</v>
      </c>
      <c r="AL54" s="107" t="s">
        <v>1091</v>
      </c>
      <c r="AM54" s="83">
        <v>18597.25</v>
      </c>
      <c r="AN54" s="111">
        <v>4182.75</v>
      </c>
      <c r="AO54" s="111">
        <v>22780</v>
      </c>
      <c r="AP54" s="111">
        <v>1402.75</v>
      </c>
      <c r="AQ54" s="111">
        <v>27.25</v>
      </c>
      <c r="AR54" s="111">
        <v>1430</v>
      </c>
      <c r="AS54" s="111">
        <v>1402.75</v>
      </c>
      <c r="AT54" s="111">
        <v>27.25</v>
      </c>
      <c r="AU54" s="111">
        <v>1430</v>
      </c>
      <c r="AV54" s="83">
        <v>24</v>
      </c>
      <c r="AW54" s="129">
        <v>194</v>
      </c>
      <c r="AX54" s="83"/>
      <c r="AY54" s="107"/>
      <c r="AZ54" s="83"/>
      <c r="BA54" s="83"/>
      <c r="BB54" s="83" t="s">
        <v>832</v>
      </c>
      <c r="BC54" s="83" t="s">
        <v>145</v>
      </c>
      <c r="BD54" s="107" t="s">
        <v>889</v>
      </c>
      <c r="BE54" s="83">
        <v>20000</v>
      </c>
      <c r="BF54" s="83" t="s">
        <v>432</v>
      </c>
      <c r="BG54" s="83" t="s">
        <v>1323</v>
      </c>
      <c r="BH54" s="84" t="s">
        <v>1465</v>
      </c>
      <c r="BI54" s="83" t="s">
        <v>110</v>
      </c>
      <c r="BJ54" s="84">
        <v>45917</v>
      </c>
      <c r="BK54" s="83"/>
      <c r="BL54" s="83" t="s">
        <v>115</v>
      </c>
      <c r="BM54" s="130" t="s">
        <v>130</v>
      </c>
      <c r="BN54" s="131" t="s">
        <v>201</v>
      </c>
      <c r="BO54" s="83" t="s">
        <v>244</v>
      </c>
      <c r="BP54" s="83"/>
      <c r="BQ54" s="83"/>
      <c r="BR54" s="132"/>
    </row>
    <row r="55" spans="1:70" s="112" customFormat="1" ht="15" customHeight="1">
      <c r="A55" s="83">
        <v>51</v>
      </c>
      <c r="B55" s="83" t="s">
        <v>245</v>
      </c>
      <c r="C55" s="83" t="s">
        <v>246</v>
      </c>
      <c r="D55" s="83" t="s">
        <v>247</v>
      </c>
      <c r="E55" s="83" t="s">
        <v>248</v>
      </c>
      <c r="F55" s="83" t="s">
        <v>249</v>
      </c>
      <c r="G55" s="83" t="s">
        <v>250</v>
      </c>
      <c r="H55" s="83" t="s">
        <v>251</v>
      </c>
      <c r="I55" s="83">
        <v>170836</v>
      </c>
      <c r="J55" s="83" t="s">
        <v>473</v>
      </c>
      <c r="K55" s="83">
        <v>170836</v>
      </c>
      <c r="L55" s="83" t="s">
        <v>299</v>
      </c>
      <c r="M55" s="83" t="s">
        <v>300</v>
      </c>
      <c r="N55" s="83">
        <v>67351</v>
      </c>
      <c r="O55" s="83" t="s">
        <v>641</v>
      </c>
      <c r="P55" s="83">
        <v>96943</v>
      </c>
      <c r="Q55" s="83" t="s">
        <v>642</v>
      </c>
      <c r="R55" s="83" t="s">
        <v>303</v>
      </c>
      <c r="S55" s="83" t="s">
        <v>643</v>
      </c>
      <c r="T55" s="83" t="s">
        <v>643</v>
      </c>
      <c r="U55" s="83" t="s">
        <v>262</v>
      </c>
      <c r="V55" s="83" t="s">
        <v>255</v>
      </c>
      <c r="W55" s="83">
        <v>0</v>
      </c>
      <c r="X55" s="83" t="s">
        <v>256</v>
      </c>
      <c r="Y55" s="83">
        <v>358472166</v>
      </c>
      <c r="Z55" s="83" t="s">
        <v>819</v>
      </c>
      <c r="AA55" s="107">
        <v>45566</v>
      </c>
      <c r="AB55" s="83">
        <v>80000</v>
      </c>
      <c r="AC55" s="107" t="s">
        <v>849</v>
      </c>
      <c r="AD55" s="83">
        <v>24</v>
      </c>
      <c r="AE55" s="83" t="s">
        <v>1250</v>
      </c>
      <c r="AF55" s="83" t="s">
        <v>1269</v>
      </c>
      <c r="AG55" s="107" t="s">
        <v>1270</v>
      </c>
      <c r="AH55" s="83" t="s">
        <v>831</v>
      </c>
      <c r="AI55" s="107" t="s">
        <v>1271</v>
      </c>
      <c r="AJ55" s="83">
        <v>4220</v>
      </c>
      <c r="AK55" s="83">
        <v>4220</v>
      </c>
      <c r="AL55" s="107" t="s">
        <v>1272</v>
      </c>
      <c r="AM55" s="83">
        <v>10532.8</v>
      </c>
      <c r="AN55" s="111">
        <v>6347.2</v>
      </c>
      <c r="AO55" s="111">
        <v>16880</v>
      </c>
      <c r="AP55" s="111">
        <v>69467.199999999997</v>
      </c>
      <c r="AQ55" s="111">
        <v>15171.8</v>
      </c>
      <c r="AR55" s="111">
        <v>84639</v>
      </c>
      <c r="AS55" s="111">
        <v>21302.81</v>
      </c>
      <c r="AT55" s="111">
        <v>8237.19</v>
      </c>
      <c r="AU55" s="111">
        <v>29540</v>
      </c>
      <c r="AV55" s="83">
        <v>11</v>
      </c>
      <c r="AW55" s="129">
        <v>195</v>
      </c>
      <c r="AX55" s="83"/>
      <c r="AY55" s="107"/>
      <c r="AZ55" s="83"/>
      <c r="BA55" s="83"/>
      <c r="BB55" s="83" t="s">
        <v>832</v>
      </c>
      <c r="BC55" s="83" t="s">
        <v>145</v>
      </c>
      <c r="BD55" s="107"/>
      <c r="BE55" s="83">
        <v>0</v>
      </c>
      <c r="BF55" s="83" t="s">
        <v>643</v>
      </c>
      <c r="BG55" s="83" t="s">
        <v>1446</v>
      </c>
      <c r="BH55" s="84" t="s">
        <v>1465</v>
      </c>
      <c r="BI55" s="83" t="s">
        <v>110</v>
      </c>
      <c r="BJ55" s="84">
        <v>45917</v>
      </c>
      <c r="BK55" s="83"/>
      <c r="BL55" s="83" t="s">
        <v>115</v>
      </c>
      <c r="BM55" s="130" t="s">
        <v>130</v>
      </c>
      <c r="BN55" s="131" t="s">
        <v>201</v>
      </c>
      <c r="BO55" s="83" t="s">
        <v>244</v>
      </c>
      <c r="BP55" s="83"/>
      <c r="BQ55" s="83"/>
      <c r="BR55" s="132"/>
    </row>
    <row r="56" spans="1:70" s="112" customFormat="1" ht="15" customHeight="1">
      <c r="A56" s="83">
        <v>52</v>
      </c>
      <c r="B56" s="83" t="s">
        <v>245</v>
      </c>
      <c r="C56" s="83" t="s">
        <v>246</v>
      </c>
      <c r="D56" s="83" t="s">
        <v>247</v>
      </c>
      <c r="E56" s="83" t="s">
        <v>248</v>
      </c>
      <c r="F56" s="83" t="s">
        <v>249</v>
      </c>
      <c r="G56" s="83" t="s">
        <v>250</v>
      </c>
      <c r="H56" s="83" t="s">
        <v>251</v>
      </c>
      <c r="I56" s="83">
        <v>42706</v>
      </c>
      <c r="J56" s="83" t="s">
        <v>257</v>
      </c>
      <c r="K56" s="83">
        <v>42706</v>
      </c>
      <c r="L56" s="83" t="s">
        <v>252</v>
      </c>
      <c r="M56" s="83" t="s">
        <v>253</v>
      </c>
      <c r="N56" s="83">
        <v>67313</v>
      </c>
      <c r="O56" s="83" t="s">
        <v>258</v>
      </c>
      <c r="P56" s="83">
        <v>96905</v>
      </c>
      <c r="Q56" s="83" t="s">
        <v>259</v>
      </c>
      <c r="R56" s="83" t="s">
        <v>469</v>
      </c>
      <c r="S56" s="83" t="s">
        <v>445</v>
      </c>
      <c r="T56" s="83" t="s">
        <v>445</v>
      </c>
      <c r="U56" s="83" t="s">
        <v>329</v>
      </c>
      <c r="V56" s="83" t="s">
        <v>255</v>
      </c>
      <c r="W56" s="83">
        <v>541</v>
      </c>
      <c r="X56" s="83" t="s">
        <v>539</v>
      </c>
      <c r="Y56" s="83">
        <v>353114866</v>
      </c>
      <c r="Z56" s="83" t="s">
        <v>699</v>
      </c>
      <c r="AA56" s="107">
        <v>45192</v>
      </c>
      <c r="AB56" s="83">
        <v>20000</v>
      </c>
      <c r="AC56" s="107" t="s">
        <v>829</v>
      </c>
      <c r="AD56" s="83">
        <v>18</v>
      </c>
      <c r="AE56" s="83" t="s">
        <v>885</v>
      </c>
      <c r="AF56" s="83" t="s">
        <v>1001</v>
      </c>
      <c r="AG56" s="107" t="s">
        <v>1002</v>
      </c>
      <c r="AH56" s="83" t="s">
        <v>859</v>
      </c>
      <c r="AI56" s="107" t="s">
        <v>1096</v>
      </c>
      <c r="AJ56" s="83">
        <v>1340</v>
      </c>
      <c r="AK56" s="83">
        <v>1340</v>
      </c>
      <c r="AL56" s="107" t="s">
        <v>1119</v>
      </c>
      <c r="AM56" s="83">
        <v>17096.13</v>
      </c>
      <c r="AN56" s="111">
        <v>4343.87</v>
      </c>
      <c r="AO56" s="111">
        <v>21440</v>
      </c>
      <c r="AP56" s="111">
        <v>2903.87</v>
      </c>
      <c r="AQ56" s="111">
        <v>87.13</v>
      </c>
      <c r="AR56" s="111">
        <v>2991</v>
      </c>
      <c r="AS56" s="111">
        <v>2903.87</v>
      </c>
      <c r="AT56" s="111">
        <v>87.13</v>
      </c>
      <c r="AU56" s="111">
        <v>2991</v>
      </c>
      <c r="AV56" s="83">
        <v>23</v>
      </c>
      <c r="AW56" s="129">
        <v>196</v>
      </c>
      <c r="AX56" s="83"/>
      <c r="AY56" s="107"/>
      <c r="AZ56" s="83"/>
      <c r="BA56" s="83"/>
      <c r="BB56" s="83" t="s">
        <v>832</v>
      </c>
      <c r="BC56" s="83" t="s">
        <v>145</v>
      </c>
      <c r="BD56" s="107" t="s">
        <v>889</v>
      </c>
      <c r="BE56" s="83">
        <v>20000</v>
      </c>
      <c r="BF56" s="83" t="s">
        <v>445</v>
      </c>
      <c r="BG56" s="83" t="s">
        <v>1329</v>
      </c>
      <c r="BH56" s="84" t="s">
        <v>1465</v>
      </c>
      <c r="BI56" s="83" t="s">
        <v>110</v>
      </c>
      <c r="BJ56" s="84">
        <v>45917</v>
      </c>
      <c r="BK56" s="83"/>
      <c r="BL56" s="83" t="s">
        <v>114</v>
      </c>
      <c r="BM56" s="130" t="s">
        <v>119</v>
      </c>
      <c r="BN56" s="131" t="s">
        <v>200</v>
      </c>
      <c r="BO56" s="83" t="s">
        <v>243</v>
      </c>
      <c r="BP56" s="83"/>
      <c r="BQ56" s="83"/>
      <c r="BR56" s="132"/>
    </row>
    <row r="57" spans="1:70" s="112" customFormat="1" ht="15" customHeight="1">
      <c r="A57" s="83">
        <v>53</v>
      </c>
      <c r="B57" s="83" t="s">
        <v>245</v>
      </c>
      <c r="C57" s="83" t="s">
        <v>246</v>
      </c>
      <c r="D57" s="83" t="s">
        <v>247</v>
      </c>
      <c r="E57" s="83" t="s">
        <v>248</v>
      </c>
      <c r="F57" s="83" t="s">
        <v>249</v>
      </c>
      <c r="G57" s="83" t="s">
        <v>250</v>
      </c>
      <c r="H57" s="83" t="s">
        <v>251</v>
      </c>
      <c r="I57" s="83">
        <v>42800</v>
      </c>
      <c r="J57" s="83" t="s">
        <v>566</v>
      </c>
      <c r="K57" s="83">
        <v>42800</v>
      </c>
      <c r="L57" s="83" t="s">
        <v>299</v>
      </c>
      <c r="M57" s="83" t="s">
        <v>300</v>
      </c>
      <c r="N57" s="83">
        <v>67517</v>
      </c>
      <c r="O57" s="83" t="s">
        <v>567</v>
      </c>
      <c r="P57" s="83">
        <v>445940</v>
      </c>
      <c r="Q57" s="83" t="s">
        <v>568</v>
      </c>
      <c r="R57" s="83" t="s">
        <v>469</v>
      </c>
      <c r="S57" s="83" t="s">
        <v>593</v>
      </c>
      <c r="T57" s="83" t="s">
        <v>593</v>
      </c>
      <c r="U57" s="83" t="s">
        <v>266</v>
      </c>
      <c r="V57" s="83" t="s">
        <v>255</v>
      </c>
      <c r="W57" s="83">
        <v>0</v>
      </c>
      <c r="X57" s="83" t="s">
        <v>256</v>
      </c>
      <c r="Y57" s="83">
        <v>355388791</v>
      </c>
      <c r="Z57" s="83" t="s">
        <v>781</v>
      </c>
      <c r="AA57" s="107">
        <v>45353</v>
      </c>
      <c r="AB57" s="83">
        <v>30000</v>
      </c>
      <c r="AC57" s="107" t="s">
        <v>836</v>
      </c>
      <c r="AD57" s="83">
        <v>18</v>
      </c>
      <c r="AE57" s="83" t="s">
        <v>885</v>
      </c>
      <c r="AF57" s="83" t="s">
        <v>1192</v>
      </c>
      <c r="AG57" s="107" t="s">
        <v>1193</v>
      </c>
      <c r="AH57" s="83" t="s">
        <v>859</v>
      </c>
      <c r="AI57" s="107" t="s">
        <v>874</v>
      </c>
      <c r="AJ57" s="83">
        <v>2020</v>
      </c>
      <c r="AK57" s="83">
        <v>2020</v>
      </c>
      <c r="AL57" s="107" t="s">
        <v>1194</v>
      </c>
      <c r="AM57" s="83">
        <v>16973.72</v>
      </c>
      <c r="AN57" s="111">
        <v>5246.28</v>
      </c>
      <c r="AO57" s="111">
        <v>22220</v>
      </c>
      <c r="AP57" s="111">
        <v>13026.28</v>
      </c>
      <c r="AQ57" s="111">
        <v>1101.72</v>
      </c>
      <c r="AR57" s="111">
        <v>14128</v>
      </c>
      <c r="AS57" s="111">
        <v>13026.28</v>
      </c>
      <c r="AT57" s="111">
        <v>1101.72</v>
      </c>
      <c r="AU57" s="111">
        <v>14128</v>
      </c>
      <c r="AV57" s="83">
        <v>18</v>
      </c>
      <c r="AW57" s="129">
        <v>198</v>
      </c>
      <c r="AX57" s="83"/>
      <c r="AY57" s="107"/>
      <c r="AZ57" s="83"/>
      <c r="BA57" s="83"/>
      <c r="BB57" s="83" t="s">
        <v>832</v>
      </c>
      <c r="BC57" s="83" t="s">
        <v>145</v>
      </c>
      <c r="BD57" s="107"/>
      <c r="BE57" s="83">
        <v>0</v>
      </c>
      <c r="BF57" s="83" t="s">
        <v>593</v>
      </c>
      <c r="BG57" s="83" t="s">
        <v>1408</v>
      </c>
      <c r="BH57" s="84" t="s">
        <v>1465</v>
      </c>
      <c r="BI57" s="83" t="s">
        <v>110</v>
      </c>
      <c r="BJ57" s="84">
        <v>45917</v>
      </c>
      <c r="BK57" s="83"/>
      <c r="BL57" s="83" t="s">
        <v>115</v>
      </c>
      <c r="BM57" s="130" t="s">
        <v>130</v>
      </c>
      <c r="BN57" s="131" t="s">
        <v>201</v>
      </c>
      <c r="BO57" s="83" t="s">
        <v>244</v>
      </c>
      <c r="BP57" s="83"/>
      <c r="BQ57" s="83"/>
      <c r="BR57" s="132"/>
    </row>
    <row r="58" spans="1:70" s="112" customFormat="1" ht="15" customHeight="1">
      <c r="A58" s="83">
        <v>54</v>
      </c>
      <c r="B58" s="83" t="s">
        <v>245</v>
      </c>
      <c r="C58" s="83" t="s">
        <v>246</v>
      </c>
      <c r="D58" s="83" t="s">
        <v>247</v>
      </c>
      <c r="E58" s="83" t="s">
        <v>248</v>
      </c>
      <c r="F58" s="83" t="s">
        <v>249</v>
      </c>
      <c r="G58" s="83" t="s">
        <v>250</v>
      </c>
      <c r="H58" s="83" t="s">
        <v>251</v>
      </c>
      <c r="I58" s="83">
        <v>172173</v>
      </c>
      <c r="J58" s="83" t="s">
        <v>357</v>
      </c>
      <c r="K58" s="83">
        <v>172173</v>
      </c>
      <c r="L58" s="83" t="s">
        <v>252</v>
      </c>
      <c r="M58" s="83" t="s">
        <v>253</v>
      </c>
      <c r="N58" s="83">
        <v>67359</v>
      </c>
      <c r="O58" s="83" t="s">
        <v>412</v>
      </c>
      <c r="P58" s="83">
        <v>96951</v>
      </c>
      <c r="Q58" s="83" t="s">
        <v>413</v>
      </c>
      <c r="R58" s="83" t="s">
        <v>469</v>
      </c>
      <c r="S58" s="83" t="s">
        <v>595</v>
      </c>
      <c r="T58" s="83" t="s">
        <v>595</v>
      </c>
      <c r="U58" s="83" t="s">
        <v>254</v>
      </c>
      <c r="V58" s="83" t="s">
        <v>255</v>
      </c>
      <c r="W58" s="83">
        <v>0</v>
      </c>
      <c r="X58" s="83" t="s">
        <v>358</v>
      </c>
      <c r="Y58" s="83">
        <v>355657090</v>
      </c>
      <c r="Z58" s="83" t="s">
        <v>783</v>
      </c>
      <c r="AA58" s="107">
        <v>45359</v>
      </c>
      <c r="AB58" s="83">
        <v>30000</v>
      </c>
      <c r="AC58" s="107" t="s">
        <v>836</v>
      </c>
      <c r="AD58" s="83">
        <v>18</v>
      </c>
      <c r="AE58" s="83" t="s">
        <v>885</v>
      </c>
      <c r="AF58" s="83" t="s">
        <v>1196</v>
      </c>
      <c r="AG58" s="107" t="s">
        <v>908</v>
      </c>
      <c r="AH58" s="83" t="s">
        <v>831</v>
      </c>
      <c r="AI58" s="107" t="s">
        <v>874</v>
      </c>
      <c r="AJ58" s="83">
        <v>2020</v>
      </c>
      <c r="AK58" s="83">
        <v>2020</v>
      </c>
      <c r="AL58" s="107" t="s">
        <v>1045</v>
      </c>
      <c r="AM58" s="83">
        <v>17125.62</v>
      </c>
      <c r="AN58" s="111">
        <v>5094.38</v>
      </c>
      <c r="AO58" s="111">
        <v>22220</v>
      </c>
      <c r="AP58" s="111">
        <v>12874.38</v>
      </c>
      <c r="AQ58" s="111">
        <v>1077.6199999999999</v>
      </c>
      <c r="AR58" s="111">
        <v>13952</v>
      </c>
      <c r="AS58" s="111">
        <v>12874.38</v>
      </c>
      <c r="AT58" s="111">
        <v>1077.6199999999999</v>
      </c>
      <c r="AU58" s="111">
        <v>13952</v>
      </c>
      <c r="AV58" s="83">
        <v>18</v>
      </c>
      <c r="AW58" s="129">
        <v>198</v>
      </c>
      <c r="AX58" s="83"/>
      <c r="AY58" s="107"/>
      <c r="AZ58" s="83"/>
      <c r="BA58" s="83"/>
      <c r="BB58" s="83" t="s">
        <v>832</v>
      </c>
      <c r="BC58" s="83" t="s">
        <v>145</v>
      </c>
      <c r="BD58" s="107"/>
      <c r="BE58" s="83">
        <v>0</v>
      </c>
      <c r="BF58" s="83" t="s">
        <v>595</v>
      </c>
      <c r="BG58" s="83" t="s">
        <v>1410</v>
      </c>
      <c r="BH58" s="84" t="s">
        <v>1465</v>
      </c>
      <c r="BI58" s="83" t="s">
        <v>110</v>
      </c>
      <c r="BJ58" s="84">
        <v>45917</v>
      </c>
      <c r="BK58" s="83"/>
      <c r="BL58" s="83" t="s">
        <v>115</v>
      </c>
      <c r="BM58" s="130" t="s">
        <v>130</v>
      </c>
      <c r="BN58" s="131" t="s">
        <v>201</v>
      </c>
      <c r="BO58" s="83" t="s">
        <v>244</v>
      </c>
      <c r="BP58" s="83"/>
      <c r="BQ58" s="83"/>
      <c r="BR58" s="132"/>
    </row>
    <row r="59" spans="1:70" s="112" customFormat="1" ht="15" customHeight="1">
      <c r="A59" s="83">
        <v>55</v>
      </c>
      <c r="B59" s="83" t="s">
        <v>245</v>
      </c>
      <c r="C59" s="83" t="s">
        <v>246</v>
      </c>
      <c r="D59" s="83" t="s">
        <v>247</v>
      </c>
      <c r="E59" s="83" t="s">
        <v>248</v>
      </c>
      <c r="F59" s="83" t="s">
        <v>249</v>
      </c>
      <c r="G59" s="83" t="s">
        <v>250</v>
      </c>
      <c r="H59" s="83" t="s">
        <v>251</v>
      </c>
      <c r="I59" s="83">
        <v>42728</v>
      </c>
      <c r="J59" s="83" t="s">
        <v>273</v>
      </c>
      <c r="K59" s="83">
        <v>42728</v>
      </c>
      <c r="L59" s="83" t="s">
        <v>252</v>
      </c>
      <c r="M59" s="83" t="s">
        <v>253</v>
      </c>
      <c r="N59" s="83">
        <v>67435</v>
      </c>
      <c r="O59" s="83" t="s">
        <v>283</v>
      </c>
      <c r="P59" s="83">
        <v>97133</v>
      </c>
      <c r="Q59" s="83" t="s">
        <v>317</v>
      </c>
      <c r="R59" s="83" t="s">
        <v>303</v>
      </c>
      <c r="S59" s="83" t="s">
        <v>415</v>
      </c>
      <c r="T59" s="83" t="s">
        <v>415</v>
      </c>
      <c r="U59" s="83" t="s">
        <v>329</v>
      </c>
      <c r="V59" s="83" t="s">
        <v>255</v>
      </c>
      <c r="W59" s="83">
        <v>541</v>
      </c>
      <c r="X59" s="83" t="s">
        <v>256</v>
      </c>
      <c r="Y59" s="83">
        <v>350550714</v>
      </c>
      <c r="Z59" s="83" t="s">
        <v>685</v>
      </c>
      <c r="AA59" s="107">
        <v>44967</v>
      </c>
      <c r="AB59" s="83">
        <v>83704</v>
      </c>
      <c r="AC59" s="107" t="s">
        <v>840</v>
      </c>
      <c r="AD59" s="83">
        <v>24</v>
      </c>
      <c r="AE59" s="83" t="s">
        <v>837</v>
      </c>
      <c r="AF59" s="83" t="s">
        <v>856</v>
      </c>
      <c r="AG59" s="107" t="s">
        <v>857</v>
      </c>
      <c r="AH59" s="83" t="s">
        <v>831</v>
      </c>
      <c r="AI59" s="107" t="s">
        <v>969</v>
      </c>
      <c r="AJ59" s="83">
        <v>5109</v>
      </c>
      <c r="AK59" s="83">
        <v>4500</v>
      </c>
      <c r="AL59" s="107" t="s">
        <v>970</v>
      </c>
      <c r="AM59" s="83">
        <v>79288.679999999993</v>
      </c>
      <c r="AN59" s="111">
        <v>24820.32</v>
      </c>
      <c r="AO59" s="111">
        <v>104109</v>
      </c>
      <c r="AP59" s="111">
        <v>4415.32</v>
      </c>
      <c r="AQ59" s="111">
        <v>84.68</v>
      </c>
      <c r="AR59" s="111">
        <v>4500</v>
      </c>
      <c r="AS59" s="111">
        <v>4415.32</v>
      </c>
      <c r="AT59" s="111">
        <v>84.68</v>
      </c>
      <c r="AU59" s="111">
        <v>4500</v>
      </c>
      <c r="AV59" s="83">
        <v>31</v>
      </c>
      <c r="AW59" s="129">
        <v>199</v>
      </c>
      <c r="AX59" s="83"/>
      <c r="AY59" s="107"/>
      <c r="AZ59" s="83"/>
      <c r="BA59" s="83"/>
      <c r="BB59" s="83" t="s">
        <v>832</v>
      </c>
      <c r="BC59" s="83" t="s">
        <v>145</v>
      </c>
      <c r="BD59" s="107"/>
      <c r="BE59" s="83">
        <v>0</v>
      </c>
      <c r="BF59" s="83" t="s">
        <v>415</v>
      </c>
      <c r="BG59" s="83" t="s">
        <v>1315</v>
      </c>
      <c r="BH59" s="84" t="s">
        <v>1465</v>
      </c>
      <c r="BI59" s="83" t="s">
        <v>110</v>
      </c>
      <c r="BJ59" s="84">
        <v>45917</v>
      </c>
      <c r="BK59" s="83"/>
      <c r="BL59" s="83" t="s">
        <v>115</v>
      </c>
      <c r="BM59" s="130" t="s">
        <v>130</v>
      </c>
      <c r="BN59" s="131" t="s">
        <v>201</v>
      </c>
      <c r="BO59" s="83" t="s">
        <v>244</v>
      </c>
      <c r="BP59" s="83"/>
      <c r="BQ59" s="83"/>
      <c r="BR59" s="132"/>
    </row>
    <row r="60" spans="1:70" s="112" customFormat="1" ht="15" customHeight="1">
      <c r="A60" s="83">
        <v>56</v>
      </c>
      <c r="B60" s="83" t="s">
        <v>245</v>
      </c>
      <c r="C60" s="83" t="s">
        <v>246</v>
      </c>
      <c r="D60" s="83" t="s">
        <v>247</v>
      </c>
      <c r="E60" s="83" t="s">
        <v>248</v>
      </c>
      <c r="F60" s="83" t="s">
        <v>249</v>
      </c>
      <c r="G60" s="83" t="s">
        <v>250</v>
      </c>
      <c r="H60" s="83" t="s">
        <v>251</v>
      </c>
      <c r="I60" s="83">
        <v>42789</v>
      </c>
      <c r="J60" s="83" t="s">
        <v>290</v>
      </c>
      <c r="K60" s="83">
        <v>42789</v>
      </c>
      <c r="L60" s="83" t="s">
        <v>252</v>
      </c>
      <c r="M60" s="83" t="s">
        <v>253</v>
      </c>
      <c r="N60" s="83">
        <v>67460</v>
      </c>
      <c r="O60" s="83" t="s">
        <v>291</v>
      </c>
      <c r="P60" s="83">
        <v>473405</v>
      </c>
      <c r="Q60" s="83" t="s">
        <v>333</v>
      </c>
      <c r="R60" s="83" t="s">
        <v>469</v>
      </c>
      <c r="S60" s="83" t="s">
        <v>629</v>
      </c>
      <c r="T60" s="83" t="s">
        <v>629</v>
      </c>
      <c r="U60" s="83" t="s">
        <v>254</v>
      </c>
      <c r="V60" s="83" t="s">
        <v>255</v>
      </c>
      <c r="W60" s="83">
        <v>0</v>
      </c>
      <c r="X60" s="83" t="s">
        <v>256</v>
      </c>
      <c r="Y60" s="83">
        <v>357427497</v>
      </c>
      <c r="Z60" s="83" t="s">
        <v>807</v>
      </c>
      <c r="AA60" s="107">
        <v>45444</v>
      </c>
      <c r="AB60" s="83">
        <v>40000</v>
      </c>
      <c r="AC60" s="107" t="s">
        <v>834</v>
      </c>
      <c r="AD60" s="83">
        <v>18</v>
      </c>
      <c r="AE60" s="83" t="s">
        <v>1223</v>
      </c>
      <c r="AF60" s="83" t="s">
        <v>1057</v>
      </c>
      <c r="AG60" s="107" t="s">
        <v>1243</v>
      </c>
      <c r="AH60" s="83" t="s">
        <v>859</v>
      </c>
      <c r="AI60" s="107" t="s">
        <v>1221</v>
      </c>
      <c r="AJ60" s="83">
        <v>2690</v>
      </c>
      <c r="AK60" s="83">
        <v>2690</v>
      </c>
      <c r="AL60" s="107" t="s">
        <v>1244</v>
      </c>
      <c r="AM60" s="83">
        <v>13739.47</v>
      </c>
      <c r="AN60" s="111">
        <v>5090.53</v>
      </c>
      <c r="AO60" s="111">
        <v>18830</v>
      </c>
      <c r="AP60" s="111">
        <v>26260.53</v>
      </c>
      <c r="AQ60" s="111">
        <v>3420.47</v>
      </c>
      <c r="AR60" s="111">
        <v>29681</v>
      </c>
      <c r="AS60" s="111">
        <v>18429.82</v>
      </c>
      <c r="AT60" s="111">
        <v>3090.18</v>
      </c>
      <c r="AU60" s="111">
        <v>21520</v>
      </c>
      <c r="AV60" s="83">
        <v>15</v>
      </c>
      <c r="AW60" s="129">
        <v>222</v>
      </c>
      <c r="AX60" s="83"/>
      <c r="AY60" s="107"/>
      <c r="AZ60" s="83"/>
      <c r="BA60" s="83"/>
      <c r="BB60" s="83" t="s">
        <v>832</v>
      </c>
      <c r="BC60" s="83" t="s">
        <v>145</v>
      </c>
      <c r="BD60" s="107"/>
      <c r="BE60" s="83">
        <v>0</v>
      </c>
      <c r="BF60" s="83" t="s">
        <v>629</v>
      </c>
      <c r="BG60" s="83" t="s">
        <v>1434</v>
      </c>
      <c r="BH60" s="84" t="s">
        <v>1465</v>
      </c>
      <c r="BI60" s="83" t="s">
        <v>110</v>
      </c>
      <c r="BJ60" s="84">
        <v>45917</v>
      </c>
      <c r="BK60" s="83"/>
      <c r="BL60" s="83" t="s">
        <v>114</v>
      </c>
      <c r="BM60" s="130" t="s">
        <v>119</v>
      </c>
      <c r="BN60" s="131" t="s">
        <v>201</v>
      </c>
      <c r="BO60" s="83" t="s">
        <v>244</v>
      </c>
      <c r="BP60" s="83"/>
      <c r="BQ60" s="83"/>
      <c r="BR60" s="133" t="s">
        <v>1471</v>
      </c>
    </row>
    <row r="61" spans="1:70" s="112" customFormat="1" ht="15" customHeight="1">
      <c r="A61" s="83">
        <v>57</v>
      </c>
      <c r="B61" s="83" t="s">
        <v>245</v>
      </c>
      <c r="C61" s="83" t="s">
        <v>246</v>
      </c>
      <c r="D61" s="83" t="s">
        <v>247</v>
      </c>
      <c r="E61" s="83" t="s">
        <v>248</v>
      </c>
      <c r="F61" s="83" t="s">
        <v>249</v>
      </c>
      <c r="G61" s="83" t="s">
        <v>250</v>
      </c>
      <c r="H61" s="83" t="s">
        <v>251</v>
      </c>
      <c r="I61" s="83">
        <v>42779</v>
      </c>
      <c r="J61" s="83" t="s">
        <v>314</v>
      </c>
      <c r="K61" s="83">
        <v>42779</v>
      </c>
      <c r="L61" s="83" t="s">
        <v>252</v>
      </c>
      <c r="M61" s="83" t="s">
        <v>253</v>
      </c>
      <c r="N61" s="83">
        <v>67497</v>
      </c>
      <c r="O61" s="83" t="s">
        <v>315</v>
      </c>
      <c r="P61" s="83">
        <v>97100</v>
      </c>
      <c r="Q61" s="83" t="s">
        <v>316</v>
      </c>
      <c r="R61" s="83" t="s">
        <v>303</v>
      </c>
      <c r="S61" s="83" t="s">
        <v>517</v>
      </c>
      <c r="T61" s="83" t="s">
        <v>517</v>
      </c>
      <c r="U61" s="83" t="s">
        <v>262</v>
      </c>
      <c r="V61" s="83" t="s">
        <v>255</v>
      </c>
      <c r="W61" s="83">
        <v>541</v>
      </c>
      <c r="X61" s="83" t="s">
        <v>256</v>
      </c>
      <c r="Y61" s="83">
        <v>352832714</v>
      </c>
      <c r="Z61" s="83" t="s">
        <v>737</v>
      </c>
      <c r="AA61" s="107">
        <v>45176</v>
      </c>
      <c r="AB61" s="83">
        <v>52000</v>
      </c>
      <c r="AC61" s="107" t="s">
        <v>834</v>
      </c>
      <c r="AD61" s="83">
        <v>24</v>
      </c>
      <c r="AE61" s="83" t="s">
        <v>830</v>
      </c>
      <c r="AF61" s="83" t="s">
        <v>877</v>
      </c>
      <c r="AG61" s="107" t="s">
        <v>1093</v>
      </c>
      <c r="AH61" s="83" t="s">
        <v>844</v>
      </c>
      <c r="AI61" s="107" t="s">
        <v>1094</v>
      </c>
      <c r="AJ61" s="83">
        <v>2780</v>
      </c>
      <c r="AK61" s="83">
        <v>2780</v>
      </c>
      <c r="AL61" s="107" t="s">
        <v>1095</v>
      </c>
      <c r="AM61" s="83">
        <v>28213.7</v>
      </c>
      <c r="AN61" s="111">
        <v>13486.3</v>
      </c>
      <c r="AO61" s="111">
        <v>41700</v>
      </c>
      <c r="AP61" s="111">
        <v>23786.3</v>
      </c>
      <c r="AQ61" s="111">
        <v>2667.24</v>
      </c>
      <c r="AR61" s="111">
        <v>26453.54</v>
      </c>
      <c r="AS61" s="111">
        <v>19652.05</v>
      </c>
      <c r="AT61" s="111">
        <v>2587.9499999999998</v>
      </c>
      <c r="AU61" s="111">
        <v>22240</v>
      </c>
      <c r="AV61" s="83">
        <v>23</v>
      </c>
      <c r="AW61" s="129">
        <v>222</v>
      </c>
      <c r="AX61" s="83"/>
      <c r="AY61" s="107"/>
      <c r="AZ61" s="83"/>
      <c r="BA61" s="83"/>
      <c r="BB61" s="83" t="s">
        <v>832</v>
      </c>
      <c r="BC61" s="83" t="s">
        <v>145</v>
      </c>
      <c r="BD61" s="107"/>
      <c r="BE61" s="83">
        <v>0</v>
      </c>
      <c r="BF61" s="83" t="s">
        <v>517</v>
      </c>
      <c r="BG61" s="83" t="s">
        <v>1365</v>
      </c>
      <c r="BH61" s="84" t="s">
        <v>1465</v>
      </c>
      <c r="BI61" s="83" t="s">
        <v>110</v>
      </c>
      <c r="BJ61" s="84">
        <v>45917</v>
      </c>
      <c r="BK61" s="83"/>
      <c r="BL61" s="83" t="s">
        <v>115</v>
      </c>
      <c r="BM61" s="130" t="s">
        <v>130</v>
      </c>
      <c r="BN61" s="131" t="s">
        <v>201</v>
      </c>
      <c r="BO61" s="83" t="s">
        <v>244</v>
      </c>
      <c r="BP61" s="83"/>
      <c r="BQ61" s="83"/>
      <c r="BR61" s="132"/>
    </row>
    <row r="62" spans="1:70" s="112" customFormat="1" ht="15" customHeight="1">
      <c r="A62" s="83">
        <v>58</v>
      </c>
      <c r="B62" s="83" t="s">
        <v>245</v>
      </c>
      <c r="C62" s="83" t="s">
        <v>246</v>
      </c>
      <c r="D62" s="83" t="s">
        <v>247</v>
      </c>
      <c r="E62" s="83" t="s">
        <v>248</v>
      </c>
      <c r="F62" s="83" t="s">
        <v>249</v>
      </c>
      <c r="G62" s="83" t="s">
        <v>250</v>
      </c>
      <c r="H62" s="83" t="s">
        <v>251</v>
      </c>
      <c r="I62" s="83">
        <v>170836</v>
      </c>
      <c r="J62" s="83" t="s">
        <v>473</v>
      </c>
      <c r="K62" s="83">
        <v>170836</v>
      </c>
      <c r="L62" s="83" t="s">
        <v>299</v>
      </c>
      <c r="M62" s="83" t="s">
        <v>300</v>
      </c>
      <c r="N62" s="83">
        <v>411029</v>
      </c>
      <c r="O62" s="83" t="s">
        <v>477</v>
      </c>
      <c r="P62" s="83">
        <v>626104</v>
      </c>
      <c r="Q62" s="83" t="s">
        <v>478</v>
      </c>
      <c r="R62" s="83" t="s">
        <v>303</v>
      </c>
      <c r="S62" s="83" t="s">
        <v>508</v>
      </c>
      <c r="T62" s="83" t="s">
        <v>508</v>
      </c>
      <c r="U62" s="83" t="s">
        <v>262</v>
      </c>
      <c r="V62" s="83" t="s">
        <v>255</v>
      </c>
      <c r="W62" s="83">
        <v>541</v>
      </c>
      <c r="X62" s="83" t="s">
        <v>256</v>
      </c>
      <c r="Y62" s="83">
        <v>352640703</v>
      </c>
      <c r="Z62" s="83" t="s">
        <v>732</v>
      </c>
      <c r="AA62" s="107">
        <v>45162</v>
      </c>
      <c r="AB62" s="83">
        <v>42000</v>
      </c>
      <c r="AC62" s="107" t="s">
        <v>1040</v>
      </c>
      <c r="AD62" s="83">
        <v>24</v>
      </c>
      <c r="AE62" s="83" t="s">
        <v>833</v>
      </c>
      <c r="AF62" s="83" t="s">
        <v>1079</v>
      </c>
      <c r="AG62" s="107" t="s">
        <v>1080</v>
      </c>
      <c r="AH62" s="83" t="s">
        <v>859</v>
      </c>
      <c r="AI62" s="107" t="s">
        <v>1077</v>
      </c>
      <c r="AJ62" s="83">
        <v>2240</v>
      </c>
      <c r="AK62" s="83">
        <v>2240</v>
      </c>
      <c r="AL62" s="107" t="s">
        <v>1081</v>
      </c>
      <c r="AM62" s="83">
        <v>25035.53</v>
      </c>
      <c r="AN62" s="111">
        <v>10804.47</v>
      </c>
      <c r="AO62" s="111">
        <v>35840</v>
      </c>
      <c r="AP62" s="111">
        <v>16964.47</v>
      </c>
      <c r="AQ62" s="111">
        <v>1667.53</v>
      </c>
      <c r="AR62" s="111">
        <v>18632</v>
      </c>
      <c r="AS62" s="111">
        <v>16964.47</v>
      </c>
      <c r="AT62" s="111">
        <v>1667.53</v>
      </c>
      <c r="AU62" s="111">
        <v>18632</v>
      </c>
      <c r="AV62" s="83">
        <v>24</v>
      </c>
      <c r="AW62" s="129">
        <v>222</v>
      </c>
      <c r="AX62" s="83"/>
      <c r="AY62" s="107"/>
      <c r="AZ62" s="83"/>
      <c r="BA62" s="83"/>
      <c r="BB62" s="83" t="s">
        <v>832</v>
      </c>
      <c r="BC62" s="83" t="s">
        <v>145</v>
      </c>
      <c r="BD62" s="107"/>
      <c r="BE62" s="83">
        <v>0</v>
      </c>
      <c r="BF62" s="83" t="s">
        <v>508</v>
      </c>
      <c r="BG62" s="83" t="s">
        <v>1360</v>
      </c>
      <c r="BH62" s="84" t="s">
        <v>1465</v>
      </c>
      <c r="BI62" s="83" t="s">
        <v>110</v>
      </c>
      <c r="BJ62" s="84">
        <v>45917</v>
      </c>
      <c r="BK62" s="83"/>
      <c r="BL62" s="83" t="s">
        <v>115</v>
      </c>
      <c r="BM62" s="130" t="s">
        <v>130</v>
      </c>
      <c r="BN62" s="131" t="s">
        <v>201</v>
      </c>
      <c r="BO62" s="83" t="s">
        <v>244</v>
      </c>
      <c r="BP62" s="83"/>
      <c r="BQ62" s="83"/>
      <c r="BR62" s="132"/>
    </row>
    <row r="63" spans="1:70" s="112" customFormat="1" ht="15" customHeight="1">
      <c r="A63" s="83">
        <v>59</v>
      </c>
      <c r="B63" s="83" t="s">
        <v>245</v>
      </c>
      <c r="C63" s="83" t="s">
        <v>246</v>
      </c>
      <c r="D63" s="83" t="s">
        <v>247</v>
      </c>
      <c r="E63" s="83" t="s">
        <v>248</v>
      </c>
      <c r="F63" s="83" t="s">
        <v>249</v>
      </c>
      <c r="G63" s="83" t="s">
        <v>250</v>
      </c>
      <c r="H63" s="83" t="s">
        <v>251</v>
      </c>
      <c r="I63" s="83">
        <v>170836</v>
      </c>
      <c r="J63" s="83" t="s">
        <v>473</v>
      </c>
      <c r="K63" s="83">
        <v>170836</v>
      </c>
      <c r="L63" s="83" t="s">
        <v>299</v>
      </c>
      <c r="M63" s="83" t="s">
        <v>300</v>
      </c>
      <c r="N63" s="83">
        <v>411029</v>
      </c>
      <c r="O63" s="83" t="s">
        <v>477</v>
      </c>
      <c r="P63" s="83">
        <v>626104</v>
      </c>
      <c r="Q63" s="83" t="s">
        <v>478</v>
      </c>
      <c r="R63" s="83" t="s">
        <v>469</v>
      </c>
      <c r="S63" s="83" t="s">
        <v>617</v>
      </c>
      <c r="T63" s="83" t="s">
        <v>617</v>
      </c>
      <c r="U63" s="83" t="s">
        <v>262</v>
      </c>
      <c r="V63" s="83" t="s">
        <v>255</v>
      </c>
      <c r="W63" s="83">
        <v>0</v>
      </c>
      <c r="X63" s="83" t="s">
        <v>256</v>
      </c>
      <c r="Y63" s="83">
        <v>356941657</v>
      </c>
      <c r="Z63" s="83" t="s">
        <v>797</v>
      </c>
      <c r="AA63" s="107">
        <v>45444</v>
      </c>
      <c r="AB63" s="83">
        <v>30000</v>
      </c>
      <c r="AC63" s="107" t="s">
        <v>1040</v>
      </c>
      <c r="AD63" s="83">
        <v>18</v>
      </c>
      <c r="AE63" s="83" t="s">
        <v>1223</v>
      </c>
      <c r="AF63" s="83" t="s">
        <v>1041</v>
      </c>
      <c r="AG63" s="107" t="s">
        <v>1042</v>
      </c>
      <c r="AH63" s="83" t="s">
        <v>859</v>
      </c>
      <c r="AI63" s="107" t="s">
        <v>1224</v>
      </c>
      <c r="AJ63" s="83">
        <v>2020</v>
      </c>
      <c r="AK63" s="83">
        <v>2020</v>
      </c>
      <c r="AL63" s="107" t="s">
        <v>1225</v>
      </c>
      <c r="AM63" s="83">
        <v>10238.39</v>
      </c>
      <c r="AN63" s="111">
        <v>3901.61</v>
      </c>
      <c r="AO63" s="111">
        <v>14140</v>
      </c>
      <c r="AP63" s="111">
        <v>19761.61</v>
      </c>
      <c r="AQ63" s="111">
        <v>2551.39</v>
      </c>
      <c r="AR63" s="111">
        <v>22313</v>
      </c>
      <c r="AS63" s="111">
        <v>13857.69</v>
      </c>
      <c r="AT63" s="111">
        <v>2302.31</v>
      </c>
      <c r="AU63" s="111">
        <v>16160</v>
      </c>
      <c r="AV63" s="83">
        <v>15</v>
      </c>
      <c r="AW63" s="129">
        <v>222</v>
      </c>
      <c r="AX63" s="83"/>
      <c r="AY63" s="107"/>
      <c r="AZ63" s="83"/>
      <c r="BA63" s="83"/>
      <c r="BB63" s="83" t="s">
        <v>832</v>
      </c>
      <c r="BC63" s="83" t="s">
        <v>145</v>
      </c>
      <c r="BD63" s="107"/>
      <c r="BE63" s="83">
        <v>0</v>
      </c>
      <c r="BF63" s="83" t="s">
        <v>617</v>
      </c>
      <c r="BG63" s="83" t="s">
        <v>1424</v>
      </c>
      <c r="BH63" s="84" t="s">
        <v>1465</v>
      </c>
      <c r="BI63" s="83" t="s">
        <v>110</v>
      </c>
      <c r="BJ63" s="84">
        <v>45917</v>
      </c>
      <c r="BK63" s="83"/>
      <c r="BL63" s="83" t="s">
        <v>115</v>
      </c>
      <c r="BM63" s="130" t="s">
        <v>130</v>
      </c>
      <c r="BN63" s="131" t="s">
        <v>201</v>
      </c>
      <c r="BO63" s="83" t="s">
        <v>244</v>
      </c>
      <c r="BP63" s="83"/>
      <c r="BQ63" s="83"/>
      <c r="BR63" s="132"/>
    </row>
    <row r="64" spans="1:70" s="112" customFormat="1" ht="15" customHeight="1">
      <c r="A64" s="83">
        <v>60</v>
      </c>
      <c r="B64" s="83" t="s">
        <v>245</v>
      </c>
      <c r="C64" s="83" t="s">
        <v>246</v>
      </c>
      <c r="D64" s="83" t="s">
        <v>247</v>
      </c>
      <c r="E64" s="83" t="s">
        <v>248</v>
      </c>
      <c r="F64" s="83" t="s">
        <v>249</v>
      </c>
      <c r="G64" s="83" t="s">
        <v>250</v>
      </c>
      <c r="H64" s="83" t="s">
        <v>251</v>
      </c>
      <c r="I64" s="83">
        <v>42764</v>
      </c>
      <c r="J64" s="83" t="s">
        <v>323</v>
      </c>
      <c r="K64" s="83">
        <v>42764</v>
      </c>
      <c r="L64" s="83" t="s">
        <v>252</v>
      </c>
      <c r="M64" s="83" t="s">
        <v>253</v>
      </c>
      <c r="N64" s="83">
        <v>67422</v>
      </c>
      <c r="O64" s="83" t="s">
        <v>523</v>
      </c>
      <c r="P64" s="83">
        <v>97020</v>
      </c>
      <c r="Q64" s="83" t="s">
        <v>524</v>
      </c>
      <c r="R64" s="83" t="s">
        <v>303</v>
      </c>
      <c r="S64" s="83" t="s">
        <v>532</v>
      </c>
      <c r="T64" s="83" t="s">
        <v>532</v>
      </c>
      <c r="U64" s="83" t="s">
        <v>264</v>
      </c>
      <c r="V64" s="83" t="s">
        <v>255</v>
      </c>
      <c r="W64" s="83">
        <v>541</v>
      </c>
      <c r="X64" s="83" t="s">
        <v>256</v>
      </c>
      <c r="Y64" s="83">
        <v>352901090</v>
      </c>
      <c r="Z64" s="83" t="s">
        <v>744</v>
      </c>
      <c r="AA64" s="107">
        <v>45179</v>
      </c>
      <c r="AB64" s="83">
        <v>70000</v>
      </c>
      <c r="AC64" s="107" t="s">
        <v>834</v>
      </c>
      <c r="AD64" s="83">
        <v>24</v>
      </c>
      <c r="AE64" s="83" t="s">
        <v>843</v>
      </c>
      <c r="AF64" s="83" t="s">
        <v>1101</v>
      </c>
      <c r="AG64" s="107" t="s">
        <v>1111</v>
      </c>
      <c r="AH64" s="83" t="s">
        <v>831</v>
      </c>
      <c r="AI64" s="107" t="s">
        <v>1094</v>
      </c>
      <c r="AJ64" s="83">
        <v>3740</v>
      </c>
      <c r="AK64" s="83">
        <v>3740</v>
      </c>
      <c r="AL64" s="107" t="s">
        <v>1081</v>
      </c>
      <c r="AM64" s="83">
        <v>38131.97</v>
      </c>
      <c r="AN64" s="111">
        <v>17968.03</v>
      </c>
      <c r="AO64" s="111">
        <v>56100</v>
      </c>
      <c r="AP64" s="111">
        <v>31868.03</v>
      </c>
      <c r="AQ64" s="111">
        <v>3561.38</v>
      </c>
      <c r="AR64" s="111">
        <v>35429.410000000003</v>
      </c>
      <c r="AS64" s="111">
        <v>26462.29</v>
      </c>
      <c r="AT64" s="111">
        <v>3457.71</v>
      </c>
      <c r="AU64" s="111">
        <v>29920</v>
      </c>
      <c r="AV64" s="83">
        <v>23</v>
      </c>
      <c r="AW64" s="129">
        <v>222</v>
      </c>
      <c r="AX64" s="83"/>
      <c r="AY64" s="107"/>
      <c r="AZ64" s="83"/>
      <c r="BA64" s="83"/>
      <c r="BB64" s="83" t="s">
        <v>832</v>
      </c>
      <c r="BC64" s="83" t="s">
        <v>145</v>
      </c>
      <c r="BD64" s="107"/>
      <c r="BE64" s="83">
        <v>0</v>
      </c>
      <c r="BF64" s="83" t="s">
        <v>532</v>
      </c>
      <c r="BG64" s="83" t="s">
        <v>1372</v>
      </c>
      <c r="BH64" s="84" t="s">
        <v>1465</v>
      </c>
      <c r="BI64" s="83" t="s">
        <v>110</v>
      </c>
      <c r="BJ64" s="84">
        <v>45917</v>
      </c>
      <c r="BK64" s="83"/>
      <c r="BL64" s="83" t="s">
        <v>115</v>
      </c>
      <c r="BM64" s="130" t="s">
        <v>130</v>
      </c>
      <c r="BN64" s="131" t="s">
        <v>201</v>
      </c>
      <c r="BO64" s="83" t="s">
        <v>244</v>
      </c>
      <c r="BP64" s="83"/>
      <c r="BQ64" s="83"/>
      <c r="BR64" s="132"/>
    </row>
    <row r="65" spans="1:70" s="112" customFormat="1" ht="15" customHeight="1">
      <c r="A65" s="83">
        <v>61</v>
      </c>
      <c r="B65" s="83" t="s">
        <v>245</v>
      </c>
      <c r="C65" s="83" t="s">
        <v>246</v>
      </c>
      <c r="D65" s="83" t="s">
        <v>247</v>
      </c>
      <c r="E65" s="83" t="s">
        <v>248</v>
      </c>
      <c r="F65" s="83" t="s">
        <v>249</v>
      </c>
      <c r="G65" s="83" t="s">
        <v>250</v>
      </c>
      <c r="H65" s="83" t="s">
        <v>251</v>
      </c>
      <c r="I65" s="83">
        <v>42706</v>
      </c>
      <c r="J65" s="83" t="s">
        <v>257</v>
      </c>
      <c r="K65" s="83">
        <v>42706</v>
      </c>
      <c r="L65" s="83" t="s">
        <v>252</v>
      </c>
      <c r="M65" s="83" t="s">
        <v>253</v>
      </c>
      <c r="N65" s="83">
        <v>67360</v>
      </c>
      <c r="O65" s="83" t="s">
        <v>263</v>
      </c>
      <c r="P65" s="83">
        <v>477754</v>
      </c>
      <c r="Q65" s="83" t="s">
        <v>292</v>
      </c>
      <c r="R65" s="83" t="s">
        <v>303</v>
      </c>
      <c r="S65" s="83" t="s">
        <v>407</v>
      </c>
      <c r="T65" s="83" t="s">
        <v>407</v>
      </c>
      <c r="U65" s="83" t="s">
        <v>329</v>
      </c>
      <c r="V65" s="83" t="s">
        <v>255</v>
      </c>
      <c r="W65" s="83">
        <v>541</v>
      </c>
      <c r="X65" s="83" t="s">
        <v>256</v>
      </c>
      <c r="Y65" s="83">
        <v>350438540</v>
      </c>
      <c r="Z65" s="83" t="s">
        <v>680</v>
      </c>
      <c r="AA65" s="107">
        <v>44957</v>
      </c>
      <c r="AB65" s="83">
        <v>44040</v>
      </c>
      <c r="AC65" s="107" t="s">
        <v>829</v>
      </c>
      <c r="AD65" s="83">
        <v>24</v>
      </c>
      <c r="AE65" s="83" t="s">
        <v>833</v>
      </c>
      <c r="AF65" s="83" t="s">
        <v>959</v>
      </c>
      <c r="AG65" s="107" t="s">
        <v>960</v>
      </c>
      <c r="AH65" s="83" t="s">
        <v>859</v>
      </c>
      <c r="AI65" s="107" t="s">
        <v>961</v>
      </c>
      <c r="AJ65" s="83">
        <v>1605</v>
      </c>
      <c r="AK65" s="83">
        <v>2400</v>
      </c>
      <c r="AL65" s="107" t="s">
        <v>962</v>
      </c>
      <c r="AM65" s="83">
        <v>41689.9</v>
      </c>
      <c r="AN65" s="111">
        <v>12715.1</v>
      </c>
      <c r="AO65" s="111">
        <v>54405</v>
      </c>
      <c r="AP65" s="111">
        <v>2350.1</v>
      </c>
      <c r="AQ65" s="111">
        <v>49.9</v>
      </c>
      <c r="AR65" s="111">
        <v>2400</v>
      </c>
      <c r="AS65" s="111">
        <v>2350.1</v>
      </c>
      <c r="AT65" s="111">
        <v>49.9</v>
      </c>
      <c r="AU65" s="111">
        <v>2400</v>
      </c>
      <c r="AV65" s="83">
        <v>31</v>
      </c>
      <c r="AW65" s="129">
        <v>223</v>
      </c>
      <c r="AX65" s="83"/>
      <c r="AY65" s="107"/>
      <c r="AZ65" s="83"/>
      <c r="BA65" s="83"/>
      <c r="BB65" s="83" t="s">
        <v>832</v>
      </c>
      <c r="BC65" s="83" t="s">
        <v>145</v>
      </c>
      <c r="BD65" s="107"/>
      <c r="BE65" s="83">
        <v>0</v>
      </c>
      <c r="BF65" s="83" t="s">
        <v>407</v>
      </c>
      <c r="BG65" s="83" t="s">
        <v>1310</v>
      </c>
      <c r="BH65" s="84" t="s">
        <v>1465</v>
      </c>
      <c r="BI65" s="83" t="s">
        <v>110</v>
      </c>
      <c r="BJ65" s="84">
        <v>45917</v>
      </c>
      <c r="BK65" s="83"/>
      <c r="BL65" s="83" t="s">
        <v>162</v>
      </c>
      <c r="BM65" s="130" t="s">
        <v>210</v>
      </c>
      <c r="BN65" s="131" t="s">
        <v>201</v>
      </c>
      <c r="BO65" s="83" t="s">
        <v>244</v>
      </c>
      <c r="BP65" s="83"/>
      <c r="BQ65" s="83"/>
      <c r="BR65" s="132" t="s">
        <v>1470</v>
      </c>
    </row>
    <row r="66" spans="1:70" s="112" customFormat="1" ht="15" customHeight="1">
      <c r="A66" s="83">
        <v>62</v>
      </c>
      <c r="B66" s="83" t="s">
        <v>245</v>
      </c>
      <c r="C66" s="83" t="s">
        <v>246</v>
      </c>
      <c r="D66" s="83" t="s">
        <v>247</v>
      </c>
      <c r="E66" s="83" t="s">
        <v>248</v>
      </c>
      <c r="F66" s="83" t="s">
        <v>249</v>
      </c>
      <c r="G66" s="83" t="s">
        <v>250</v>
      </c>
      <c r="H66" s="83" t="s">
        <v>251</v>
      </c>
      <c r="I66" s="83">
        <v>42749</v>
      </c>
      <c r="J66" s="83" t="s">
        <v>271</v>
      </c>
      <c r="K66" s="83">
        <v>42749</v>
      </c>
      <c r="L66" s="83" t="s">
        <v>252</v>
      </c>
      <c r="M66" s="83" t="s">
        <v>253</v>
      </c>
      <c r="N66" s="83">
        <v>67466</v>
      </c>
      <c r="O66" s="83" t="s">
        <v>272</v>
      </c>
      <c r="P66" s="83">
        <v>97068</v>
      </c>
      <c r="Q66" s="83" t="s">
        <v>375</v>
      </c>
      <c r="R66" s="83" t="s">
        <v>303</v>
      </c>
      <c r="S66" s="83" t="s">
        <v>651</v>
      </c>
      <c r="T66" s="83" t="s">
        <v>651</v>
      </c>
      <c r="U66" s="83" t="s">
        <v>254</v>
      </c>
      <c r="V66" s="83" t="s">
        <v>255</v>
      </c>
      <c r="W66" s="83">
        <v>0</v>
      </c>
      <c r="X66" s="83" t="s">
        <v>256</v>
      </c>
      <c r="Y66" s="83">
        <v>358832891</v>
      </c>
      <c r="Z66" s="83" t="s">
        <v>827</v>
      </c>
      <c r="AA66" s="107">
        <v>45626</v>
      </c>
      <c r="AB66" s="83">
        <v>59000</v>
      </c>
      <c r="AC66" s="107" t="s">
        <v>849</v>
      </c>
      <c r="AD66" s="83">
        <v>24</v>
      </c>
      <c r="AE66" s="83" t="s">
        <v>837</v>
      </c>
      <c r="AF66" s="83" t="s">
        <v>847</v>
      </c>
      <c r="AG66" s="107" t="s">
        <v>1170</v>
      </c>
      <c r="AH66" s="83" t="s">
        <v>831</v>
      </c>
      <c r="AI66" s="107" t="s">
        <v>1012</v>
      </c>
      <c r="AJ66" s="83">
        <v>3100</v>
      </c>
      <c r="AK66" s="83">
        <v>3100</v>
      </c>
      <c r="AL66" s="107" t="s">
        <v>987</v>
      </c>
      <c r="AM66" s="83">
        <v>1859.79</v>
      </c>
      <c r="AN66" s="111">
        <v>1240.21</v>
      </c>
      <c r="AO66" s="111">
        <v>3100</v>
      </c>
      <c r="AP66" s="111">
        <v>57140.21</v>
      </c>
      <c r="AQ66" s="111">
        <v>14293.79</v>
      </c>
      <c r="AR66" s="111">
        <v>71434</v>
      </c>
      <c r="AS66" s="111">
        <v>17003.62</v>
      </c>
      <c r="AT66" s="111">
        <v>7796.38</v>
      </c>
      <c r="AU66" s="111">
        <v>24800</v>
      </c>
      <c r="AV66" s="83">
        <v>9</v>
      </c>
      <c r="AW66" s="129">
        <v>223</v>
      </c>
      <c r="AX66" s="83"/>
      <c r="AY66" s="107"/>
      <c r="AZ66" s="83"/>
      <c r="BA66" s="83"/>
      <c r="BB66" s="83" t="s">
        <v>832</v>
      </c>
      <c r="BC66" s="83" t="s">
        <v>145</v>
      </c>
      <c r="BD66" s="107"/>
      <c r="BE66" s="83">
        <v>0</v>
      </c>
      <c r="BF66" s="83" t="s">
        <v>651</v>
      </c>
      <c r="BG66" s="83" t="s">
        <v>1454</v>
      </c>
      <c r="BH66" s="84" t="s">
        <v>1465</v>
      </c>
      <c r="BI66" s="83" t="s">
        <v>110</v>
      </c>
      <c r="BJ66" s="84">
        <v>45917</v>
      </c>
      <c r="BK66" s="83"/>
      <c r="BL66" s="83" t="s">
        <v>162</v>
      </c>
      <c r="BM66" s="130" t="s">
        <v>210</v>
      </c>
      <c r="BN66" s="131" t="s">
        <v>201</v>
      </c>
      <c r="BO66" s="83" t="s">
        <v>244</v>
      </c>
      <c r="BP66" s="83"/>
      <c r="BQ66" s="83"/>
      <c r="BR66" s="132" t="s">
        <v>1470</v>
      </c>
    </row>
    <row r="67" spans="1:70" s="112" customFormat="1" ht="15" customHeight="1">
      <c r="A67" s="83">
        <v>63</v>
      </c>
      <c r="B67" s="83" t="s">
        <v>245</v>
      </c>
      <c r="C67" s="83" t="s">
        <v>246</v>
      </c>
      <c r="D67" s="83" t="s">
        <v>247</v>
      </c>
      <c r="E67" s="83" t="s">
        <v>248</v>
      </c>
      <c r="F67" s="83" t="s">
        <v>249</v>
      </c>
      <c r="G67" s="83" t="s">
        <v>250</v>
      </c>
      <c r="H67" s="83" t="s">
        <v>251</v>
      </c>
      <c r="I67" s="83">
        <v>42795</v>
      </c>
      <c r="J67" s="83" t="s">
        <v>304</v>
      </c>
      <c r="K67" s="83">
        <v>42795</v>
      </c>
      <c r="L67" s="83" t="s">
        <v>252</v>
      </c>
      <c r="M67" s="83" t="s">
        <v>253</v>
      </c>
      <c r="N67" s="83">
        <v>67508</v>
      </c>
      <c r="O67" s="83" t="s">
        <v>305</v>
      </c>
      <c r="P67" s="83">
        <v>448071</v>
      </c>
      <c r="Q67" s="83" t="s">
        <v>514</v>
      </c>
      <c r="R67" s="83" t="s">
        <v>303</v>
      </c>
      <c r="S67" s="83" t="s">
        <v>573</v>
      </c>
      <c r="T67" s="83" t="s">
        <v>573</v>
      </c>
      <c r="U67" s="83" t="s">
        <v>262</v>
      </c>
      <c r="V67" s="83" t="s">
        <v>255</v>
      </c>
      <c r="W67" s="83">
        <v>541</v>
      </c>
      <c r="X67" s="83" t="s">
        <v>256</v>
      </c>
      <c r="Y67" s="83">
        <v>354470280</v>
      </c>
      <c r="Z67" s="83" t="s">
        <v>765</v>
      </c>
      <c r="AA67" s="107">
        <v>45294</v>
      </c>
      <c r="AB67" s="83">
        <v>52000</v>
      </c>
      <c r="AC67" s="107" t="s">
        <v>829</v>
      </c>
      <c r="AD67" s="83">
        <v>24</v>
      </c>
      <c r="AE67" s="83" t="s">
        <v>830</v>
      </c>
      <c r="AF67" s="83" t="s">
        <v>1157</v>
      </c>
      <c r="AG67" s="107" t="s">
        <v>1158</v>
      </c>
      <c r="AH67" s="83" t="s">
        <v>859</v>
      </c>
      <c r="AI67" s="107" t="s">
        <v>1145</v>
      </c>
      <c r="AJ67" s="83">
        <v>2780</v>
      </c>
      <c r="AK67" s="83">
        <v>2780</v>
      </c>
      <c r="AL67" s="107" t="s">
        <v>1095</v>
      </c>
      <c r="AM67" s="83">
        <v>22852.89</v>
      </c>
      <c r="AN67" s="111">
        <v>10507.11</v>
      </c>
      <c r="AO67" s="111">
        <v>33360</v>
      </c>
      <c r="AP67" s="111">
        <v>29147.11</v>
      </c>
      <c r="AQ67" s="111">
        <v>4140.8900000000003</v>
      </c>
      <c r="AR67" s="111">
        <v>33288</v>
      </c>
      <c r="AS67" s="111">
        <v>18656.21</v>
      </c>
      <c r="AT67" s="111">
        <v>3583.79</v>
      </c>
      <c r="AU67" s="111">
        <v>22240</v>
      </c>
      <c r="AV67" s="83">
        <v>20</v>
      </c>
      <c r="AW67" s="129">
        <v>224</v>
      </c>
      <c r="AX67" s="83"/>
      <c r="AY67" s="107"/>
      <c r="AZ67" s="83"/>
      <c r="BA67" s="83"/>
      <c r="BB67" s="83" t="s">
        <v>832</v>
      </c>
      <c r="BC67" s="83" t="s">
        <v>145</v>
      </c>
      <c r="BD67" s="107"/>
      <c r="BE67" s="83">
        <v>0</v>
      </c>
      <c r="BF67" s="83" t="s">
        <v>573</v>
      </c>
      <c r="BG67" s="83" t="s">
        <v>1392</v>
      </c>
      <c r="BH67" s="84" t="s">
        <v>1465</v>
      </c>
      <c r="BI67" s="83" t="s">
        <v>110</v>
      </c>
      <c r="BJ67" s="84">
        <v>45917</v>
      </c>
      <c r="BK67" s="83"/>
      <c r="BL67" s="83" t="s">
        <v>115</v>
      </c>
      <c r="BM67" s="130" t="s">
        <v>130</v>
      </c>
      <c r="BN67" s="131" t="s">
        <v>201</v>
      </c>
      <c r="BO67" s="83" t="s">
        <v>244</v>
      </c>
      <c r="BP67" s="83"/>
      <c r="BQ67" s="83"/>
      <c r="BR67" s="132"/>
    </row>
    <row r="68" spans="1:70" s="112" customFormat="1" ht="15" customHeight="1">
      <c r="A68" s="83">
        <v>64</v>
      </c>
      <c r="B68" s="83" t="s">
        <v>245</v>
      </c>
      <c r="C68" s="83" t="s">
        <v>246</v>
      </c>
      <c r="D68" s="83" t="s">
        <v>247</v>
      </c>
      <c r="E68" s="83" t="s">
        <v>248</v>
      </c>
      <c r="F68" s="83" t="s">
        <v>249</v>
      </c>
      <c r="G68" s="83" t="s">
        <v>250</v>
      </c>
      <c r="H68" s="83" t="s">
        <v>251</v>
      </c>
      <c r="I68" s="83">
        <v>42795</v>
      </c>
      <c r="J68" s="83" t="s">
        <v>304</v>
      </c>
      <c r="K68" s="83">
        <v>42795</v>
      </c>
      <c r="L68" s="83" t="s">
        <v>252</v>
      </c>
      <c r="M68" s="83" t="s">
        <v>253</v>
      </c>
      <c r="N68" s="83">
        <v>67503</v>
      </c>
      <c r="O68" s="83" t="s">
        <v>355</v>
      </c>
      <c r="P68" s="83">
        <v>97107</v>
      </c>
      <c r="Q68" s="83" t="s">
        <v>356</v>
      </c>
      <c r="R68" s="83" t="s">
        <v>303</v>
      </c>
      <c r="S68" s="83" t="s">
        <v>638</v>
      </c>
      <c r="T68" s="83" t="s">
        <v>638</v>
      </c>
      <c r="U68" s="83" t="s">
        <v>254</v>
      </c>
      <c r="V68" s="83" t="s">
        <v>255</v>
      </c>
      <c r="W68" s="83">
        <v>0</v>
      </c>
      <c r="X68" s="83" t="s">
        <v>256</v>
      </c>
      <c r="Y68" s="83">
        <v>357898509</v>
      </c>
      <c r="Z68" s="83" t="s">
        <v>816</v>
      </c>
      <c r="AA68" s="107">
        <v>45536</v>
      </c>
      <c r="AB68" s="83">
        <v>80000</v>
      </c>
      <c r="AC68" s="107" t="s">
        <v>829</v>
      </c>
      <c r="AD68" s="83">
        <v>24</v>
      </c>
      <c r="AE68" s="83" t="s">
        <v>1233</v>
      </c>
      <c r="AF68" s="83" t="s">
        <v>1260</v>
      </c>
      <c r="AG68" s="107" t="s">
        <v>915</v>
      </c>
      <c r="AH68" s="83" t="s">
        <v>831</v>
      </c>
      <c r="AI68" s="107" t="s">
        <v>983</v>
      </c>
      <c r="AJ68" s="83">
        <v>4260</v>
      </c>
      <c r="AK68" s="83">
        <v>4260</v>
      </c>
      <c r="AL68" s="107" t="s">
        <v>1095</v>
      </c>
      <c r="AM68" s="83">
        <v>10726.85</v>
      </c>
      <c r="AN68" s="111">
        <v>6313.15</v>
      </c>
      <c r="AO68" s="111">
        <v>17040</v>
      </c>
      <c r="AP68" s="111">
        <v>69273.149999999994</v>
      </c>
      <c r="AQ68" s="111">
        <v>16112.85</v>
      </c>
      <c r="AR68" s="111">
        <v>85386</v>
      </c>
      <c r="AS68" s="111">
        <v>24250.55</v>
      </c>
      <c r="AT68" s="111">
        <v>9829.4500000000007</v>
      </c>
      <c r="AU68" s="111">
        <v>34080</v>
      </c>
      <c r="AV68" s="83">
        <v>12</v>
      </c>
      <c r="AW68" s="129">
        <v>224</v>
      </c>
      <c r="AX68" s="83"/>
      <c r="AY68" s="107"/>
      <c r="AZ68" s="83"/>
      <c r="BA68" s="83"/>
      <c r="BB68" s="83" t="s">
        <v>832</v>
      </c>
      <c r="BC68" s="83" t="s">
        <v>145</v>
      </c>
      <c r="BD68" s="107"/>
      <c r="BE68" s="83">
        <v>0</v>
      </c>
      <c r="BF68" s="83" t="s">
        <v>638</v>
      </c>
      <c r="BG68" s="83" t="s">
        <v>1443</v>
      </c>
      <c r="BH68" s="84" t="s">
        <v>1465</v>
      </c>
      <c r="BI68" s="83" t="s">
        <v>110</v>
      </c>
      <c r="BJ68" s="84">
        <v>45917</v>
      </c>
      <c r="BK68" s="83"/>
      <c r="BL68" s="83" t="s">
        <v>115</v>
      </c>
      <c r="BM68" s="130" t="s">
        <v>130</v>
      </c>
      <c r="BN68" s="131" t="s">
        <v>201</v>
      </c>
      <c r="BO68" s="83" t="s">
        <v>244</v>
      </c>
      <c r="BP68" s="83"/>
      <c r="BQ68" s="83"/>
      <c r="BR68" s="132"/>
    </row>
    <row r="69" spans="1:70" s="112" customFormat="1" ht="15" customHeight="1">
      <c r="A69" s="83">
        <v>65</v>
      </c>
      <c r="B69" s="83" t="s">
        <v>245</v>
      </c>
      <c r="C69" s="83" t="s">
        <v>246</v>
      </c>
      <c r="D69" s="83" t="s">
        <v>247</v>
      </c>
      <c r="E69" s="83" t="s">
        <v>248</v>
      </c>
      <c r="F69" s="83" t="s">
        <v>249</v>
      </c>
      <c r="G69" s="83" t="s">
        <v>250</v>
      </c>
      <c r="H69" s="83" t="s">
        <v>251</v>
      </c>
      <c r="I69" s="83">
        <v>42789</v>
      </c>
      <c r="J69" s="83" t="s">
        <v>290</v>
      </c>
      <c r="K69" s="83">
        <v>42789</v>
      </c>
      <c r="L69" s="83" t="s">
        <v>252</v>
      </c>
      <c r="M69" s="83" t="s">
        <v>253</v>
      </c>
      <c r="N69" s="83">
        <v>67525</v>
      </c>
      <c r="O69" s="83" t="s">
        <v>388</v>
      </c>
      <c r="P69" s="83">
        <v>97137</v>
      </c>
      <c r="Q69" s="83" t="s">
        <v>389</v>
      </c>
      <c r="R69" s="83" t="s">
        <v>303</v>
      </c>
      <c r="S69" s="83" t="s">
        <v>393</v>
      </c>
      <c r="T69" s="83" t="s">
        <v>393</v>
      </c>
      <c r="U69" s="83" t="s">
        <v>254</v>
      </c>
      <c r="V69" s="83" t="s">
        <v>255</v>
      </c>
      <c r="W69" s="83">
        <v>541</v>
      </c>
      <c r="X69" s="83" t="s">
        <v>358</v>
      </c>
      <c r="Y69" s="83">
        <v>350205436</v>
      </c>
      <c r="Z69" s="83" t="s">
        <v>675</v>
      </c>
      <c r="AA69" s="107">
        <v>44944</v>
      </c>
      <c r="AB69" s="83">
        <v>44040</v>
      </c>
      <c r="AC69" s="107" t="s">
        <v>834</v>
      </c>
      <c r="AD69" s="83">
        <v>24</v>
      </c>
      <c r="AE69" s="83" t="s">
        <v>833</v>
      </c>
      <c r="AF69" s="83" t="s">
        <v>944</v>
      </c>
      <c r="AG69" s="107" t="s">
        <v>945</v>
      </c>
      <c r="AH69" s="83" t="s">
        <v>859</v>
      </c>
      <c r="AI69" s="107" t="s">
        <v>946</v>
      </c>
      <c r="AJ69" s="83">
        <v>1967</v>
      </c>
      <c r="AK69" s="83">
        <v>2400</v>
      </c>
      <c r="AL69" s="107" t="s">
        <v>948</v>
      </c>
      <c r="AM69" s="83">
        <v>41689.9</v>
      </c>
      <c r="AN69" s="111">
        <v>13077.1</v>
      </c>
      <c r="AO69" s="111">
        <v>54767</v>
      </c>
      <c r="AP69" s="111">
        <v>2350.1</v>
      </c>
      <c r="AQ69" s="111">
        <v>49.9</v>
      </c>
      <c r="AR69" s="111">
        <v>2400</v>
      </c>
      <c r="AS69" s="111">
        <v>2350.1</v>
      </c>
      <c r="AT69" s="111">
        <v>49.9</v>
      </c>
      <c r="AU69" s="111">
        <v>2400</v>
      </c>
      <c r="AV69" s="83">
        <v>32</v>
      </c>
      <c r="AW69" s="129">
        <v>224</v>
      </c>
      <c r="AX69" s="83"/>
      <c r="AY69" s="107"/>
      <c r="AZ69" s="83"/>
      <c r="BA69" s="83"/>
      <c r="BB69" s="83" t="s">
        <v>832</v>
      </c>
      <c r="BC69" s="83" t="s">
        <v>145</v>
      </c>
      <c r="BD69" s="107"/>
      <c r="BE69" s="83">
        <v>0</v>
      </c>
      <c r="BF69" s="83" t="s">
        <v>393</v>
      </c>
      <c r="BG69" s="83" t="s">
        <v>1305</v>
      </c>
      <c r="BH69" s="84" t="s">
        <v>1465</v>
      </c>
      <c r="BI69" s="83" t="s">
        <v>110</v>
      </c>
      <c r="BJ69" s="84">
        <v>45917</v>
      </c>
      <c r="BK69" s="83"/>
      <c r="BL69" s="83" t="s">
        <v>115</v>
      </c>
      <c r="BM69" s="130" t="s">
        <v>130</v>
      </c>
      <c r="BN69" s="131" t="s">
        <v>201</v>
      </c>
      <c r="BO69" s="83" t="s">
        <v>244</v>
      </c>
      <c r="BP69" s="83"/>
      <c r="BQ69" s="83"/>
      <c r="BR69" s="132"/>
    </row>
    <row r="70" spans="1:70" s="112" customFormat="1" ht="15" customHeight="1">
      <c r="A70" s="83">
        <v>66</v>
      </c>
      <c r="B70" s="83" t="s">
        <v>245</v>
      </c>
      <c r="C70" s="83" t="s">
        <v>246</v>
      </c>
      <c r="D70" s="83" t="s">
        <v>247</v>
      </c>
      <c r="E70" s="83" t="s">
        <v>248</v>
      </c>
      <c r="F70" s="83" t="s">
        <v>249</v>
      </c>
      <c r="G70" s="83" t="s">
        <v>250</v>
      </c>
      <c r="H70" s="83" t="s">
        <v>251</v>
      </c>
      <c r="I70" s="83">
        <v>42710</v>
      </c>
      <c r="J70" s="83" t="s">
        <v>261</v>
      </c>
      <c r="K70" s="83">
        <v>42710</v>
      </c>
      <c r="L70" s="83" t="s">
        <v>252</v>
      </c>
      <c r="M70" s="83" t="s">
        <v>253</v>
      </c>
      <c r="N70" s="83">
        <v>67450</v>
      </c>
      <c r="O70" s="83" t="s">
        <v>285</v>
      </c>
      <c r="P70" s="83">
        <v>444481</v>
      </c>
      <c r="Q70" s="83" t="s">
        <v>409</v>
      </c>
      <c r="R70" s="83" t="s">
        <v>303</v>
      </c>
      <c r="S70" s="83" t="s">
        <v>410</v>
      </c>
      <c r="T70" s="83" t="s">
        <v>410</v>
      </c>
      <c r="U70" s="83" t="s">
        <v>329</v>
      </c>
      <c r="V70" s="83" t="s">
        <v>255</v>
      </c>
      <c r="W70" s="83">
        <v>541</v>
      </c>
      <c r="X70" s="83" t="s">
        <v>256</v>
      </c>
      <c r="Y70" s="83">
        <v>350449784</v>
      </c>
      <c r="Z70" s="83" t="s">
        <v>682</v>
      </c>
      <c r="AA70" s="107">
        <v>44957</v>
      </c>
      <c r="AB70" s="83">
        <v>44040</v>
      </c>
      <c r="AC70" s="107" t="s">
        <v>834</v>
      </c>
      <c r="AD70" s="83">
        <v>24</v>
      </c>
      <c r="AE70" s="83" t="s">
        <v>833</v>
      </c>
      <c r="AF70" s="83" t="s">
        <v>959</v>
      </c>
      <c r="AG70" s="107" t="s">
        <v>960</v>
      </c>
      <c r="AH70" s="83" t="s">
        <v>859</v>
      </c>
      <c r="AI70" s="107" t="s">
        <v>946</v>
      </c>
      <c r="AJ70" s="83">
        <v>1575</v>
      </c>
      <c r="AK70" s="83">
        <v>2400</v>
      </c>
      <c r="AL70" s="107" t="s">
        <v>963</v>
      </c>
      <c r="AM70" s="83">
        <v>41689.9</v>
      </c>
      <c r="AN70" s="111">
        <v>12685.1</v>
      </c>
      <c r="AO70" s="111">
        <v>54375</v>
      </c>
      <c r="AP70" s="111">
        <v>2350.1</v>
      </c>
      <c r="AQ70" s="111">
        <v>49.9</v>
      </c>
      <c r="AR70" s="111">
        <v>2400</v>
      </c>
      <c r="AS70" s="111">
        <v>2350.1</v>
      </c>
      <c r="AT70" s="111">
        <v>49.9</v>
      </c>
      <c r="AU70" s="111">
        <v>2400</v>
      </c>
      <c r="AV70" s="83">
        <v>32</v>
      </c>
      <c r="AW70" s="129">
        <v>224</v>
      </c>
      <c r="AX70" s="83"/>
      <c r="AY70" s="107"/>
      <c r="AZ70" s="83"/>
      <c r="BA70" s="83"/>
      <c r="BB70" s="83" t="s">
        <v>832</v>
      </c>
      <c r="BC70" s="83" t="s">
        <v>145</v>
      </c>
      <c r="BD70" s="107"/>
      <c r="BE70" s="83">
        <v>0</v>
      </c>
      <c r="BF70" s="83" t="s">
        <v>410</v>
      </c>
      <c r="BG70" s="83" t="s">
        <v>1312</v>
      </c>
      <c r="BH70" s="84" t="s">
        <v>1465</v>
      </c>
      <c r="BI70" s="83" t="s">
        <v>110</v>
      </c>
      <c r="BJ70" s="84">
        <v>45917</v>
      </c>
      <c r="BK70" s="83"/>
      <c r="BL70" s="83" t="s">
        <v>115</v>
      </c>
      <c r="BM70" s="130" t="s">
        <v>130</v>
      </c>
      <c r="BN70" s="131" t="s">
        <v>201</v>
      </c>
      <c r="BO70" s="83" t="s">
        <v>244</v>
      </c>
      <c r="BP70" s="83"/>
      <c r="BQ70" s="83"/>
      <c r="BR70" s="132"/>
    </row>
    <row r="71" spans="1:70" s="112" customFormat="1" ht="15" customHeight="1">
      <c r="A71" s="83">
        <v>67</v>
      </c>
      <c r="B71" s="83" t="s">
        <v>245</v>
      </c>
      <c r="C71" s="83" t="s">
        <v>246</v>
      </c>
      <c r="D71" s="83" t="s">
        <v>247</v>
      </c>
      <c r="E71" s="83" t="s">
        <v>248</v>
      </c>
      <c r="F71" s="83" t="s">
        <v>249</v>
      </c>
      <c r="G71" s="83" t="s">
        <v>250</v>
      </c>
      <c r="H71" s="83" t="s">
        <v>251</v>
      </c>
      <c r="I71" s="83">
        <v>42711</v>
      </c>
      <c r="J71" s="83" t="s">
        <v>295</v>
      </c>
      <c r="K71" s="83">
        <v>42711</v>
      </c>
      <c r="L71" s="83" t="s">
        <v>252</v>
      </c>
      <c r="M71" s="83" t="s">
        <v>253</v>
      </c>
      <c r="N71" s="83">
        <v>67519</v>
      </c>
      <c r="O71" s="83" t="s">
        <v>296</v>
      </c>
      <c r="P71" s="83">
        <v>97130</v>
      </c>
      <c r="Q71" s="83" t="s">
        <v>297</v>
      </c>
      <c r="R71" s="83" t="s">
        <v>303</v>
      </c>
      <c r="S71" s="83" t="s">
        <v>461</v>
      </c>
      <c r="T71" s="83" t="s">
        <v>461</v>
      </c>
      <c r="U71" s="83" t="s">
        <v>254</v>
      </c>
      <c r="V71" s="83" t="s">
        <v>255</v>
      </c>
      <c r="W71" s="83">
        <v>541</v>
      </c>
      <c r="X71" s="83" t="s">
        <v>256</v>
      </c>
      <c r="Y71" s="83">
        <v>351144761</v>
      </c>
      <c r="Z71" s="83" t="s">
        <v>707</v>
      </c>
      <c r="AA71" s="107">
        <v>45009</v>
      </c>
      <c r="AB71" s="83">
        <v>56565</v>
      </c>
      <c r="AC71" s="107" t="s">
        <v>829</v>
      </c>
      <c r="AD71" s="83">
        <v>24</v>
      </c>
      <c r="AE71" s="83" t="s">
        <v>321</v>
      </c>
      <c r="AF71" s="83" t="s">
        <v>1011</v>
      </c>
      <c r="AG71" s="107" t="s">
        <v>857</v>
      </c>
      <c r="AH71" s="83" t="s">
        <v>838</v>
      </c>
      <c r="AI71" s="107" t="s">
        <v>1005</v>
      </c>
      <c r="AJ71" s="83">
        <v>2959</v>
      </c>
      <c r="AK71" s="83">
        <v>3050</v>
      </c>
      <c r="AL71" s="107" t="s">
        <v>1012</v>
      </c>
      <c r="AM71" s="83">
        <v>47778.559999999998</v>
      </c>
      <c r="AN71" s="111">
        <v>16180.44</v>
      </c>
      <c r="AO71" s="111">
        <v>63959</v>
      </c>
      <c r="AP71" s="111">
        <v>8786.44</v>
      </c>
      <c r="AQ71" s="111">
        <v>363.56</v>
      </c>
      <c r="AR71" s="111">
        <v>9150</v>
      </c>
      <c r="AS71" s="111">
        <v>8786.44</v>
      </c>
      <c r="AT71" s="111">
        <v>363.56</v>
      </c>
      <c r="AU71" s="111">
        <v>9150</v>
      </c>
      <c r="AV71" s="83">
        <v>29</v>
      </c>
      <c r="AW71" s="129">
        <v>224</v>
      </c>
      <c r="AX71" s="83"/>
      <c r="AY71" s="107"/>
      <c r="AZ71" s="83"/>
      <c r="BA71" s="83"/>
      <c r="BB71" s="83" t="s">
        <v>832</v>
      </c>
      <c r="BC71" s="83" t="s">
        <v>145</v>
      </c>
      <c r="BD71" s="107"/>
      <c r="BE71" s="83">
        <v>0</v>
      </c>
      <c r="BF71" s="83" t="s">
        <v>461</v>
      </c>
      <c r="BG71" s="83" t="s">
        <v>1337</v>
      </c>
      <c r="BH71" s="84" t="s">
        <v>1465</v>
      </c>
      <c r="BI71" s="83" t="s">
        <v>110</v>
      </c>
      <c r="BJ71" s="84">
        <v>45917</v>
      </c>
      <c r="BK71" s="83"/>
      <c r="BL71" s="83" t="s">
        <v>115</v>
      </c>
      <c r="BM71" s="130" t="s">
        <v>130</v>
      </c>
      <c r="BN71" s="131" t="s">
        <v>201</v>
      </c>
      <c r="BO71" s="83" t="s">
        <v>244</v>
      </c>
      <c r="BP71" s="83"/>
      <c r="BQ71" s="83"/>
      <c r="BR71" s="132"/>
    </row>
    <row r="72" spans="1:70" s="112" customFormat="1" ht="15" customHeight="1">
      <c r="A72" s="83">
        <v>68</v>
      </c>
      <c r="B72" s="83" t="s">
        <v>245</v>
      </c>
      <c r="C72" s="83" t="s">
        <v>246</v>
      </c>
      <c r="D72" s="83" t="s">
        <v>247</v>
      </c>
      <c r="E72" s="83" t="s">
        <v>248</v>
      </c>
      <c r="F72" s="83" t="s">
        <v>249</v>
      </c>
      <c r="G72" s="83" t="s">
        <v>250</v>
      </c>
      <c r="H72" s="83" t="s">
        <v>251</v>
      </c>
      <c r="I72" s="83">
        <v>42711</v>
      </c>
      <c r="J72" s="83" t="s">
        <v>295</v>
      </c>
      <c r="K72" s="83">
        <v>42711</v>
      </c>
      <c r="L72" s="83" t="s">
        <v>252</v>
      </c>
      <c r="M72" s="83" t="s">
        <v>253</v>
      </c>
      <c r="N72" s="83">
        <v>67482</v>
      </c>
      <c r="O72" s="83" t="s">
        <v>321</v>
      </c>
      <c r="P72" s="83">
        <v>97084</v>
      </c>
      <c r="Q72" s="83" t="s">
        <v>322</v>
      </c>
      <c r="R72" s="83" t="s">
        <v>303</v>
      </c>
      <c r="S72" s="83" t="s">
        <v>632</v>
      </c>
      <c r="T72" s="83" t="s">
        <v>632</v>
      </c>
      <c r="U72" s="83" t="s">
        <v>262</v>
      </c>
      <c r="V72" s="83" t="s">
        <v>255</v>
      </c>
      <c r="W72" s="83">
        <v>0</v>
      </c>
      <c r="X72" s="83" t="s">
        <v>256</v>
      </c>
      <c r="Y72" s="83">
        <v>357448342</v>
      </c>
      <c r="Z72" s="83" t="s">
        <v>810</v>
      </c>
      <c r="AA72" s="107">
        <v>45474</v>
      </c>
      <c r="AB72" s="83">
        <v>72000</v>
      </c>
      <c r="AC72" s="107" t="s">
        <v>829</v>
      </c>
      <c r="AD72" s="83">
        <v>24</v>
      </c>
      <c r="AE72" s="83" t="s">
        <v>1247</v>
      </c>
      <c r="AF72" s="83" t="s">
        <v>897</v>
      </c>
      <c r="AG72" s="107" t="s">
        <v>1248</v>
      </c>
      <c r="AH72" s="83" t="s">
        <v>844</v>
      </c>
      <c r="AI72" s="107" t="s">
        <v>1249</v>
      </c>
      <c r="AJ72" s="83">
        <v>3840</v>
      </c>
      <c r="AK72" s="83">
        <v>3840</v>
      </c>
      <c r="AL72" s="107" t="s">
        <v>963</v>
      </c>
      <c r="AM72" s="83">
        <v>14669.37</v>
      </c>
      <c r="AN72" s="111">
        <v>8370.6299999999992</v>
      </c>
      <c r="AO72" s="111">
        <v>23040</v>
      </c>
      <c r="AP72" s="111">
        <v>57330.63</v>
      </c>
      <c r="AQ72" s="111">
        <v>12160.37</v>
      </c>
      <c r="AR72" s="111">
        <v>69491</v>
      </c>
      <c r="AS72" s="111">
        <v>22686.32</v>
      </c>
      <c r="AT72" s="111">
        <v>8033.68</v>
      </c>
      <c r="AU72" s="111">
        <v>30720</v>
      </c>
      <c r="AV72" s="83">
        <v>14</v>
      </c>
      <c r="AW72" s="129">
        <v>224</v>
      </c>
      <c r="AX72" s="83"/>
      <c r="AY72" s="107"/>
      <c r="AZ72" s="83"/>
      <c r="BA72" s="83"/>
      <c r="BB72" s="83" t="s">
        <v>832</v>
      </c>
      <c r="BC72" s="83" t="s">
        <v>145</v>
      </c>
      <c r="BD72" s="107"/>
      <c r="BE72" s="83">
        <v>0</v>
      </c>
      <c r="BF72" s="83" t="s">
        <v>632</v>
      </c>
      <c r="BG72" s="83" t="s">
        <v>1437</v>
      </c>
      <c r="BH72" s="84" t="s">
        <v>1465</v>
      </c>
      <c r="BI72" s="83" t="s">
        <v>110</v>
      </c>
      <c r="BJ72" s="84">
        <v>45917</v>
      </c>
      <c r="BK72" s="83"/>
      <c r="BL72" s="83" t="s">
        <v>115</v>
      </c>
      <c r="BM72" s="130" t="s">
        <v>130</v>
      </c>
      <c r="BN72" s="131" t="s">
        <v>201</v>
      </c>
      <c r="BO72" s="83" t="s">
        <v>244</v>
      </c>
      <c r="BP72" s="83"/>
      <c r="BQ72" s="83"/>
      <c r="BR72" s="132"/>
    </row>
    <row r="73" spans="1:70" s="112" customFormat="1" ht="15" customHeight="1">
      <c r="A73" s="83">
        <v>69</v>
      </c>
      <c r="B73" s="83" t="s">
        <v>245</v>
      </c>
      <c r="C73" s="83" t="s">
        <v>246</v>
      </c>
      <c r="D73" s="83" t="s">
        <v>247</v>
      </c>
      <c r="E73" s="83" t="s">
        <v>248</v>
      </c>
      <c r="F73" s="83" t="s">
        <v>249</v>
      </c>
      <c r="G73" s="83" t="s">
        <v>250</v>
      </c>
      <c r="H73" s="83" t="s">
        <v>251</v>
      </c>
      <c r="I73" s="83">
        <v>42706</v>
      </c>
      <c r="J73" s="83" t="s">
        <v>257</v>
      </c>
      <c r="K73" s="83">
        <v>42706</v>
      </c>
      <c r="L73" s="83" t="s">
        <v>252</v>
      </c>
      <c r="M73" s="83" t="s">
        <v>253</v>
      </c>
      <c r="N73" s="83">
        <v>341288</v>
      </c>
      <c r="O73" s="83" t="s">
        <v>419</v>
      </c>
      <c r="P73" s="83">
        <v>481918</v>
      </c>
      <c r="Q73" s="83" t="s">
        <v>420</v>
      </c>
      <c r="R73" s="83" t="s">
        <v>303</v>
      </c>
      <c r="S73" s="83" t="s">
        <v>423</v>
      </c>
      <c r="T73" s="83" t="s">
        <v>423</v>
      </c>
      <c r="U73" s="83" t="s">
        <v>329</v>
      </c>
      <c r="V73" s="83" t="s">
        <v>255</v>
      </c>
      <c r="W73" s="83">
        <v>541</v>
      </c>
      <c r="X73" s="83" t="s">
        <v>256</v>
      </c>
      <c r="Y73" s="83">
        <v>350614169</v>
      </c>
      <c r="Z73" s="83" t="s">
        <v>689</v>
      </c>
      <c r="AA73" s="107">
        <v>44972</v>
      </c>
      <c r="AB73" s="83">
        <v>44040</v>
      </c>
      <c r="AC73" s="107" t="s">
        <v>829</v>
      </c>
      <c r="AD73" s="83">
        <v>24</v>
      </c>
      <c r="AE73" s="83" t="s">
        <v>833</v>
      </c>
      <c r="AF73" s="83" t="s">
        <v>971</v>
      </c>
      <c r="AG73" s="107" t="s">
        <v>976</v>
      </c>
      <c r="AH73" s="83" t="s">
        <v>859</v>
      </c>
      <c r="AI73" s="107" t="s">
        <v>975</v>
      </c>
      <c r="AJ73" s="83">
        <v>2162</v>
      </c>
      <c r="AK73" s="83">
        <v>2400</v>
      </c>
      <c r="AL73" s="107" t="s">
        <v>974</v>
      </c>
      <c r="AM73" s="83">
        <v>39384.019999999997</v>
      </c>
      <c r="AN73" s="111">
        <v>13177.98</v>
      </c>
      <c r="AO73" s="111">
        <v>52562</v>
      </c>
      <c r="AP73" s="111">
        <v>4655.9799999999996</v>
      </c>
      <c r="AQ73" s="111">
        <v>144.02000000000001</v>
      </c>
      <c r="AR73" s="111">
        <v>4800</v>
      </c>
      <c r="AS73" s="111">
        <v>4655.9799999999996</v>
      </c>
      <c r="AT73" s="111">
        <v>144.02000000000001</v>
      </c>
      <c r="AU73" s="111">
        <v>4800</v>
      </c>
      <c r="AV73" s="83">
        <v>30</v>
      </c>
      <c r="AW73" s="129">
        <v>224</v>
      </c>
      <c r="AX73" s="83"/>
      <c r="AY73" s="107"/>
      <c r="AZ73" s="83"/>
      <c r="BA73" s="83"/>
      <c r="BB73" s="83" t="s">
        <v>832</v>
      </c>
      <c r="BC73" s="83" t="s">
        <v>145</v>
      </c>
      <c r="BD73" s="107"/>
      <c r="BE73" s="83">
        <v>0</v>
      </c>
      <c r="BF73" s="83" t="s">
        <v>423</v>
      </c>
      <c r="BG73" s="83" t="s">
        <v>1319</v>
      </c>
      <c r="BH73" s="84" t="s">
        <v>1465</v>
      </c>
      <c r="BI73" s="83" t="s">
        <v>110</v>
      </c>
      <c r="BJ73" s="84">
        <v>45917</v>
      </c>
      <c r="BK73" s="83"/>
      <c r="BL73" s="83" t="s">
        <v>162</v>
      </c>
      <c r="BM73" s="130" t="s">
        <v>210</v>
      </c>
      <c r="BN73" s="131" t="s">
        <v>201</v>
      </c>
      <c r="BO73" s="83" t="s">
        <v>244</v>
      </c>
      <c r="BP73" s="83"/>
      <c r="BQ73" s="83"/>
      <c r="BR73" s="132" t="s">
        <v>1470</v>
      </c>
    </row>
    <row r="74" spans="1:70" s="112" customFormat="1" ht="15" customHeight="1">
      <c r="A74" s="83">
        <v>70</v>
      </c>
      <c r="B74" s="83" t="s">
        <v>245</v>
      </c>
      <c r="C74" s="83" t="s">
        <v>246</v>
      </c>
      <c r="D74" s="83" t="s">
        <v>247</v>
      </c>
      <c r="E74" s="83" t="s">
        <v>248</v>
      </c>
      <c r="F74" s="83" t="s">
        <v>249</v>
      </c>
      <c r="G74" s="83" t="s">
        <v>250</v>
      </c>
      <c r="H74" s="83" t="s">
        <v>251</v>
      </c>
      <c r="I74" s="83">
        <v>42688</v>
      </c>
      <c r="J74" s="83" t="s">
        <v>248</v>
      </c>
      <c r="K74" s="83">
        <v>42688</v>
      </c>
      <c r="L74" s="83" t="s">
        <v>252</v>
      </c>
      <c r="M74" s="83" t="s">
        <v>253</v>
      </c>
      <c r="N74" s="83">
        <v>67478</v>
      </c>
      <c r="O74" s="83" t="s">
        <v>318</v>
      </c>
      <c r="P74" s="83">
        <v>97080</v>
      </c>
      <c r="Q74" s="83" t="s">
        <v>319</v>
      </c>
      <c r="R74" s="83" t="s">
        <v>303</v>
      </c>
      <c r="S74" s="83" t="s">
        <v>481</v>
      </c>
      <c r="T74" s="83" t="s">
        <v>481</v>
      </c>
      <c r="U74" s="83" t="s">
        <v>254</v>
      </c>
      <c r="V74" s="83" t="s">
        <v>255</v>
      </c>
      <c r="W74" s="83">
        <v>541</v>
      </c>
      <c r="X74" s="83" t="s">
        <v>256</v>
      </c>
      <c r="Y74" s="83">
        <v>351857886</v>
      </c>
      <c r="Z74" s="83" t="s">
        <v>719</v>
      </c>
      <c r="AA74" s="107">
        <v>45098</v>
      </c>
      <c r="AB74" s="83">
        <v>41000</v>
      </c>
      <c r="AC74" s="107" t="s">
        <v>840</v>
      </c>
      <c r="AD74" s="83">
        <v>24</v>
      </c>
      <c r="AE74" s="83" t="s">
        <v>830</v>
      </c>
      <c r="AF74" s="83" t="s">
        <v>1044</v>
      </c>
      <c r="AG74" s="107" t="s">
        <v>880</v>
      </c>
      <c r="AH74" s="83" t="s">
        <v>844</v>
      </c>
      <c r="AI74" s="107" t="s">
        <v>1039</v>
      </c>
      <c r="AJ74" s="83">
        <v>2190</v>
      </c>
      <c r="AK74" s="83">
        <v>2190</v>
      </c>
      <c r="AL74" s="107" t="s">
        <v>1008</v>
      </c>
      <c r="AM74" s="83">
        <v>28311.74</v>
      </c>
      <c r="AN74" s="111">
        <v>11108.26</v>
      </c>
      <c r="AO74" s="111">
        <v>39420</v>
      </c>
      <c r="AP74" s="111">
        <v>12688.26</v>
      </c>
      <c r="AQ74" s="111">
        <v>956.74</v>
      </c>
      <c r="AR74" s="111">
        <v>13645</v>
      </c>
      <c r="AS74" s="111">
        <v>12688.26</v>
      </c>
      <c r="AT74" s="111">
        <v>956.74</v>
      </c>
      <c r="AU74" s="111">
        <v>13645</v>
      </c>
      <c r="AV74" s="83">
        <v>26</v>
      </c>
      <c r="AW74" s="129">
        <v>225</v>
      </c>
      <c r="AX74" s="83"/>
      <c r="AY74" s="107"/>
      <c r="AZ74" s="83"/>
      <c r="BA74" s="83"/>
      <c r="BB74" s="83" t="s">
        <v>832</v>
      </c>
      <c r="BC74" s="83" t="s">
        <v>145</v>
      </c>
      <c r="BD74" s="107"/>
      <c r="BE74" s="83">
        <v>0</v>
      </c>
      <c r="BF74" s="83" t="s">
        <v>481</v>
      </c>
      <c r="BG74" s="83" t="s">
        <v>1349</v>
      </c>
      <c r="BH74" s="84" t="s">
        <v>1465</v>
      </c>
      <c r="BI74" s="83" t="s">
        <v>110</v>
      </c>
      <c r="BJ74" s="84">
        <v>45917</v>
      </c>
      <c r="BK74" s="83"/>
      <c r="BL74" s="83" t="s">
        <v>115</v>
      </c>
      <c r="BM74" s="130" t="s">
        <v>130</v>
      </c>
      <c r="BN74" s="131" t="s">
        <v>201</v>
      </c>
      <c r="BO74" s="83" t="s">
        <v>244</v>
      </c>
      <c r="BP74" s="83"/>
      <c r="BQ74" s="83"/>
      <c r="BR74" s="132"/>
    </row>
    <row r="75" spans="1:70" s="112" customFormat="1" ht="15" customHeight="1">
      <c r="A75" s="83">
        <v>71</v>
      </c>
      <c r="B75" s="83" t="s">
        <v>245</v>
      </c>
      <c r="C75" s="83" t="s">
        <v>246</v>
      </c>
      <c r="D75" s="83" t="s">
        <v>247</v>
      </c>
      <c r="E75" s="83" t="s">
        <v>248</v>
      </c>
      <c r="F75" s="83" t="s">
        <v>249</v>
      </c>
      <c r="G75" s="83" t="s">
        <v>250</v>
      </c>
      <c r="H75" s="83" t="s">
        <v>251</v>
      </c>
      <c r="I75" s="83">
        <v>42721</v>
      </c>
      <c r="J75" s="83" t="s">
        <v>280</v>
      </c>
      <c r="K75" s="83">
        <v>42721</v>
      </c>
      <c r="L75" s="83" t="s">
        <v>252</v>
      </c>
      <c r="M75" s="83" t="s">
        <v>253</v>
      </c>
      <c r="N75" s="83">
        <v>67408</v>
      </c>
      <c r="O75" s="83" t="s">
        <v>313</v>
      </c>
      <c r="P75" s="83">
        <v>469474</v>
      </c>
      <c r="Q75" s="83" t="s">
        <v>452</v>
      </c>
      <c r="R75" s="83" t="s">
        <v>303</v>
      </c>
      <c r="S75" s="83" t="s">
        <v>453</v>
      </c>
      <c r="T75" s="83" t="s">
        <v>453</v>
      </c>
      <c r="U75" s="83" t="s">
        <v>329</v>
      </c>
      <c r="V75" s="83" t="s">
        <v>255</v>
      </c>
      <c r="W75" s="83">
        <v>541</v>
      </c>
      <c r="X75" s="83" t="s">
        <v>256</v>
      </c>
      <c r="Y75" s="83">
        <v>350984770</v>
      </c>
      <c r="Z75" s="83" t="s">
        <v>703</v>
      </c>
      <c r="AA75" s="107">
        <v>45006</v>
      </c>
      <c r="AB75" s="83">
        <v>44040</v>
      </c>
      <c r="AC75" s="107" t="s">
        <v>840</v>
      </c>
      <c r="AD75" s="83">
        <v>24</v>
      </c>
      <c r="AE75" s="83" t="s">
        <v>833</v>
      </c>
      <c r="AF75" s="83" t="s">
        <v>1003</v>
      </c>
      <c r="AG75" s="107" t="s">
        <v>1004</v>
      </c>
      <c r="AH75" s="83" t="s">
        <v>859</v>
      </c>
      <c r="AI75" s="107" t="s">
        <v>998</v>
      </c>
      <c r="AJ75" s="83">
        <v>2086</v>
      </c>
      <c r="AK75" s="83">
        <v>2400</v>
      </c>
      <c r="AL75" s="107" t="s">
        <v>1008</v>
      </c>
      <c r="AM75" s="83">
        <v>37126.080000000002</v>
      </c>
      <c r="AN75" s="111">
        <v>12959.92</v>
      </c>
      <c r="AO75" s="111">
        <v>50086</v>
      </c>
      <c r="AP75" s="111">
        <v>6913.92</v>
      </c>
      <c r="AQ75" s="111">
        <v>286.08</v>
      </c>
      <c r="AR75" s="111">
        <v>7200</v>
      </c>
      <c r="AS75" s="111">
        <v>6913.92</v>
      </c>
      <c r="AT75" s="111">
        <v>286.08</v>
      </c>
      <c r="AU75" s="111">
        <v>7200</v>
      </c>
      <c r="AV75" s="83">
        <v>29</v>
      </c>
      <c r="AW75" s="129">
        <v>225</v>
      </c>
      <c r="AX75" s="83"/>
      <c r="AY75" s="107"/>
      <c r="AZ75" s="83"/>
      <c r="BA75" s="83"/>
      <c r="BB75" s="83" t="s">
        <v>832</v>
      </c>
      <c r="BC75" s="83" t="s">
        <v>145</v>
      </c>
      <c r="BD75" s="107"/>
      <c r="BE75" s="83">
        <v>0</v>
      </c>
      <c r="BF75" s="83" t="s">
        <v>453</v>
      </c>
      <c r="BG75" s="83" t="s">
        <v>1333</v>
      </c>
      <c r="BH75" s="84" t="s">
        <v>1465</v>
      </c>
      <c r="BI75" s="83" t="s">
        <v>110</v>
      </c>
      <c r="BJ75" s="84">
        <v>45917</v>
      </c>
      <c r="BK75" s="83"/>
      <c r="BL75" s="83" t="s">
        <v>115</v>
      </c>
      <c r="BM75" s="130" t="s">
        <v>130</v>
      </c>
      <c r="BN75" s="131" t="s">
        <v>201</v>
      </c>
      <c r="BO75" s="83" t="s">
        <v>244</v>
      </c>
      <c r="BP75" s="83"/>
      <c r="BQ75" s="83"/>
      <c r="BR75" s="132"/>
    </row>
    <row r="76" spans="1:70" s="112" customFormat="1" ht="15" customHeight="1">
      <c r="A76" s="83">
        <v>72</v>
      </c>
      <c r="B76" s="83" t="s">
        <v>245</v>
      </c>
      <c r="C76" s="83" t="s">
        <v>246</v>
      </c>
      <c r="D76" s="83" t="s">
        <v>247</v>
      </c>
      <c r="E76" s="83" t="s">
        <v>248</v>
      </c>
      <c r="F76" s="83" t="s">
        <v>249</v>
      </c>
      <c r="G76" s="83" t="s">
        <v>250</v>
      </c>
      <c r="H76" s="83" t="s">
        <v>251</v>
      </c>
      <c r="I76" s="83">
        <v>172173</v>
      </c>
      <c r="J76" s="83" t="s">
        <v>357</v>
      </c>
      <c r="K76" s="83">
        <v>172173</v>
      </c>
      <c r="L76" s="83" t="s">
        <v>252</v>
      </c>
      <c r="M76" s="83" t="s">
        <v>253</v>
      </c>
      <c r="N76" s="83">
        <v>67359</v>
      </c>
      <c r="O76" s="83" t="s">
        <v>412</v>
      </c>
      <c r="P76" s="83">
        <v>96951</v>
      </c>
      <c r="Q76" s="83" t="s">
        <v>413</v>
      </c>
      <c r="R76" s="83" t="s">
        <v>303</v>
      </c>
      <c r="S76" s="83" t="s">
        <v>595</v>
      </c>
      <c r="T76" s="83" t="s">
        <v>595</v>
      </c>
      <c r="U76" s="83" t="s">
        <v>254</v>
      </c>
      <c r="V76" s="83" t="s">
        <v>255</v>
      </c>
      <c r="W76" s="83">
        <v>0</v>
      </c>
      <c r="X76" s="83" t="s">
        <v>358</v>
      </c>
      <c r="Y76" s="83">
        <v>358324800</v>
      </c>
      <c r="Z76" s="83" t="s">
        <v>783</v>
      </c>
      <c r="AA76" s="107">
        <v>45565</v>
      </c>
      <c r="AB76" s="83">
        <v>70000</v>
      </c>
      <c r="AC76" s="107" t="s">
        <v>836</v>
      </c>
      <c r="AD76" s="83">
        <v>24</v>
      </c>
      <c r="AE76" s="83" t="s">
        <v>1250</v>
      </c>
      <c r="AF76" s="83" t="s">
        <v>1196</v>
      </c>
      <c r="AG76" s="107" t="s">
        <v>908</v>
      </c>
      <c r="AH76" s="83" t="s">
        <v>831</v>
      </c>
      <c r="AI76" s="107" t="s">
        <v>1267</v>
      </c>
      <c r="AJ76" s="83">
        <v>3730</v>
      </c>
      <c r="AK76" s="83">
        <v>3730</v>
      </c>
      <c r="AL76" s="107" t="s">
        <v>1268</v>
      </c>
      <c r="AM76" s="83">
        <v>6684.65</v>
      </c>
      <c r="AN76" s="111">
        <v>4505.3500000000004</v>
      </c>
      <c r="AO76" s="111">
        <v>11190</v>
      </c>
      <c r="AP76" s="111">
        <v>63315.35</v>
      </c>
      <c r="AQ76" s="111">
        <v>15224.65</v>
      </c>
      <c r="AR76" s="111">
        <v>78540</v>
      </c>
      <c r="AS76" s="111">
        <v>21066.82</v>
      </c>
      <c r="AT76" s="111">
        <v>8773.18</v>
      </c>
      <c r="AU76" s="111">
        <v>29840</v>
      </c>
      <c r="AV76" s="83">
        <v>11</v>
      </c>
      <c r="AW76" s="129">
        <v>226</v>
      </c>
      <c r="AX76" s="83"/>
      <c r="AY76" s="107"/>
      <c r="AZ76" s="83"/>
      <c r="BA76" s="83"/>
      <c r="BB76" s="83" t="s">
        <v>832</v>
      </c>
      <c r="BC76" s="83" t="s">
        <v>145</v>
      </c>
      <c r="BD76" s="107"/>
      <c r="BE76" s="83">
        <v>0</v>
      </c>
      <c r="BF76" s="83" t="s">
        <v>595</v>
      </c>
      <c r="BG76" s="83" t="s">
        <v>1410</v>
      </c>
      <c r="BH76" s="84" t="s">
        <v>1465</v>
      </c>
      <c r="BI76" s="83" t="s">
        <v>110</v>
      </c>
      <c r="BJ76" s="84">
        <v>45917</v>
      </c>
      <c r="BK76" s="83"/>
      <c r="BL76" s="83" t="s">
        <v>115</v>
      </c>
      <c r="BM76" s="130" t="s">
        <v>130</v>
      </c>
      <c r="BN76" s="131" t="s">
        <v>201</v>
      </c>
      <c r="BO76" s="83" t="s">
        <v>244</v>
      </c>
      <c r="BP76" s="83"/>
      <c r="BQ76" s="83"/>
      <c r="BR76" s="132"/>
    </row>
    <row r="77" spans="1:70" s="112" customFormat="1" ht="15" customHeight="1">
      <c r="A77" s="83">
        <v>73</v>
      </c>
      <c r="B77" s="83" t="s">
        <v>245</v>
      </c>
      <c r="C77" s="83" t="s">
        <v>246</v>
      </c>
      <c r="D77" s="83" t="s">
        <v>247</v>
      </c>
      <c r="E77" s="83" t="s">
        <v>248</v>
      </c>
      <c r="F77" s="83" t="s">
        <v>249</v>
      </c>
      <c r="G77" s="83" t="s">
        <v>250</v>
      </c>
      <c r="H77" s="83" t="s">
        <v>251</v>
      </c>
      <c r="I77" s="83">
        <v>42793</v>
      </c>
      <c r="J77" s="83" t="s">
        <v>351</v>
      </c>
      <c r="K77" s="83">
        <v>42793</v>
      </c>
      <c r="L77" s="83" t="s">
        <v>252</v>
      </c>
      <c r="M77" s="83" t="s">
        <v>253</v>
      </c>
      <c r="N77" s="83">
        <v>384552</v>
      </c>
      <c r="O77" s="83" t="s">
        <v>416</v>
      </c>
      <c r="P77" s="83">
        <v>566270</v>
      </c>
      <c r="Q77" s="83" t="s">
        <v>417</v>
      </c>
      <c r="R77" s="83" t="s">
        <v>303</v>
      </c>
      <c r="S77" s="83" t="s">
        <v>418</v>
      </c>
      <c r="T77" s="83" t="s">
        <v>418</v>
      </c>
      <c r="U77" s="83" t="s">
        <v>254</v>
      </c>
      <c r="V77" s="83" t="s">
        <v>255</v>
      </c>
      <c r="W77" s="83">
        <v>541</v>
      </c>
      <c r="X77" s="83" t="s">
        <v>256</v>
      </c>
      <c r="Y77" s="83">
        <v>350595290</v>
      </c>
      <c r="Z77" s="83" t="s">
        <v>686</v>
      </c>
      <c r="AA77" s="107">
        <v>44971</v>
      </c>
      <c r="AB77" s="83">
        <v>44040</v>
      </c>
      <c r="AC77" s="107" t="s">
        <v>836</v>
      </c>
      <c r="AD77" s="83">
        <v>24</v>
      </c>
      <c r="AE77" s="83" t="s">
        <v>833</v>
      </c>
      <c r="AF77" s="83" t="s">
        <v>971</v>
      </c>
      <c r="AG77" s="107" t="s">
        <v>972</v>
      </c>
      <c r="AH77" s="83" t="s">
        <v>859</v>
      </c>
      <c r="AI77" s="107" t="s">
        <v>973</v>
      </c>
      <c r="AJ77" s="83">
        <v>2102</v>
      </c>
      <c r="AK77" s="83">
        <v>2400</v>
      </c>
      <c r="AL77" s="107" t="s">
        <v>974</v>
      </c>
      <c r="AM77" s="83">
        <v>39384.019999999997</v>
      </c>
      <c r="AN77" s="111">
        <v>13117.98</v>
      </c>
      <c r="AO77" s="111">
        <v>52502</v>
      </c>
      <c r="AP77" s="111">
        <v>4655.9799999999996</v>
      </c>
      <c r="AQ77" s="111">
        <v>144.02000000000001</v>
      </c>
      <c r="AR77" s="111">
        <v>4800</v>
      </c>
      <c r="AS77" s="111">
        <v>4655.9799999999996</v>
      </c>
      <c r="AT77" s="111">
        <v>144.02000000000001</v>
      </c>
      <c r="AU77" s="111">
        <v>4800</v>
      </c>
      <c r="AV77" s="83">
        <v>30</v>
      </c>
      <c r="AW77" s="129">
        <v>226</v>
      </c>
      <c r="AX77" s="83"/>
      <c r="AY77" s="107"/>
      <c r="AZ77" s="83"/>
      <c r="BA77" s="83"/>
      <c r="BB77" s="83" t="s">
        <v>832</v>
      </c>
      <c r="BC77" s="83" t="s">
        <v>145</v>
      </c>
      <c r="BD77" s="107"/>
      <c r="BE77" s="83">
        <v>0</v>
      </c>
      <c r="BF77" s="83" t="s">
        <v>418</v>
      </c>
      <c r="BG77" s="83" t="s">
        <v>1316</v>
      </c>
      <c r="BH77" s="84" t="s">
        <v>1465</v>
      </c>
      <c r="BI77" s="83" t="s">
        <v>110</v>
      </c>
      <c r="BJ77" s="84">
        <v>45917</v>
      </c>
      <c r="BK77" s="83"/>
      <c r="BL77" s="83" t="s">
        <v>115</v>
      </c>
      <c r="BM77" s="130" t="s">
        <v>130</v>
      </c>
      <c r="BN77" s="131" t="s">
        <v>201</v>
      </c>
      <c r="BO77" s="83" t="s">
        <v>244</v>
      </c>
      <c r="BP77" s="83"/>
      <c r="BQ77" s="83"/>
      <c r="BR77" s="132"/>
    </row>
    <row r="78" spans="1:70" s="112" customFormat="1" ht="15" customHeight="1">
      <c r="A78" s="83">
        <v>74</v>
      </c>
      <c r="B78" s="83" t="s">
        <v>245</v>
      </c>
      <c r="C78" s="83" t="s">
        <v>246</v>
      </c>
      <c r="D78" s="83" t="s">
        <v>247</v>
      </c>
      <c r="E78" s="83" t="s">
        <v>248</v>
      </c>
      <c r="F78" s="83" t="s">
        <v>249</v>
      </c>
      <c r="G78" s="83" t="s">
        <v>250</v>
      </c>
      <c r="H78" s="83" t="s">
        <v>251</v>
      </c>
      <c r="I78" s="83">
        <v>42791</v>
      </c>
      <c r="J78" s="83" t="s">
        <v>500</v>
      </c>
      <c r="K78" s="83">
        <v>42791</v>
      </c>
      <c r="L78" s="83" t="s">
        <v>252</v>
      </c>
      <c r="M78" s="83" t="s">
        <v>253</v>
      </c>
      <c r="N78" s="83">
        <v>294040</v>
      </c>
      <c r="O78" s="83" t="s">
        <v>501</v>
      </c>
      <c r="P78" s="83">
        <v>390098</v>
      </c>
      <c r="Q78" s="83" t="s">
        <v>502</v>
      </c>
      <c r="R78" s="83" t="s">
        <v>303</v>
      </c>
      <c r="S78" s="83" t="s">
        <v>503</v>
      </c>
      <c r="T78" s="83" t="s">
        <v>503</v>
      </c>
      <c r="U78" s="83" t="s">
        <v>329</v>
      </c>
      <c r="V78" s="83" t="s">
        <v>255</v>
      </c>
      <c r="W78" s="83">
        <v>541</v>
      </c>
      <c r="X78" s="83" t="s">
        <v>256</v>
      </c>
      <c r="Y78" s="83">
        <v>352184583</v>
      </c>
      <c r="Z78" s="83" t="s">
        <v>729</v>
      </c>
      <c r="AA78" s="107">
        <v>45128</v>
      </c>
      <c r="AB78" s="83">
        <v>52000</v>
      </c>
      <c r="AC78" s="107" t="s">
        <v>829</v>
      </c>
      <c r="AD78" s="83">
        <v>24</v>
      </c>
      <c r="AE78" s="83" t="s">
        <v>830</v>
      </c>
      <c r="AF78" s="83" t="s">
        <v>858</v>
      </c>
      <c r="AG78" s="107" t="s">
        <v>1068</v>
      </c>
      <c r="AH78" s="83" t="s">
        <v>859</v>
      </c>
      <c r="AI78" s="107" t="s">
        <v>1052</v>
      </c>
      <c r="AJ78" s="83">
        <v>2780</v>
      </c>
      <c r="AK78" s="83">
        <v>2780</v>
      </c>
      <c r="AL78" s="107" t="s">
        <v>1069</v>
      </c>
      <c r="AM78" s="83">
        <v>31114.26</v>
      </c>
      <c r="AN78" s="111">
        <v>13865.74</v>
      </c>
      <c r="AO78" s="111">
        <v>44980</v>
      </c>
      <c r="AP78" s="111">
        <v>20885.740000000002</v>
      </c>
      <c r="AQ78" s="111">
        <v>1564.26</v>
      </c>
      <c r="AR78" s="111">
        <v>22450</v>
      </c>
      <c r="AS78" s="111">
        <v>20885.740000000002</v>
      </c>
      <c r="AT78" s="111">
        <v>1564.26</v>
      </c>
      <c r="AU78" s="111">
        <v>22450</v>
      </c>
      <c r="AV78" s="83">
        <v>26</v>
      </c>
      <c r="AW78" s="129">
        <v>252</v>
      </c>
      <c r="AX78" s="83"/>
      <c r="AY78" s="107"/>
      <c r="AZ78" s="83"/>
      <c r="BA78" s="83"/>
      <c r="BB78" s="83" t="s">
        <v>832</v>
      </c>
      <c r="BC78" s="83" t="s">
        <v>145</v>
      </c>
      <c r="BD78" s="107"/>
      <c r="BE78" s="83">
        <v>0</v>
      </c>
      <c r="BF78" s="83" t="s">
        <v>503</v>
      </c>
      <c r="BG78" s="83" t="s">
        <v>1357</v>
      </c>
      <c r="BH78" s="84" t="s">
        <v>1465</v>
      </c>
      <c r="BI78" s="83" t="s">
        <v>110</v>
      </c>
      <c r="BJ78" s="84">
        <v>45917</v>
      </c>
      <c r="BK78" s="83"/>
      <c r="BL78" s="83" t="s">
        <v>115</v>
      </c>
      <c r="BM78" s="130" t="s">
        <v>130</v>
      </c>
      <c r="BN78" s="131" t="s">
        <v>201</v>
      </c>
      <c r="BO78" s="83" t="s">
        <v>244</v>
      </c>
      <c r="BP78" s="83"/>
      <c r="BQ78" s="83"/>
      <c r="BR78" s="132"/>
    </row>
    <row r="79" spans="1:70" s="112" customFormat="1" ht="15" customHeight="1">
      <c r="A79" s="83">
        <v>75</v>
      </c>
      <c r="B79" s="83" t="s">
        <v>245</v>
      </c>
      <c r="C79" s="83" t="s">
        <v>246</v>
      </c>
      <c r="D79" s="83" t="s">
        <v>247</v>
      </c>
      <c r="E79" s="83" t="s">
        <v>248</v>
      </c>
      <c r="F79" s="83" t="s">
        <v>249</v>
      </c>
      <c r="G79" s="83" t="s">
        <v>250</v>
      </c>
      <c r="H79" s="83" t="s">
        <v>251</v>
      </c>
      <c r="I79" s="83">
        <v>42791</v>
      </c>
      <c r="J79" s="83" t="s">
        <v>500</v>
      </c>
      <c r="K79" s="83">
        <v>42791</v>
      </c>
      <c r="L79" s="83" t="s">
        <v>252</v>
      </c>
      <c r="M79" s="83" t="s">
        <v>253</v>
      </c>
      <c r="N79" s="83">
        <v>294040</v>
      </c>
      <c r="O79" s="83" t="s">
        <v>501</v>
      </c>
      <c r="P79" s="83">
        <v>390098</v>
      </c>
      <c r="Q79" s="83" t="s">
        <v>502</v>
      </c>
      <c r="R79" s="83" t="s">
        <v>303</v>
      </c>
      <c r="S79" s="83" t="s">
        <v>540</v>
      </c>
      <c r="T79" s="83" t="s">
        <v>540</v>
      </c>
      <c r="U79" s="83" t="s">
        <v>329</v>
      </c>
      <c r="V79" s="83" t="s">
        <v>255</v>
      </c>
      <c r="W79" s="83">
        <v>541</v>
      </c>
      <c r="X79" s="83" t="s">
        <v>256</v>
      </c>
      <c r="Y79" s="83">
        <v>353127617</v>
      </c>
      <c r="Z79" s="83" t="s">
        <v>748</v>
      </c>
      <c r="AA79" s="107">
        <v>45195</v>
      </c>
      <c r="AB79" s="83">
        <v>30000</v>
      </c>
      <c r="AC79" s="107" t="s">
        <v>829</v>
      </c>
      <c r="AD79" s="83">
        <v>18</v>
      </c>
      <c r="AE79" s="83" t="s">
        <v>830</v>
      </c>
      <c r="AF79" s="83" t="s">
        <v>858</v>
      </c>
      <c r="AG79" s="107" t="s">
        <v>1120</v>
      </c>
      <c r="AH79" s="83" t="s">
        <v>859</v>
      </c>
      <c r="AI79" s="107" t="s">
        <v>1105</v>
      </c>
      <c r="AJ79" s="83">
        <v>2020</v>
      </c>
      <c r="AK79" s="83">
        <v>2020</v>
      </c>
      <c r="AL79" s="107" t="s">
        <v>1121</v>
      </c>
      <c r="AM79" s="83">
        <v>22173.97</v>
      </c>
      <c r="AN79" s="111">
        <v>6106.03</v>
      </c>
      <c r="AO79" s="111">
        <v>28280</v>
      </c>
      <c r="AP79" s="111">
        <v>7826.03</v>
      </c>
      <c r="AQ79" s="111">
        <v>422.97</v>
      </c>
      <c r="AR79" s="111">
        <v>8249</v>
      </c>
      <c r="AS79" s="111">
        <v>7826.03</v>
      </c>
      <c r="AT79" s="111">
        <v>422.97</v>
      </c>
      <c r="AU79" s="111">
        <v>8249</v>
      </c>
      <c r="AV79" s="83">
        <v>24</v>
      </c>
      <c r="AW79" s="129">
        <v>252</v>
      </c>
      <c r="AX79" s="83"/>
      <c r="AY79" s="107"/>
      <c r="AZ79" s="83"/>
      <c r="BA79" s="83"/>
      <c r="BB79" s="83" t="s">
        <v>832</v>
      </c>
      <c r="BC79" s="83" t="s">
        <v>145</v>
      </c>
      <c r="BD79" s="107" t="s">
        <v>889</v>
      </c>
      <c r="BE79" s="83">
        <v>30000</v>
      </c>
      <c r="BF79" s="83" t="s">
        <v>540</v>
      </c>
      <c r="BG79" s="83" t="s">
        <v>1376</v>
      </c>
      <c r="BH79" s="84" t="s">
        <v>1465</v>
      </c>
      <c r="BI79" s="83" t="s">
        <v>110</v>
      </c>
      <c r="BJ79" s="84">
        <v>45918</v>
      </c>
      <c r="BK79" s="83"/>
      <c r="BL79" s="83" t="s">
        <v>162</v>
      </c>
      <c r="BM79" s="130" t="s">
        <v>210</v>
      </c>
      <c r="BN79" s="131" t="s">
        <v>201</v>
      </c>
      <c r="BO79" s="83" t="s">
        <v>244</v>
      </c>
      <c r="BP79" s="83"/>
      <c r="BQ79" s="83"/>
      <c r="BR79" s="132" t="s">
        <v>1470</v>
      </c>
    </row>
    <row r="80" spans="1:70" s="112" customFormat="1" ht="15" customHeight="1">
      <c r="A80" s="83">
        <v>76</v>
      </c>
      <c r="B80" s="83" t="s">
        <v>245</v>
      </c>
      <c r="C80" s="83" t="s">
        <v>246</v>
      </c>
      <c r="D80" s="83" t="s">
        <v>247</v>
      </c>
      <c r="E80" s="83" t="s">
        <v>248</v>
      </c>
      <c r="F80" s="83" t="s">
        <v>249</v>
      </c>
      <c r="G80" s="83" t="s">
        <v>250</v>
      </c>
      <c r="H80" s="83" t="s">
        <v>251</v>
      </c>
      <c r="I80" s="83">
        <v>42688</v>
      </c>
      <c r="J80" s="83" t="s">
        <v>248</v>
      </c>
      <c r="K80" s="83">
        <v>42688</v>
      </c>
      <c r="L80" s="83" t="s">
        <v>252</v>
      </c>
      <c r="M80" s="83" t="s">
        <v>253</v>
      </c>
      <c r="N80" s="83">
        <v>67478</v>
      </c>
      <c r="O80" s="83" t="s">
        <v>318</v>
      </c>
      <c r="P80" s="83">
        <v>97080</v>
      </c>
      <c r="Q80" s="83" t="s">
        <v>319</v>
      </c>
      <c r="R80" s="83" t="s">
        <v>303</v>
      </c>
      <c r="S80" s="83" t="s">
        <v>480</v>
      </c>
      <c r="T80" s="83" t="s">
        <v>480</v>
      </c>
      <c r="U80" s="83" t="s">
        <v>254</v>
      </c>
      <c r="V80" s="83" t="s">
        <v>255</v>
      </c>
      <c r="W80" s="83">
        <v>541</v>
      </c>
      <c r="X80" s="83" t="s">
        <v>256</v>
      </c>
      <c r="Y80" s="83">
        <v>351857809</v>
      </c>
      <c r="Z80" s="83" t="s">
        <v>718</v>
      </c>
      <c r="AA80" s="107">
        <v>45098</v>
      </c>
      <c r="AB80" s="83">
        <v>52000</v>
      </c>
      <c r="AC80" s="107" t="s">
        <v>840</v>
      </c>
      <c r="AD80" s="83">
        <v>24</v>
      </c>
      <c r="AE80" s="83" t="s">
        <v>830</v>
      </c>
      <c r="AF80" s="83" t="s">
        <v>1044</v>
      </c>
      <c r="AG80" s="107" t="s">
        <v>880</v>
      </c>
      <c r="AH80" s="83" t="s">
        <v>844</v>
      </c>
      <c r="AI80" s="107" t="s">
        <v>1039</v>
      </c>
      <c r="AJ80" s="83">
        <v>2780</v>
      </c>
      <c r="AK80" s="83">
        <v>2780</v>
      </c>
      <c r="AL80" s="107" t="s">
        <v>1045</v>
      </c>
      <c r="AM80" s="83">
        <v>33571.49</v>
      </c>
      <c r="AN80" s="111">
        <v>13688.51</v>
      </c>
      <c r="AO80" s="111">
        <v>47260</v>
      </c>
      <c r="AP80" s="111">
        <v>18428.509999999998</v>
      </c>
      <c r="AQ80" s="111">
        <v>1597.49</v>
      </c>
      <c r="AR80" s="111">
        <v>20026</v>
      </c>
      <c r="AS80" s="111">
        <v>18428.509999999998</v>
      </c>
      <c r="AT80" s="111">
        <v>1597.49</v>
      </c>
      <c r="AU80" s="111">
        <v>20026</v>
      </c>
      <c r="AV80" s="83">
        <v>26</v>
      </c>
      <c r="AW80" s="129">
        <v>253</v>
      </c>
      <c r="AX80" s="83"/>
      <c r="AY80" s="107"/>
      <c r="AZ80" s="83"/>
      <c r="BA80" s="83"/>
      <c r="BB80" s="83" t="s">
        <v>832</v>
      </c>
      <c r="BC80" s="83" t="s">
        <v>145</v>
      </c>
      <c r="BD80" s="107"/>
      <c r="BE80" s="83">
        <v>0</v>
      </c>
      <c r="BF80" s="83" t="s">
        <v>480</v>
      </c>
      <c r="BG80" s="83" t="s">
        <v>1348</v>
      </c>
      <c r="BH80" s="84" t="s">
        <v>1465</v>
      </c>
      <c r="BI80" s="83" t="s">
        <v>110</v>
      </c>
      <c r="BJ80" s="84">
        <v>45918</v>
      </c>
      <c r="BK80" s="83"/>
      <c r="BL80" s="83" t="s">
        <v>115</v>
      </c>
      <c r="BM80" s="130" t="s">
        <v>130</v>
      </c>
      <c r="BN80" s="131" t="s">
        <v>201</v>
      </c>
      <c r="BO80" s="83" t="s">
        <v>244</v>
      </c>
      <c r="BP80" s="83"/>
      <c r="BQ80" s="83"/>
      <c r="BR80" s="132"/>
    </row>
    <row r="81" spans="1:70" s="112" customFormat="1" ht="15" customHeight="1">
      <c r="A81" s="83">
        <v>77</v>
      </c>
      <c r="B81" s="83" t="s">
        <v>245</v>
      </c>
      <c r="C81" s="83" t="s">
        <v>246</v>
      </c>
      <c r="D81" s="83" t="s">
        <v>247</v>
      </c>
      <c r="E81" s="83" t="s">
        <v>248</v>
      </c>
      <c r="F81" s="83" t="s">
        <v>249</v>
      </c>
      <c r="G81" s="83" t="s">
        <v>250</v>
      </c>
      <c r="H81" s="83" t="s">
        <v>251</v>
      </c>
      <c r="I81" s="83">
        <v>42688</v>
      </c>
      <c r="J81" s="83" t="s">
        <v>248</v>
      </c>
      <c r="K81" s="83">
        <v>42688</v>
      </c>
      <c r="L81" s="83" t="s">
        <v>252</v>
      </c>
      <c r="M81" s="83" t="s">
        <v>253</v>
      </c>
      <c r="N81" s="83">
        <v>67478</v>
      </c>
      <c r="O81" s="83" t="s">
        <v>318</v>
      </c>
      <c r="P81" s="83">
        <v>97080</v>
      </c>
      <c r="Q81" s="83" t="s">
        <v>319</v>
      </c>
      <c r="R81" s="83" t="s">
        <v>469</v>
      </c>
      <c r="S81" s="83" t="s">
        <v>480</v>
      </c>
      <c r="T81" s="83" t="s">
        <v>480</v>
      </c>
      <c r="U81" s="83" t="s">
        <v>254</v>
      </c>
      <c r="V81" s="83" t="s">
        <v>255</v>
      </c>
      <c r="W81" s="83">
        <v>0</v>
      </c>
      <c r="X81" s="83" t="s">
        <v>256</v>
      </c>
      <c r="Y81" s="83">
        <v>357616215</v>
      </c>
      <c r="Z81" s="83" t="s">
        <v>813</v>
      </c>
      <c r="AA81" s="107">
        <v>45474</v>
      </c>
      <c r="AB81" s="83">
        <v>40000</v>
      </c>
      <c r="AC81" s="107" t="s">
        <v>840</v>
      </c>
      <c r="AD81" s="83">
        <v>18</v>
      </c>
      <c r="AE81" s="83" t="s">
        <v>1223</v>
      </c>
      <c r="AF81" s="83" t="s">
        <v>1044</v>
      </c>
      <c r="AG81" s="107" t="s">
        <v>880</v>
      </c>
      <c r="AH81" s="83" t="s">
        <v>844</v>
      </c>
      <c r="AI81" s="107" t="s">
        <v>1255</v>
      </c>
      <c r="AJ81" s="83">
        <v>2690</v>
      </c>
      <c r="AK81" s="83">
        <v>2690</v>
      </c>
      <c r="AL81" s="107" t="s">
        <v>1257</v>
      </c>
      <c r="AM81" s="83">
        <v>9585.9699999999993</v>
      </c>
      <c r="AN81" s="111">
        <v>3864.03</v>
      </c>
      <c r="AO81" s="111">
        <v>13450</v>
      </c>
      <c r="AP81" s="111">
        <v>30414.03</v>
      </c>
      <c r="AQ81" s="111">
        <v>4648.97</v>
      </c>
      <c r="AR81" s="111">
        <v>35063</v>
      </c>
      <c r="AS81" s="111">
        <v>20125.330000000002</v>
      </c>
      <c r="AT81" s="111">
        <v>4084.67</v>
      </c>
      <c r="AU81" s="111">
        <v>24210</v>
      </c>
      <c r="AV81" s="83">
        <v>14</v>
      </c>
      <c r="AW81" s="129">
        <v>253</v>
      </c>
      <c r="AX81" s="83"/>
      <c r="AY81" s="107"/>
      <c r="AZ81" s="83"/>
      <c r="BA81" s="83"/>
      <c r="BB81" s="83" t="s">
        <v>832</v>
      </c>
      <c r="BC81" s="83" t="s">
        <v>145</v>
      </c>
      <c r="BD81" s="107"/>
      <c r="BE81" s="83">
        <v>0</v>
      </c>
      <c r="BF81" s="83" t="s">
        <v>480</v>
      </c>
      <c r="BG81" s="83" t="s">
        <v>1348</v>
      </c>
      <c r="BH81" s="84" t="s">
        <v>1465</v>
      </c>
      <c r="BI81" s="83" t="s">
        <v>110</v>
      </c>
      <c r="BJ81" s="84">
        <v>45918</v>
      </c>
      <c r="BK81" s="83"/>
      <c r="BL81" s="83" t="s">
        <v>115</v>
      </c>
      <c r="BM81" s="130" t="s">
        <v>130</v>
      </c>
      <c r="BN81" s="131" t="s">
        <v>201</v>
      </c>
      <c r="BO81" s="83" t="s">
        <v>244</v>
      </c>
      <c r="BP81" s="83"/>
      <c r="BQ81" s="83"/>
      <c r="BR81" s="132"/>
    </row>
    <row r="82" spans="1:70" s="112" customFormat="1" ht="15" customHeight="1">
      <c r="A82" s="83">
        <v>78</v>
      </c>
      <c r="B82" s="83" t="s">
        <v>245</v>
      </c>
      <c r="C82" s="83" t="s">
        <v>246</v>
      </c>
      <c r="D82" s="83" t="s">
        <v>247</v>
      </c>
      <c r="E82" s="83" t="s">
        <v>248</v>
      </c>
      <c r="F82" s="83" t="s">
        <v>249</v>
      </c>
      <c r="G82" s="83" t="s">
        <v>250</v>
      </c>
      <c r="H82" s="83" t="s">
        <v>251</v>
      </c>
      <c r="I82" s="83">
        <v>172173</v>
      </c>
      <c r="J82" s="83" t="s">
        <v>357</v>
      </c>
      <c r="K82" s="83">
        <v>172173</v>
      </c>
      <c r="L82" s="83" t="s">
        <v>252</v>
      </c>
      <c r="M82" s="83" t="s">
        <v>253</v>
      </c>
      <c r="N82" s="83">
        <v>67359</v>
      </c>
      <c r="O82" s="83" t="s">
        <v>412</v>
      </c>
      <c r="P82" s="83">
        <v>96951</v>
      </c>
      <c r="Q82" s="83" t="s">
        <v>413</v>
      </c>
      <c r="R82" s="83" t="s">
        <v>469</v>
      </c>
      <c r="S82" s="83" t="s">
        <v>414</v>
      </c>
      <c r="T82" s="83" t="s">
        <v>414</v>
      </c>
      <c r="U82" s="83" t="s">
        <v>329</v>
      </c>
      <c r="V82" s="83" t="s">
        <v>255</v>
      </c>
      <c r="W82" s="83">
        <v>541</v>
      </c>
      <c r="X82" s="83" t="s">
        <v>256</v>
      </c>
      <c r="Y82" s="83">
        <v>352869370</v>
      </c>
      <c r="Z82" s="83" t="s">
        <v>684</v>
      </c>
      <c r="AA82" s="107">
        <v>45178</v>
      </c>
      <c r="AB82" s="83">
        <v>20000</v>
      </c>
      <c r="AC82" s="107" t="s">
        <v>836</v>
      </c>
      <c r="AD82" s="83">
        <v>18</v>
      </c>
      <c r="AE82" s="83" t="s">
        <v>885</v>
      </c>
      <c r="AF82" s="83" t="s">
        <v>965</v>
      </c>
      <c r="AG82" s="107" t="s">
        <v>908</v>
      </c>
      <c r="AH82" s="83" t="s">
        <v>838</v>
      </c>
      <c r="AI82" s="107" t="s">
        <v>1089</v>
      </c>
      <c r="AJ82" s="83">
        <v>1340</v>
      </c>
      <c r="AK82" s="83">
        <v>1340</v>
      </c>
      <c r="AL82" s="107" t="s">
        <v>1098</v>
      </c>
      <c r="AM82" s="83">
        <v>14383.15</v>
      </c>
      <c r="AN82" s="111">
        <v>4376.8500000000004</v>
      </c>
      <c r="AO82" s="111">
        <v>18760</v>
      </c>
      <c r="AP82" s="111">
        <v>5616.85</v>
      </c>
      <c r="AQ82" s="111">
        <v>324.77</v>
      </c>
      <c r="AR82" s="111">
        <v>5941.62</v>
      </c>
      <c r="AS82" s="111">
        <v>5616.85</v>
      </c>
      <c r="AT82" s="111">
        <v>324.77</v>
      </c>
      <c r="AU82" s="111">
        <v>5941.62</v>
      </c>
      <c r="AV82" s="83">
        <v>23</v>
      </c>
      <c r="AW82" s="129">
        <v>254</v>
      </c>
      <c r="AX82" s="83"/>
      <c r="AY82" s="107"/>
      <c r="AZ82" s="83"/>
      <c r="BA82" s="83"/>
      <c r="BB82" s="83" t="s">
        <v>832</v>
      </c>
      <c r="BC82" s="83" t="s">
        <v>145</v>
      </c>
      <c r="BD82" s="107" t="s">
        <v>889</v>
      </c>
      <c r="BE82" s="83">
        <v>20000</v>
      </c>
      <c r="BF82" s="83" t="s">
        <v>414</v>
      </c>
      <c r="BG82" s="83" t="s">
        <v>1314</v>
      </c>
      <c r="BH82" s="84" t="s">
        <v>1465</v>
      </c>
      <c r="BI82" s="83" t="s">
        <v>110</v>
      </c>
      <c r="BJ82" s="84">
        <v>45918</v>
      </c>
      <c r="BK82" s="83"/>
      <c r="BL82" s="83" t="s">
        <v>115</v>
      </c>
      <c r="BM82" s="130" t="s">
        <v>130</v>
      </c>
      <c r="BN82" s="131" t="s">
        <v>201</v>
      </c>
      <c r="BO82" s="83" t="s">
        <v>244</v>
      </c>
      <c r="BP82" s="83"/>
      <c r="BQ82" s="83"/>
      <c r="BR82" s="132"/>
    </row>
    <row r="83" spans="1:70" s="112" customFormat="1" ht="15" customHeight="1">
      <c r="A83" s="83">
        <v>79</v>
      </c>
      <c r="B83" s="83" t="s">
        <v>245</v>
      </c>
      <c r="C83" s="83" t="s">
        <v>246</v>
      </c>
      <c r="D83" s="83" t="s">
        <v>247</v>
      </c>
      <c r="E83" s="83" t="s">
        <v>248</v>
      </c>
      <c r="F83" s="83" t="s">
        <v>249</v>
      </c>
      <c r="G83" s="83" t="s">
        <v>250</v>
      </c>
      <c r="H83" s="83" t="s">
        <v>251</v>
      </c>
      <c r="I83" s="83">
        <v>42789</v>
      </c>
      <c r="J83" s="83" t="s">
        <v>290</v>
      </c>
      <c r="K83" s="83">
        <v>42789</v>
      </c>
      <c r="L83" s="83" t="s">
        <v>252</v>
      </c>
      <c r="M83" s="83" t="s">
        <v>253</v>
      </c>
      <c r="N83" s="83">
        <v>67525</v>
      </c>
      <c r="O83" s="83" t="s">
        <v>388</v>
      </c>
      <c r="P83" s="83">
        <v>97137</v>
      </c>
      <c r="Q83" s="83" t="s">
        <v>389</v>
      </c>
      <c r="R83" s="83" t="s">
        <v>469</v>
      </c>
      <c r="S83" s="83" t="s">
        <v>390</v>
      </c>
      <c r="T83" s="83" t="s">
        <v>390</v>
      </c>
      <c r="U83" s="83" t="s">
        <v>254</v>
      </c>
      <c r="V83" s="83" t="s">
        <v>255</v>
      </c>
      <c r="W83" s="83">
        <v>0</v>
      </c>
      <c r="X83" s="83" t="s">
        <v>358</v>
      </c>
      <c r="Y83" s="83">
        <v>354073986</v>
      </c>
      <c r="Z83" s="83" t="s">
        <v>672</v>
      </c>
      <c r="AA83" s="107">
        <v>45271</v>
      </c>
      <c r="AB83" s="83">
        <v>30000</v>
      </c>
      <c r="AC83" s="107" t="s">
        <v>834</v>
      </c>
      <c r="AD83" s="83">
        <v>18</v>
      </c>
      <c r="AE83" s="83" t="s">
        <v>885</v>
      </c>
      <c r="AF83" s="83" t="s">
        <v>944</v>
      </c>
      <c r="AG83" s="107" t="s">
        <v>945</v>
      </c>
      <c r="AH83" s="83" t="s">
        <v>859</v>
      </c>
      <c r="AI83" s="107" t="s">
        <v>1131</v>
      </c>
      <c r="AJ83" s="83">
        <v>2020</v>
      </c>
      <c r="AK83" s="83">
        <v>2020</v>
      </c>
      <c r="AL83" s="107" t="s">
        <v>1142</v>
      </c>
      <c r="AM83" s="83">
        <v>18947.330000000002</v>
      </c>
      <c r="AN83" s="111">
        <v>5292.67</v>
      </c>
      <c r="AO83" s="111">
        <v>24240</v>
      </c>
      <c r="AP83" s="111">
        <v>11052.67</v>
      </c>
      <c r="AQ83" s="111">
        <v>794.33</v>
      </c>
      <c r="AR83" s="111">
        <v>11847</v>
      </c>
      <c r="AS83" s="111">
        <v>11052.67</v>
      </c>
      <c r="AT83" s="111">
        <v>794.33</v>
      </c>
      <c r="AU83" s="111">
        <v>11847</v>
      </c>
      <c r="AV83" s="83">
        <v>21</v>
      </c>
      <c r="AW83" s="129">
        <v>257</v>
      </c>
      <c r="AX83" s="83"/>
      <c r="AY83" s="107"/>
      <c r="AZ83" s="83"/>
      <c r="BA83" s="83"/>
      <c r="BB83" s="83" t="s">
        <v>832</v>
      </c>
      <c r="BC83" s="83" t="s">
        <v>145</v>
      </c>
      <c r="BD83" s="107"/>
      <c r="BE83" s="83">
        <v>0</v>
      </c>
      <c r="BF83" s="83" t="s">
        <v>390</v>
      </c>
      <c r="BG83" s="83" t="s">
        <v>1302</v>
      </c>
      <c r="BH83" s="84" t="s">
        <v>1465</v>
      </c>
      <c r="BI83" s="83" t="s">
        <v>110</v>
      </c>
      <c r="BJ83" s="84">
        <v>45918</v>
      </c>
      <c r="BK83" s="83"/>
      <c r="BL83" s="83" t="s">
        <v>115</v>
      </c>
      <c r="BM83" s="130" t="s">
        <v>130</v>
      </c>
      <c r="BN83" s="131" t="s">
        <v>201</v>
      </c>
      <c r="BO83" s="83" t="s">
        <v>244</v>
      </c>
      <c r="BP83" s="83"/>
      <c r="BQ83" s="83"/>
      <c r="BR83" s="132"/>
    </row>
    <row r="84" spans="1:70" s="112" customFormat="1" ht="15" customHeight="1">
      <c r="A84" s="83">
        <v>80</v>
      </c>
      <c r="B84" s="83" t="s">
        <v>245</v>
      </c>
      <c r="C84" s="83" t="s">
        <v>246</v>
      </c>
      <c r="D84" s="83" t="s">
        <v>247</v>
      </c>
      <c r="E84" s="83" t="s">
        <v>248</v>
      </c>
      <c r="F84" s="83" t="s">
        <v>249</v>
      </c>
      <c r="G84" s="83" t="s">
        <v>250</v>
      </c>
      <c r="H84" s="83" t="s">
        <v>251</v>
      </c>
      <c r="I84" s="83">
        <v>42789</v>
      </c>
      <c r="J84" s="83" t="s">
        <v>290</v>
      </c>
      <c r="K84" s="83">
        <v>42789</v>
      </c>
      <c r="L84" s="83" t="s">
        <v>252</v>
      </c>
      <c r="M84" s="83" t="s">
        <v>253</v>
      </c>
      <c r="N84" s="83">
        <v>67496</v>
      </c>
      <c r="O84" s="83" t="s">
        <v>370</v>
      </c>
      <c r="P84" s="83">
        <v>446457</v>
      </c>
      <c r="Q84" s="83" t="s">
        <v>486</v>
      </c>
      <c r="R84" s="83" t="s">
        <v>469</v>
      </c>
      <c r="S84" s="83" t="s">
        <v>487</v>
      </c>
      <c r="T84" s="83" t="s">
        <v>487</v>
      </c>
      <c r="U84" s="83" t="s">
        <v>254</v>
      </c>
      <c r="V84" s="83" t="s">
        <v>255</v>
      </c>
      <c r="W84" s="83">
        <v>0</v>
      </c>
      <c r="X84" s="83" t="s">
        <v>256</v>
      </c>
      <c r="Y84" s="83">
        <v>354634989</v>
      </c>
      <c r="Z84" s="83" t="s">
        <v>723</v>
      </c>
      <c r="AA84" s="107">
        <v>45302</v>
      </c>
      <c r="AB84" s="83">
        <v>30000</v>
      </c>
      <c r="AC84" s="107" t="s">
        <v>834</v>
      </c>
      <c r="AD84" s="83">
        <v>18</v>
      </c>
      <c r="AE84" s="83" t="s">
        <v>885</v>
      </c>
      <c r="AF84" s="83" t="s">
        <v>865</v>
      </c>
      <c r="AG84" s="107" t="s">
        <v>866</v>
      </c>
      <c r="AH84" s="83" t="s">
        <v>859</v>
      </c>
      <c r="AI84" s="107" t="s">
        <v>1148</v>
      </c>
      <c r="AJ84" s="83">
        <v>2020</v>
      </c>
      <c r="AK84" s="83">
        <v>2020</v>
      </c>
      <c r="AL84" s="107" t="s">
        <v>1135</v>
      </c>
      <c r="AM84" s="83">
        <v>17207.689999999999</v>
      </c>
      <c r="AN84" s="111">
        <v>5012.3100000000004</v>
      </c>
      <c r="AO84" s="111">
        <v>22220</v>
      </c>
      <c r="AP84" s="111">
        <v>12792.31</v>
      </c>
      <c r="AQ84" s="111">
        <v>1055.69</v>
      </c>
      <c r="AR84" s="111">
        <v>13848</v>
      </c>
      <c r="AS84" s="111">
        <v>12792.31</v>
      </c>
      <c r="AT84" s="111">
        <v>1055.69</v>
      </c>
      <c r="AU84" s="111">
        <v>13848</v>
      </c>
      <c r="AV84" s="83">
        <v>20</v>
      </c>
      <c r="AW84" s="129">
        <v>257</v>
      </c>
      <c r="AX84" s="83"/>
      <c r="AY84" s="107"/>
      <c r="AZ84" s="83"/>
      <c r="BA84" s="83"/>
      <c r="BB84" s="83" t="s">
        <v>832</v>
      </c>
      <c r="BC84" s="83" t="s">
        <v>145</v>
      </c>
      <c r="BD84" s="107" t="s">
        <v>889</v>
      </c>
      <c r="BE84" s="83">
        <v>30000</v>
      </c>
      <c r="BF84" s="83" t="s">
        <v>487</v>
      </c>
      <c r="BG84" s="83" t="s">
        <v>1352</v>
      </c>
      <c r="BH84" s="84" t="s">
        <v>1465</v>
      </c>
      <c r="BI84" s="83" t="s">
        <v>110</v>
      </c>
      <c r="BJ84" s="84">
        <v>45918</v>
      </c>
      <c r="BK84" s="83"/>
      <c r="BL84" s="83" t="s">
        <v>115</v>
      </c>
      <c r="BM84" s="130" t="s">
        <v>130</v>
      </c>
      <c r="BN84" s="131" t="s">
        <v>201</v>
      </c>
      <c r="BO84" s="83" t="s">
        <v>244</v>
      </c>
      <c r="BP84" s="83"/>
      <c r="BQ84" s="83"/>
      <c r="BR84" s="132"/>
    </row>
    <row r="85" spans="1:70" s="112" customFormat="1" ht="15" customHeight="1">
      <c r="A85" s="83">
        <v>81</v>
      </c>
      <c r="B85" s="83" t="s">
        <v>245</v>
      </c>
      <c r="C85" s="83" t="s">
        <v>246</v>
      </c>
      <c r="D85" s="83" t="s">
        <v>247</v>
      </c>
      <c r="E85" s="83" t="s">
        <v>248</v>
      </c>
      <c r="F85" s="83" t="s">
        <v>249</v>
      </c>
      <c r="G85" s="83" t="s">
        <v>250</v>
      </c>
      <c r="H85" s="83" t="s">
        <v>251</v>
      </c>
      <c r="I85" s="83">
        <v>42749</v>
      </c>
      <c r="J85" s="83" t="s">
        <v>271</v>
      </c>
      <c r="K85" s="83">
        <v>42749</v>
      </c>
      <c r="L85" s="83" t="s">
        <v>252</v>
      </c>
      <c r="M85" s="83" t="s">
        <v>253</v>
      </c>
      <c r="N85" s="83">
        <v>67466</v>
      </c>
      <c r="O85" s="83" t="s">
        <v>272</v>
      </c>
      <c r="P85" s="83">
        <v>97068</v>
      </c>
      <c r="Q85" s="83" t="s">
        <v>375</v>
      </c>
      <c r="R85" s="83" t="s">
        <v>303</v>
      </c>
      <c r="S85" s="83" t="s">
        <v>614</v>
      </c>
      <c r="T85" s="83" t="s">
        <v>614</v>
      </c>
      <c r="U85" s="83" t="s">
        <v>254</v>
      </c>
      <c r="V85" s="83" t="s">
        <v>255</v>
      </c>
      <c r="W85" s="83">
        <v>0</v>
      </c>
      <c r="X85" s="83" t="s">
        <v>256</v>
      </c>
      <c r="Y85" s="83">
        <v>356504640</v>
      </c>
      <c r="Z85" s="83" t="s">
        <v>794</v>
      </c>
      <c r="AA85" s="107">
        <v>45408</v>
      </c>
      <c r="AB85" s="83">
        <v>70000</v>
      </c>
      <c r="AC85" s="107" t="s">
        <v>849</v>
      </c>
      <c r="AD85" s="83">
        <v>24</v>
      </c>
      <c r="AE85" s="83" t="s">
        <v>843</v>
      </c>
      <c r="AF85" s="83" t="s">
        <v>1215</v>
      </c>
      <c r="AG85" s="107" t="s">
        <v>935</v>
      </c>
      <c r="AH85" s="83" t="s">
        <v>844</v>
      </c>
      <c r="AI85" s="107" t="s">
        <v>1201</v>
      </c>
      <c r="AJ85" s="83">
        <v>3740</v>
      </c>
      <c r="AK85" s="83">
        <v>3740</v>
      </c>
      <c r="AL85" s="107" t="s">
        <v>1216</v>
      </c>
      <c r="AM85" s="83">
        <v>16907.36</v>
      </c>
      <c r="AN85" s="111">
        <v>10732.64</v>
      </c>
      <c r="AO85" s="111">
        <v>27640</v>
      </c>
      <c r="AP85" s="111">
        <v>53092.639999999999</v>
      </c>
      <c r="AQ85" s="111">
        <v>9599.36</v>
      </c>
      <c r="AR85" s="111">
        <v>62692</v>
      </c>
      <c r="AS85" s="111">
        <v>25302.3</v>
      </c>
      <c r="AT85" s="111">
        <v>6897.7</v>
      </c>
      <c r="AU85" s="111">
        <v>32200</v>
      </c>
      <c r="AV85" s="83">
        <v>16</v>
      </c>
      <c r="AW85" s="129">
        <v>258</v>
      </c>
      <c r="AX85" s="83"/>
      <c r="AY85" s="107"/>
      <c r="AZ85" s="83"/>
      <c r="BA85" s="83"/>
      <c r="BB85" s="83" t="s">
        <v>832</v>
      </c>
      <c r="BC85" s="83" t="s">
        <v>145</v>
      </c>
      <c r="BD85" s="107"/>
      <c r="BE85" s="83">
        <v>0</v>
      </c>
      <c r="BF85" s="83" t="s">
        <v>614</v>
      </c>
      <c r="BG85" s="83" t="s">
        <v>1421</v>
      </c>
      <c r="BH85" s="84" t="s">
        <v>1465</v>
      </c>
      <c r="BI85" s="83" t="s">
        <v>110</v>
      </c>
      <c r="BJ85" s="84">
        <v>45918</v>
      </c>
      <c r="BK85" s="83"/>
      <c r="BL85" s="83" t="s">
        <v>162</v>
      </c>
      <c r="BM85" s="130" t="s">
        <v>210</v>
      </c>
      <c r="BN85" s="131" t="s">
        <v>201</v>
      </c>
      <c r="BO85" s="83" t="s">
        <v>244</v>
      </c>
      <c r="BP85" s="83"/>
      <c r="BQ85" s="83"/>
      <c r="BR85" s="132" t="s">
        <v>1470</v>
      </c>
    </row>
    <row r="86" spans="1:70" s="112" customFormat="1" ht="15" customHeight="1">
      <c r="A86" s="83">
        <v>82</v>
      </c>
      <c r="B86" s="83" t="s">
        <v>245</v>
      </c>
      <c r="C86" s="83" t="s">
        <v>246</v>
      </c>
      <c r="D86" s="83" t="s">
        <v>247</v>
      </c>
      <c r="E86" s="83" t="s">
        <v>248</v>
      </c>
      <c r="F86" s="83" t="s">
        <v>249</v>
      </c>
      <c r="G86" s="83" t="s">
        <v>250</v>
      </c>
      <c r="H86" s="83" t="s">
        <v>251</v>
      </c>
      <c r="I86" s="83">
        <v>42694</v>
      </c>
      <c r="J86" s="83" t="s">
        <v>381</v>
      </c>
      <c r="K86" s="83">
        <v>42694</v>
      </c>
      <c r="L86" s="83" t="s">
        <v>252</v>
      </c>
      <c r="M86" s="83" t="s">
        <v>253</v>
      </c>
      <c r="N86" s="83">
        <v>67463</v>
      </c>
      <c r="O86" s="83" t="s">
        <v>382</v>
      </c>
      <c r="P86" s="83">
        <v>97065</v>
      </c>
      <c r="Q86" s="83" t="s">
        <v>383</v>
      </c>
      <c r="R86" s="83" t="s">
        <v>469</v>
      </c>
      <c r="S86" s="83" t="s">
        <v>384</v>
      </c>
      <c r="T86" s="83" t="s">
        <v>384</v>
      </c>
      <c r="U86" s="83" t="s">
        <v>254</v>
      </c>
      <c r="V86" s="83" t="s">
        <v>255</v>
      </c>
      <c r="W86" s="83">
        <v>0</v>
      </c>
      <c r="X86" s="83" t="s">
        <v>256</v>
      </c>
      <c r="Y86" s="83">
        <v>357498746</v>
      </c>
      <c r="Z86" s="83" t="s">
        <v>671</v>
      </c>
      <c r="AA86" s="107">
        <v>45474</v>
      </c>
      <c r="AB86" s="83">
        <v>40000</v>
      </c>
      <c r="AC86" s="107" t="s">
        <v>829</v>
      </c>
      <c r="AD86" s="83">
        <v>18</v>
      </c>
      <c r="AE86" s="83" t="s">
        <v>1223</v>
      </c>
      <c r="AF86" s="83" t="s">
        <v>939</v>
      </c>
      <c r="AG86" s="107" t="s">
        <v>940</v>
      </c>
      <c r="AH86" s="83" t="s">
        <v>859</v>
      </c>
      <c r="AI86" s="107" t="s">
        <v>1249</v>
      </c>
      <c r="AJ86" s="83">
        <v>2690</v>
      </c>
      <c r="AK86" s="83">
        <v>2690</v>
      </c>
      <c r="AL86" s="107" t="s">
        <v>1206</v>
      </c>
      <c r="AM86" s="83">
        <v>9556.27</v>
      </c>
      <c r="AN86" s="111">
        <v>3893.73</v>
      </c>
      <c r="AO86" s="111">
        <v>13450</v>
      </c>
      <c r="AP86" s="111">
        <v>30443.73</v>
      </c>
      <c r="AQ86" s="111">
        <v>4628.2700000000004</v>
      </c>
      <c r="AR86" s="111">
        <v>35072</v>
      </c>
      <c r="AS86" s="111">
        <v>20134.150000000001</v>
      </c>
      <c r="AT86" s="111">
        <v>4075.85</v>
      </c>
      <c r="AU86" s="111">
        <v>24210</v>
      </c>
      <c r="AV86" s="83">
        <v>14</v>
      </c>
      <c r="AW86" s="129">
        <v>259</v>
      </c>
      <c r="AX86" s="83"/>
      <c r="AY86" s="107"/>
      <c r="AZ86" s="83"/>
      <c r="BA86" s="83"/>
      <c r="BB86" s="83" t="s">
        <v>832</v>
      </c>
      <c r="BC86" s="83" t="s">
        <v>145</v>
      </c>
      <c r="BD86" s="107" t="s">
        <v>889</v>
      </c>
      <c r="BE86" s="83">
        <v>40000</v>
      </c>
      <c r="BF86" s="83" t="s">
        <v>384</v>
      </c>
      <c r="BG86" s="83" t="s">
        <v>1301</v>
      </c>
      <c r="BH86" s="84" t="s">
        <v>1465</v>
      </c>
      <c r="BI86" s="83" t="s">
        <v>110</v>
      </c>
      <c r="BJ86" s="84">
        <v>45918</v>
      </c>
      <c r="BK86" s="83"/>
      <c r="BL86" s="83" t="s">
        <v>115</v>
      </c>
      <c r="BM86" s="130" t="s">
        <v>130</v>
      </c>
      <c r="BN86" s="131" t="s">
        <v>201</v>
      </c>
      <c r="BO86" s="83" t="s">
        <v>244</v>
      </c>
      <c r="BP86" s="83"/>
      <c r="BQ86" s="83"/>
      <c r="BR86" s="132"/>
    </row>
    <row r="87" spans="1:70" s="112" customFormat="1" ht="15" customHeight="1">
      <c r="A87" s="83">
        <v>83</v>
      </c>
      <c r="B87" s="83" t="s">
        <v>245</v>
      </c>
      <c r="C87" s="83" t="s">
        <v>246</v>
      </c>
      <c r="D87" s="83" t="s">
        <v>247</v>
      </c>
      <c r="E87" s="83" t="s">
        <v>248</v>
      </c>
      <c r="F87" s="83" t="s">
        <v>249</v>
      </c>
      <c r="G87" s="83" t="s">
        <v>250</v>
      </c>
      <c r="H87" s="83" t="s">
        <v>251</v>
      </c>
      <c r="I87" s="83">
        <v>170836</v>
      </c>
      <c r="J87" s="83" t="s">
        <v>473</v>
      </c>
      <c r="K87" s="83">
        <v>170836</v>
      </c>
      <c r="L87" s="83" t="s">
        <v>299</v>
      </c>
      <c r="M87" s="83" t="s">
        <v>300</v>
      </c>
      <c r="N87" s="83">
        <v>411029</v>
      </c>
      <c r="O87" s="83" t="s">
        <v>477</v>
      </c>
      <c r="P87" s="83">
        <v>626104</v>
      </c>
      <c r="Q87" s="83" t="s">
        <v>478</v>
      </c>
      <c r="R87" s="83" t="s">
        <v>469</v>
      </c>
      <c r="S87" s="83" t="s">
        <v>504</v>
      </c>
      <c r="T87" s="83" t="s">
        <v>504</v>
      </c>
      <c r="U87" s="83" t="s">
        <v>262</v>
      </c>
      <c r="V87" s="83" t="s">
        <v>255</v>
      </c>
      <c r="W87" s="83">
        <v>0</v>
      </c>
      <c r="X87" s="83" t="s">
        <v>256</v>
      </c>
      <c r="Y87" s="83">
        <v>354548620</v>
      </c>
      <c r="Z87" s="83" t="s">
        <v>730</v>
      </c>
      <c r="AA87" s="107">
        <v>45297</v>
      </c>
      <c r="AB87" s="83">
        <v>30000</v>
      </c>
      <c r="AC87" s="107" t="s">
        <v>1040</v>
      </c>
      <c r="AD87" s="83">
        <v>18</v>
      </c>
      <c r="AE87" s="83" t="s">
        <v>885</v>
      </c>
      <c r="AF87" s="83" t="s">
        <v>1070</v>
      </c>
      <c r="AG87" s="107" t="s">
        <v>1071</v>
      </c>
      <c r="AH87" s="83" t="s">
        <v>859</v>
      </c>
      <c r="AI87" s="107" t="s">
        <v>1145</v>
      </c>
      <c r="AJ87" s="83">
        <v>2020</v>
      </c>
      <c r="AK87" s="83">
        <v>2020</v>
      </c>
      <c r="AL87" s="107" t="s">
        <v>1159</v>
      </c>
      <c r="AM87" s="83">
        <v>15300.4</v>
      </c>
      <c r="AN87" s="111">
        <v>4899.6000000000004</v>
      </c>
      <c r="AO87" s="111">
        <v>20200</v>
      </c>
      <c r="AP87" s="111">
        <v>14699.6</v>
      </c>
      <c r="AQ87" s="111">
        <v>1399.4</v>
      </c>
      <c r="AR87" s="111">
        <v>16099</v>
      </c>
      <c r="AS87" s="111">
        <v>14699.6</v>
      </c>
      <c r="AT87" s="111">
        <v>1399.4</v>
      </c>
      <c r="AU87" s="111">
        <v>16099</v>
      </c>
      <c r="AV87" s="83">
        <v>20</v>
      </c>
      <c r="AW87" s="129">
        <v>284</v>
      </c>
      <c r="AX87" s="83"/>
      <c r="AY87" s="107"/>
      <c r="AZ87" s="83"/>
      <c r="BA87" s="83"/>
      <c r="BB87" s="83" t="s">
        <v>832</v>
      </c>
      <c r="BC87" s="83" t="s">
        <v>145</v>
      </c>
      <c r="BD87" s="107" t="s">
        <v>889</v>
      </c>
      <c r="BE87" s="83">
        <v>30000</v>
      </c>
      <c r="BF87" s="83" t="s">
        <v>504</v>
      </c>
      <c r="BG87" s="83" t="s">
        <v>1358</v>
      </c>
      <c r="BH87" s="84" t="s">
        <v>1465</v>
      </c>
      <c r="BI87" s="83" t="s">
        <v>110</v>
      </c>
      <c r="BJ87" s="84">
        <v>45918</v>
      </c>
      <c r="BK87" s="83"/>
      <c r="BL87" s="83" t="s">
        <v>115</v>
      </c>
      <c r="BM87" s="130" t="s">
        <v>130</v>
      </c>
      <c r="BN87" s="131" t="s">
        <v>201</v>
      </c>
      <c r="BO87" s="83" t="s">
        <v>244</v>
      </c>
      <c r="BP87" s="83"/>
      <c r="BQ87" s="83"/>
      <c r="BR87" s="132"/>
    </row>
    <row r="88" spans="1:70" s="112" customFormat="1" ht="15" customHeight="1">
      <c r="A88" s="83">
        <v>84</v>
      </c>
      <c r="B88" s="83" t="s">
        <v>245</v>
      </c>
      <c r="C88" s="83" t="s">
        <v>246</v>
      </c>
      <c r="D88" s="83" t="s">
        <v>247</v>
      </c>
      <c r="E88" s="83" t="s">
        <v>248</v>
      </c>
      <c r="F88" s="83" t="s">
        <v>249</v>
      </c>
      <c r="G88" s="83" t="s">
        <v>250</v>
      </c>
      <c r="H88" s="83" t="s">
        <v>251</v>
      </c>
      <c r="I88" s="83">
        <v>42772</v>
      </c>
      <c r="J88" s="83" t="s">
        <v>363</v>
      </c>
      <c r="K88" s="83">
        <v>42772</v>
      </c>
      <c r="L88" s="83" t="s">
        <v>299</v>
      </c>
      <c r="M88" s="83" t="s">
        <v>300</v>
      </c>
      <c r="N88" s="83">
        <v>67385</v>
      </c>
      <c r="O88" s="83" t="s">
        <v>364</v>
      </c>
      <c r="P88" s="83">
        <v>480700</v>
      </c>
      <c r="Q88" s="83" t="s">
        <v>471</v>
      </c>
      <c r="R88" s="83" t="s">
        <v>303</v>
      </c>
      <c r="S88" s="83" t="s">
        <v>472</v>
      </c>
      <c r="T88" s="83" t="s">
        <v>472</v>
      </c>
      <c r="U88" s="83" t="s">
        <v>254</v>
      </c>
      <c r="V88" s="83" t="s">
        <v>255</v>
      </c>
      <c r="W88" s="83">
        <v>541</v>
      </c>
      <c r="X88" s="83" t="s">
        <v>256</v>
      </c>
      <c r="Y88" s="83">
        <v>351520195</v>
      </c>
      <c r="Z88" s="83" t="s">
        <v>714</v>
      </c>
      <c r="AA88" s="107">
        <v>45058</v>
      </c>
      <c r="AB88" s="83">
        <v>42000</v>
      </c>
      <c r="AC88" s="107" t="s">
        <v>834</v>
      </c>
      <c r="AD88" s="83">
        <v>24</v>
      </c>
      <c r="AE88" s="83" t="s">
        <v>833</v>
      </c>
      <c r="AF88" s="83" t="s">
        <v>1027</v>
      </c>
      <c r="AG88" s="107" t="s">
        <v>1028</v>
      </c>
      <c r="AH88" s="83" t="s">
        <v>859</v>
      </c>
      <c r="AI88" s="107" t="s">
        <v>1026</v>
      </c>
      <c r="AJ88" s="83">
        <v>2250</v>
      </c>
      <c r="AK88" s="83">
        <v>2250</v>
      </c>
      <c r="AL88" s="107" t="s">
        <v>1029</v>
      </c>
      <c r="AM88" s="83">
        <v>26783.73</v>
      </c>
      <c r="AN88" s="111">
        <v>11466.27</v>
      </c>
      <c r="AO88" s="111">
        <v>38250</v>
      </c>
      <c r="AP88" s="111">
        <v>15216.27</v>
      </c>
      <c r="AQ88" s="111">
        <v>1335.73</v>
      </c>
      <c r="AR88" s="111">
        <v>16552</v>
      </c>
      <c r="AS88" s="111">
        <v>15216.27</v>
      </c>
      <c r="AT88" s="111">
        <v>1335.73</v>
      </c>
      <c r="AU88" s="111">
        <v>16552</v>
      </c>
      <c r="AV88" s="83">
        <v>28</v>
      </c>
      <c r="AW88" s="129">
        <v>285</v>
      </c>
      <c r="AX88" s="83"/>
      <c r="AY88" s="107"/>
      <c r="AZ88" s="83"/>
      <c r="BA88" s="83"/>
      <c r="BB88" s="83" t="s">
        <v>832</v>
      </c>
      <c r="BC88" s="83" t="s">
        <v>145</v>
      </c>
      <c r="BD88" s="107" t="s">
        <v>889</v>
      </c>
      <c r="BE88" s="83">
        <v>42000</v>
      </c>
      <c r="BF88" s="83" t="s">
        <v>472</v>
      </c>
      <c r="BG88" s="83" t="s">
        <v>1344</v>
      </c>
      <c r="BH88" s="84" t="s">
        <v>1465</v>
      </c>
      <c r="BI88" s="83" t="s">
        <v>110</v>
      </c>
      <c r="BJ88" s="84">
        <v>45918</v>
      </c>
      <c r="BK88" s="83"/>
      <c r="BL88" s="83" t="s">
        <v>162</v>
      </c>
      <c r="BM88" s="130" t="s">
        <v>210</v>
      </c>
      <c r="BN88" s="131" t="s">
        <v>201</v>
      </c>
      <c r="BO88" s="83" t="s">
        <v>244</v>
      </c>
      <c r="BP88" s="83"/>
      <c r="BQ88" s="83"/>
      <c r="BR88" s="132" t="s">
        <v>1470</v>
      </c>
    </row>
    <row r="89" spans="1:70" s="112" customFormat="1" ht="15" customHeight="1">
      <c r="A89" s="83">
        <v>85</v>
      </c>
      <c r="B89" s="83" t="s">
        <v>245</v>
      </c>
      <c r="C89" s="83" t="s">
        <v>246</v>
      </c>
      <c r="D89" s="83" t="s">
        <v>247</v>
      </c>
      <c r="E89" s="83" t="s">
        <v>248</v>
      </c>
      <c r="F89" s="83" t="s">
        <v>249</v>
      </c>
      <c r="G89" s="83" t="s">
        <v>250</v>
      </c>
      <c r="H89" s="83" t="s">
        <v>251</v>
      </c>
      <c r="I89" s="83">
        <v>42730</v>
      </c>
      <c r="J89" s="83" t="s">
        <v>579</v>
      </c>
      <c r="K89" s="83">
        <v>42730</v>
      </c>
      <c r="L89" s="83" t="s">
        <v>252</v>
      </c>
      <c r="M89" s="83" t="s">
        <v>253</v>
      </c>
      <c r="N89" s="83">
        <v>67536</v>
      </c>
      <c r="O89" s="83" t="s">
        <v>580</v>
      </c>
      <c r="P89" s="83">
        <v>97151</v>
      </c>
      <c r="Q89" s="83" t="s">
        <v>581</v>
      </c>
      <c r="R89" s="83" t="s">
        <v>303</v>
      </c>
      <c r="S89" s="83" t="s">
        <v>628</v>
      </c>
      <c r="T89" s="83" t="s">
        <v>628</v>
      </c>
      <c r="U89" s="83" t="s">
        <v>262</v>
      </c>
      <c r="V89" s="83" t="s">
        <v>255</v>
      </c>
      <c r="W89" s="83">
        <v>0</v>
      </c>
      <c r="X89" s="83" t="s">
        <v>256</v>
      </c>
      <c r="Y89" s="83">
        <v>357382563</v>
      </c>
      <c r="Z89" s="83" t="s">
        <v>806</v>
      </c>
      <c r="AA89" s="107">
        <v>45444</v>
      </c>
      <c r="AB89" s="83">
        <v>52000</v>
      </c>
      <c r="AC89" s="107" t="s">
        <v>834</v>
      </c>
      <c r="AD89" s="83">
        <v>24</v>
      </c>
      <c r="AE89" s="83" t="s">
        <v>830</v>
      </c>
      <c r="AF89" s="83" t="s">
        <v>1168</v>
      </c>
      <c r="AG89" s="107" t="s">
        <v>1169</v>
      </c>
      <c r="AH89" s="83" t="s">
        <v>859</v>
      </c>
      <c r="AI89" s="107" t="s">
        <v>1221</v>
      </c>
      <c r="AJ89" s="83">
        <v>2780</v>
      </c>
      <c r="AK89" s="83">
        <v>2780</v>
      </c>
      <c r="AL89" s="107" t="s">
        <v>1242</v>
      </c>
      <c r="AM89" s="83">
        <v>8789.52</v>
      </c>
      <c r="AN89" s="111">
        <v>5110.4799999999996</v>
      </c>
      <c r="AO89" s="111">
        <v>13900</v>
      </c>
      <c r="AP89" s="111">
        <v>43210.48</v>
      </c>
      <c r="AQ89" s="111">
        <v>9665.52</v>
      </c>
      <c r="AR89" s="111">
        <v>52876</v>
      </c>
      <c r="AS89" s="111">
        <v>20545.830000000002</v>
      </c>
      <c r="AT89" s="111">
        <v>7254.17</v>
      </c>
      <c r="AU89" s="111">
        <v>27800</v>
      </c>
      <c r="AV89" s="83">
        <v>15</v>
      </c>
      <c r="AW89" s="129">
        <v>285</v>
      </c>
      <c r="AX89" s="83"/>
      <c r="AY89" s="107"/>
      <c r="AZ89" s="83"/>
      <c r="BA89" s="83"/>
      <c r="BB89" s="83" t="s">
        <v>832</v>
      </c>
      <c r="BC89" s="83" t="s">
        <v>145</v>
      </c>
      <c r="BD89" s="107" t="s">
        <v>889</v>
      </c>
      <c r="BE89" s="83">
        <v>52000</v>
      </c>
      <c r="BF89" s="83" t="s">
        <v>628</v>
      </c>
      <c r="BG89" s="83" t="s">
        <v>1433</v>
      </c>
      <c r="BH89" s="84" t="s">
        <v>1465</v>
      </c>
      <c r="BI89" s="83" t="s">
        <v>110</v>
      </c>
      <c r="BJ89" s="84">
        <v>45918</v>
      </c>
      <c r="BK89" s="83"/>
      <c r="BL89" s="83" t="s">
        <v>115</v>
      </c>
      <c r="BM89" s="130" t="s">
        <v>130</v>
      </c>
      <c r="BN89" s="131" t="s">
        <v>201</v>
      </c>
      <c r="BO89" s="83" t="s">
        <v>244</v>
      </c>
      <c r="BP89" s="83"/>
      <c r="BQ89" s="83"/>
      <c r="BR89" s="132"/>
    </row>
    <row r="90" spans="1:70" s="112" customFormat="1" ht="15" customHeight="1">
      <c r="A90" s="83">
        <v>86</v>
      </c>
      <c r="B90" s="83" t="s">
        <v>245</v>
      </c>
      <c r="C90" s="83" t="s">
        <v>246</v>
      </c>
      <c r="D90" s="83" t="s">
        <v>247</v>
      </c>
      <c r="E90" s="83" t="s">
        <v>248</v>
      </c>
      <c r="F90" s="83" t="s">
        <v>249</v>
      </c>
      <c r="G90" s="83" t="s">
        <v>250</v>
      </c>
      <c r="H90" s="83" t="s">
        <v>251</v>
      </c>
      <c r="I90" s="83">
        <v>42789</v>
      </c>
      <c r="J90" s="83" t="s">
        <v>290</v>
      </c>
      <c r="K90" s="83">
        <v>42789</v>
      </c>
      <c r="L90" s="83" t="s">
        <v>252</v>
      </c>
      <c r="M90" s="83" t="s">
        <v>253</v>
      </c>
      <c r="N90" s="83">
        <v>67525</v>
      </c>
      <c r="O90" s="83" t="s">
        <v>388</v>
      </c>
      <c r="P90" s="83">
        <v>97137</v>
      </c>
      <c r="Q90" s="83" t="s">
        <v>389</v>
      </c>
      <c r="R90" s="83" t="s">
        <v>303</v>
      </c>
      <c r="S90" s="83" t="s">
        <v>390</v>
      </c>
      <c r="T90" s="83" t="s">
        <v>390</v>
      </c>
      <c r="U90" s="83" t="s">
        <v>254</v>
      </c>
      <c r="V90" s="83" t="s">
        <v>255</v>
      </c>
      <c r="W90" s="83">
        <v>541</v>
      </c>
      <c r="X90" s="83" t="s">
        <v>358</v>
      </c>
      <c r="Y90" s="83">
        <v>350096965</v>
      </c>
      <c r="Z90" s="83" t="s">
        <v>672</v>
      </c>
      <c r="AA90" s="107">
        <v>44944</v>
      </c>
      <c r="AB90" s="83">
        <v>44040</v>
      </c>
      <c r="AC90" s="107" t="s">
        <v>834</v>
      </c>
      <c r="AD90" s="83">
        <v>24</v>
      </c>
      <c r="AE90" s="83" t="s">
        <v>833</v>
      </c>
      <c r="AF90" s="83" t="s">
        <v>944</v>
      </c>
      <c r="AG90" s="107" t="s">
        <v>945</v>
      </c>
      <c r="AH90" s="83" t="s">
        <v>859</v>
      </c>
      <c r="AI90" s="107" t="s">
        <v>946</v>
      </c>
      <c r="AJ90" s="83">
        <v>1967</v>
      </c>
      <c r="AK90" s="83">
        <v>2400</v>
      </c>
      <c r="AL90" s="107" t="s">
        <v>947</v>
      </c>
      <c r="AM90" s="83">
        <v>37130.629999999997</v>
      </c>
      <c r="AN90" s="111">
        <v>12836.37</v>
      </c>
      <c r="AO90" s="111">
        <v>49967</v>
      </c>
      <c r="AP90" s="111">
        <v>6909.37</v>
      </c>
      <c r="AQ90" s="111">
        <v>290.63</v>
      </c>
      <c r="AR90" s="111">
        <v>7200</v>
      </c>
      <c r="AS90" s="111">
        <v>6909.37</v>
      </c>
      <c r="AT90" s="111">
        <v>290.63</v>
      </c>
      <c r="AU90" s="111">
        <v>7200</v>
      </c>
      <c r="AV90" s="83">
        <v>32</v>
      </c>
      <c r="AW90" s="129">
        <v>285</v>
      </c>
      <c r="AX90" s="83"/>
      <c r="AY90" s="107"/>
      <c r="AZ90" s="83"/>
      <c r="BA90" s="83"/>
      <c r="BB90" s="83" t="s">
        <v>832</v>
      </c>
      <c r="BC90" s="83" t="s">
        <v>145</v>
      </c>
      <c r="BD90" s="107"/>
      <c r="BE90" s="83">
        <v>0</v>
      </c>
      <c r="BF90" s="83" t="s">
        <v>390</v>
      </c>
      <c r="BG90" s="83" t="s">
        <v>1302</v>
      </c>
      <c r="BH90" s="84" t="s">
        <v>1465</v>
      </c>
      <c r="BI90" s="83" t="s">
        <v>110</v>
      </c>
      <c r="BJ90" s="84">
        <v>45918</v>
      </c>
      <c r="BK90" s="83"/>
      <c r="BL90" s="83" t="s">
        <v>115</v>
      </c>
      <c r="BM90" s="130" t="s">
        <v>130</v>
      </c>
      <c r="BN90" s="131" t="s">
        <v>201</v>
      </c>
      <c r="BO90" s="83" t="s">
        <v>244</v>
      </c>
      <c r="BP90" s="83"/>
      <c r="BQ90" s="83"/>
      <c r="BR90" s="132"/>
    </row>
    <row r="91" spans="1:70" s="112" customFormat="1" ht="15" customHeight="1">
      <c r="A91" s="83">
        <v>87</v>
      </c>
      <c r="B91" s="83" t="s">
        <v>245</v>
      </c>
      <c r="C91" s="83" t="s">
        <v>246</v>
      </c>
      <c r="D91" s="83" t="s">
        <v>247</v>
      </c>
      <c r="E91" s="83" t="s">
        <v>248</v>
      </c>
      <c r="F91" s="83" t="s">
        <v>249</v>
      </c>
      <c r="G91" s="83" t="s">
        <v>250</v>
      </c>
      <c r="H91" s="83" t="s">
        <v>251</v>
      </c>
      <c r="I91" s="83">
        <v>42789</v>
      </c>
      <c r="J91" s="83" t="s">
        <v>290</v>
      </c>
      <c r="K91" s="83">
        <v>42789</v>
      </c>
      <c r="L91" s="83" t="s">
        <v>252</v>
      </c>
      <c r="M91" s="83" t="s">
        <v>253</v>
      </c>
      <c r="N91" s="83">
        <v>67525</v>
      </c>
      <c r="O91" s="83" t="s">
        <v>388</v>
      </c>
      <c r="P91" s="83">
        <v>97137</v>
      </c>
      <c r="Q91" s="83" t="s">
        <v>389</v>
      </c>
      <c r="R91" s="83" t="s">
        <v>469</v>
      </c>
      <c r="S91" s="83" t="s">
        <v>560</v>
      </c>
      <c r="T91" s="83" t="s">
        <v>560</v>
      </c>
      <c r="U91" s="83" t="s">
        <v>254</v>
      </c>
      <c r="V91" s="83" t="s">
        <v>255</v>
      </c>
      <c r="W91" s="83">
        <v>0</v>
      </c>
      <c r="X91" s="83" t="s">
        <v>358</v>
      </c>
      <c r="Y91" s="83">
        <v>354070032</v>
      </c>
      <c r="Z91" s="83" t="s">
        <v>758</v>
      </c>
      <c r="AA91" s="107">
        <v>45271</v>
      </c>
      <c r="AB91" s="83">
        <v>30000</v>
      </c>
      <c r="AC91" s="107" t="s">
        <v>834</v>
      </c>
      <c r="AD91" s="83">
        <v>18</v>
      </c>
      <c r="AE91" s="83" t="s">
        <v>885</v>
      </c>
      <c r="AF91" s="83" t="s">
        <v>992</v>
      </c>
      <c r="AG91" s="107" t="s">
        <v>993</v>
      </c>
      <c r="AH91" s="83" t="s">
        <v>859</v>
      </c>
      <c r="AI91" s="107" t="s">
        <v>1131</v>
      </c>
      <c r="AJ91" s="83">
        <v>2020</v>
      </c>
      <c r="AK91" s="83">
        <v>2020</v>
      </c>
      <c r="AL91" s="107" t="s">
        <v>948</v>
      </c>
      <c r="AM91" s="83">
        <v>17233.38</v>
      </c>
      <c r="AN91" s="111">
        <v>4986.62</v>
      </c>
      <c r="AO91" s="111">
        <v>22220</v>
      </c>
      <c r="AP91" s="111">
        <v>12766.62</v>
      </c>
      <c r="AQ91" s="111">
        <v>1100.3800000000001</v>
      </c>
      <c r="AR91" s="111">
        <v>13867</v>
      </c>
      <c r="AS91" s="111">
        <v>12766.62</v>
      </c>
      <c r="AT91" s="111">
        <v>1100.3800000000001</v>
      </c>
      <c r="AU91" s="111">
        <v>13867</v>
      </c>
      <c r="AV91" s="83">
        <v>21</v>
      </c>
      <c r="AW91" s="129">
        <v>285</v>
      </c>
      <c r="AX91" s="83"/>
      <c r="AY91" s="107"/>
      <c r="AZ91" s="83"/>
      <c r="BA91" s="83"/>
      <c r="BB91" s="83" t="s">
        <v>832</v>
      </c>
      <c r="BC91" s="83" t="s">
        <v>145</v>
      </c>
      <c r="BD91" s="107"/>
      <c r="BE91" s="83">
        <v>0</v>
      </c>
      <c r="BF91" s="83" t="s">
        <v>560</v>
      </c>
      <c r="BG91" s="83" t="s">
        <v>1385</v>
      </c>
      <c r="BH91" s="84" t="s">
        <v>1465</v>
      </c>
      <c r="BI91" s="83" t="s">
        <v>110</v>
      </c>
      <c r="BJ91" s="84">
        <v>45918</v>
      </c>
      <c r="BK91" s="83"/>
      <c r="BL91" s="83" t="s">
        <v>115</v>
      </c>
      <c r="BM91" s="130" t="s">
        <v>130</v>
      </c>
      <c r="BN91" s="131" t="s">
        <v>201</v>
      </c>
      <c r="BO91" s="83" t="s">
        <v>244</v>
      </c>
      <c r="BP91" s="83"/>
      <c r="BQ91" s="83"/>
      <c r="BR91" s="132"/>
    </row>
    <row r="92" spans="1:70" s="112" customFormat="1" ht="15" customHeight="1">
      <c r="A92" s="83">
        <v>88</v>
      </c>
      <c r="B92" s="83" t="s">
        <v>245</v>
      </c>
      <c r="C92" s="83" t="s">
        <v>246</v>
      </c>
      <c r="D92" s="83" t="s">
        <v>247</v>
      </c>
      <c r="E92" s="83" t="s">
        <v>248</v>
      </c>
      <c r="F92" s="83" t="s">
        <v>249</v>
      </c>
      <c r="G92" s="83" t="s">
        <v>250</v>
      </c>
      <c r="H92" s="83" t="s">
        <v>251</v>
      </c>
      <c r="I92" s="83">
        <v>42789</v>
      </c>
      <c r="J92" s="83" t="s">
        <v>290</v>
      </c>
      <c r="K92" s="83">
        <v>42789</v>
      </c>
      <c r="L92" s="83" t="s">
        <v>252</v>
      </c>
      <c r="M92" s="83" t="s">
        <v>253</v>
      </c>
      <c r="N92" s="83">
        <v>67496</v>
      </c>
      <c r="O92" s="83" t="s">
        <v>370</v>
      </c>
      <c r="P92" s="83">
        <v>97099</v>
      </c>
      <c r="Q92" s="83" t="s">
        <v>371</v>
      </c>
      <c r="R92" s="83" t="s">
        <v>469</v>
      </c>
      <c r="S92" s="83" t="s">
        <v>630</v>
      </c>
      <c r="T92" s="83" t="s">
        <v>630</v>
      </c>
      <c r="U92" s="83" t="s">
        <v>254</v>
      </c>
      <c r="V92" s="83" t="s">
        <v>255</v>
      </c>
      <c r="W92" s="83">
        <v>0</v>
      </c>
      <c r="X92" s="83" t="s">
        <v>256</v>
      </c>
      <c r="Y92" s="83">
        <v>357427614</v>
      </c>
      <c r="Z92" s="83" t="s">
        <v>808</v>
      </c>
      <c r="AA92" s="107">
        <v>45444</v>
      </c>
      <c r="AB92" s="83">
        <v>40000</v>
      </c>
      <c r="AC92" s="107" t="s">
        <v>834</v>
      </c>
      <c r="AD92" s="83">
        <v>18</v>
      </c>
      <c r="AE92" s="83" t="s">
        <v>1223</v>
      </c>
      <c r="AF92" s="83" t="s">
        <v>1168</v>
      </c>
      <c r="AG92" s="107" t="s">
        <v>1245</v>
      </c>
      <c r="AH92" s="83" t="s">
        <v>859</v>
      </c>
      <c r="AI92" s="107" t="s">
        <v>1221</v>
      </c>
      <c r="AJ92" s="83">
        <v>2690</v>
      </c>
      <c r="AK92" s="83">
        <v>2690</v>
      </c>
      <c r="AL92" s="107" t="s">
        <v>948</v>
      </c>
      <c r="AM92" s="83">
        <v>9632.23</v>
      </c>
      <c r="AN92" s="111">
        <v>3817.77</v>
      </c>
      <c r="AO92" s="111">
        <v>13450</v>
      </c>
      <c r="AP92" s="111">
        <v>30367.77</v>
      </c>
      <c r="AQ92" s="111">
        <v>4693.2299999999996</v>
      </c>
      <c r="AR92" s="111">
        <v>35061</v>
      </c>
      <c r="AS92" s="111">
        <v>22537.06</v>
      </c>
      <c r="AT92" s="111">
        <v>4362.9399999999996</v>
      </c>
      <c r="AU92" s="111">
        <v>26900</v>
      </c>
      <c r="AV92" s="83">
        <v>15</v>
      </c>
      <c r="AW92" s="129">
        <v>285</v>
      </c>
      <c r="AX92" s="83"/>
      <c r="AY92" s="107"/>
      <c r="AZ92" s="83"/>
      <c r="BA92" s="83"/>
      <c r="BB92" s="83" t="s">
        <v>832</v>
      </c>
      <c r="BC92" s="83" t="s">
        <v>145</v>
      </c>
      <c r="BD92" s="107"/>
      <c r="BE92" s="83">
        <v>0</v>
      </c>
      <c r="BF92" s="83" t="s">
        <v>630</v>
      </c>
      <c r="BG92" s="83" t="s">
        <v>1435</v>
      </c>
      <c r="BH92" s="84" t="s">
        <v>1465</v>
      </c>
      <c r="BI92" s="83" t="s">
        <v>110</v>
      </c>
      <c r="BJ92" s="84">
        <v>45918</v>
      </c>
      <c r="BK92" s="83"/>
      <c r="BL92" s="83" t="s">
        <v>114</v>
      </c>
      <c r="BM92" s="130" t="s">
        <v>119</v>
      </c>
      <c r="BN92" s="131" t="s">
        <v>201</v>
      </c>
      <c r="BO92" s="83" t="s">
        <v>244</v>
      </c>
      <c r="BP92" s="83"/>
      <c r="BQ92" s="83"/>
      <c r="BR92" s="133" t="s">
        <v>1471</v>
      </c>
    </row>
    <row r="93" spans="1:70" s="112" customFormat="1" ht="15" customHeight="1">
      <c r="A93" s="83">
        <v>89</v>
      </c>
      <c r="B93" s="83" t="s">
        <v>245</v>
      </c>
      <c r="C93" s="83" t="s">
        <v>246</v>
      </c>
      <c r="D93" s="83" t="s">
        <v>247</v>
      </c>
      <c r="E93" s="83" t="s">
        <v>248</v>
      </c>
      <c r="F93" s="83" t="s">
        <v>249</v>
      </c>
      <c r="G93" s="83" t="s">
        <v>250</v>
      </c>
      <c r="H93" s="83" t="s">
        <v>251</v>
      </c>
      <c r="I93" s="83">
        <v>42799</v>
      </c>
      <c r="J93" s="83" t="s">
        <v>377</v>
      </c>
      <c r="K93" s="83">
        <v>42799</v>
      </c>
      <c r="L93" s="83" t="s">
        <v>299</v>
      </c>
      <c r="M93" s="83" t="s">
        <v>300</v>
      </c>
      <c r="N93" s="83">
        <v>67485</v>
      </c>
      <c r="O93" s="83" t="s">
        <v>378</v>
      </c>
      <c r="P93" s="83">
        <v>97087</v>
      </c>
      <c r="Q93" s="83" t="s">
        <v>379</v>
      </c>
      <c r="R93" s="83" t="s">
        <v>303</v>
      </c>
      <c r="S93" s="83" t="s">
        <v>380</v>
      </c>
      <c r="T93" s="83" t="s">
        <v>380</v>
      </c>
      <c r="U93" s="83" t="s">
        <v>254</v>
      </c>
      <c r="V93" s="83" t="s">
        <v>255</v>
      </c>
      <c r="W93" s="83">
        <v>541</v>
      </c>
      <c r="X93" s="83" t="s">
        <v>256</v>
      </c>
      <c r="Y93" s="83">
        <v>350015584</v>
      </c>
      <c r="Z93" s="83" t="s">
        <v>670</v>
      </c>
      <c r="AA93" s="107">
        <v>44921</v>
      </c>
      <c r="AB93" s="83">
        <v>54478</v>
      </c>
      <c r="AC93" s="107" t="s">
        <v>829</v>
      </c>
      <c r="AD93" s="83">
        <v>24</v>
      </c>
      <c r="AE93" s="83" t="s">
        <v>830</v>
      </c>
      <c r="AF93" s="83" t="s">
        <v>937</v>
      </c>
      <c r="AG93" s="107" t="s">
        <v>881</v>
      </c>
      <c r="AH93" s="83" t="s">
        <v>844</v>
      </c>
      <c r="AI93" s="107" t="s">
        <v>930</v>
      </c>
      <c r="AJ93" s="83">
        <v>2496</v>
      </c>
      <c r="AK93" s="83">
        <v>2950</v>
      </c>
      <c r="AL93" s="107" t="s">
        <v>938</v>
      </c>
      <c r="AM93" s="83">
        <v>48756.89</v>
      </c>
      <c r="AN93" s="111">
        <v>15689.11</v>
      </c>
      <c r="AO93" s="111">
        <v>64446</v>
      </c>
      <c r="AP93" s="111">
        <v>5721.11</v>
      </c>
      <c r="AQ93" s="111">
        <v>178.89</v>
      </c>
      <c r="AR93" s="111">
        <v>5900</v>
      </c>
      <c r="AS93" s="111">
        <v>5721.11</v>
      </c>
      <c r="AT93" s="111">
        <v>178.89</v>
      </c>
      <c r="AU93" s="111">
        <v>5900</v>
      </c>
      <c r="AV93" s="83">
        <v>32</v>
      </c>
      <c r="AW93" s="129">
        <v>287</v>
      </c>
      <c r="AX93" s="83"/>
      <c r="AY93" s="107"/>
      <c r="AZ93" s="83"/>
      <c r="BA93" s="83"/>
      <c r="BB93" s="83" t="s">
        <v>832</v>
      </c>
      <c r="BC93" s="83" t="s">
        <v>145</v>
      </c>
      <c r="BD93" s="107" t="s">
        <v>889</v>
      </c>
      <c r="BE93" s="83">
        <v>54478</v>
      </c>
      <c r="BF93" s="83" t="s">
        <v>380</v>
      </c>
      <c r="BG93" s="83" t="s">
        <v>1300</v>
      </c>
      <c r="BH93" s="84" t="s">
        <v>1465</v>
      </c>
      <c r="BI93" s="83" t="s">
        <v>110</v>
      </c>
      <c r="BJ93" s="84">
        <v>45918</v>
      </c>
      <c r="BK93" s="83"/>
      <c r="BL93" s="83" t="s">
        <v>115</v>
      </c>
      <c r="BM93" s="130" t="s">
        <v>130</v>
      </c>
      <c r="BN93" s="131" t="s">
        <v>201</v>
      </c>
      <c r="BO93" s="83" t="s">
        <v>244</v>
      </c>
      <c r="BP93" s="83"/>
      <c r="BQ93" s="83"/>
      <c r="BR93" s="132"/>
    </row>
    <row r="94" spans="1:70" s="112" customFormat="1" ht="15" customHeight="1">
      <c r="A94" s="83">
        <v>90</v>
      </c>
      <c r="B94" s="83" t="s">
        <v>245</v>
      </c>
      <c r="C94" s="83" t="s">
        <v>246</v>
      </c>
      <c r="D94" s="83" t="s">
        <v>247</v>
      </c>
      <c r="E94" s="83" t="s">
        <v>248</v>
      </c>
      <c r="F94" s="83" t="s">
        <v>249</v>
      </c>
      <c r="G94" s="83" t="s">
        <v>250</v>
      </c>
      <c r="H94" s="83" t="s">
        <v>251</v>
      </c>
      <c r="I94" s="83">
        <v>42799</v>
      </c>
      <c r="J94" s="83" t="s">
        <v>377</v>
      </c>
      <c r="K94" s="83">
        <v>42799</v>
      </c>
      <c r="L94" s="83" t="s">
        <v>299</v>
      </c>
      <c r="M94" s="83" t="s">
        <v>300</v>
      </c>
      <c r="N94" s="83">
        <v>67485</v>
      </c>
      <c r="O94" s="83" t="s">
        <v>378</v>
      </c>
      <c r="P94" s="83">
        <v>97087</v>
      </c>
      <c r="Q94" s="83" t="s">
        <v>379</v>
      </c>
      <c r="R94" s="83" t="s">
        <v>303</v>
      </c>
      <c r="S94" s="83" t="s">
        <v>408</v>
      </c>
      <c r="T94" s="83" t="s">
        <v>408</v>
      </c>
      <c r="U94" s="83" t="s">
        <v>254</v>
      </c>
      <c r="V94" s="83" t="s">
        <v>255</v>
      </c>
      <c r="W94" s="83">
        <v>541</v>
      </c>
      <c r="X94" s="83" t="s">
        <v>256</v>
      </c>
      <c r="Y94" s="83">
        <v>350438713</v>
      </c>
      <c r="Z94" s="83" t="s">
        <v>681</v>
      </c>
      <c r="AA94" s="107">
        <v>44957</v>
      </c>
      <c r="AB94" s="83">
        <v>49259</v>
      </c>
      <c r="AC94" s="107" t="s">
        <v>829</v>
      </c>
      <c r="AD94" s="83">
        <v>24</v>
      </c>
      <c r="AE94" s="83" t="s">
        <v>830</v>
      </c>
      <c r="AF94" s="83" t="s">
        <v>937</v>
      </c>
      <c r="AG94" s="107" t="s">
        <v>881</v>
      </c>
      <c r="AH94" s="83" t="s">
        <v>844</v>
      </c>
      <c r="AI94" s="107" t="s">
        <v>946</v>
      </c>
      <c r="AJ94" s="83">
        <v>2385</v>
      </c>
      <c r="AK94" s="83">
        <v>2650</v>
      </c>
      <c r="AL94" s="107" t="s">
        <v>938</v>
      </c>
      <c r="AM94" s="83">
        <v>41629.910000000003</v>
      </c>
      <c r="AN94" s="111">
        <v>13755.09</v>
      </c>
      <c r="AO94" s="111">
        <v>55385</v>
      </c>
      <c r="AP94" s="111">
        <v>7629.09</v>
      </c>
      <c r="AQ94" s="111">
        <v>320.91000000000003</v>
      </c>
      <c r="AR94" s="111">
        <v>7950</v>
      </c>
      <c r="AS94" s="111">
        <v>7629.09</v>
      </c>
      <c r="AT94" s="111">
        <v>320.91000000000003</v>
      </c>
      <c r="AU94" s="111">
        <v>7950</v>
      </c>
      <c r="AV94" s="83">
        <v>31</v>
      </c>
      <c r="AW94" s="129">
        <v>287</v>
      </c>
      <c r="AX94" s="83"/>
      <c r="AY94" s="107"/>
      <c r="AZ94" s="83"/>
      <c r="BA94" s="83"/>
      <c r="BB94" s="83" t="s">
        <v>832</v>
      </c>
      <c r="BC94" s="83" t="s">
        <v>145</v>
      </c>
      <c r="BD94" s="107" t="s">
        <v>889</v>
      </c>
      <c r="BE94" s="83">
        <v>49259</v>
      </c>
      <c r="BF94" s="83" t="s">
        <v>408</v>
      </c>
      <c r="BG94" s="83" t="s">
        <v>1311</v>
      </c>
      <c r="BH94" s="84" t="s">
        <v>1465</v>
      </c>
      <c r="BI94" s="83" t="s">
        <v>110</v>
      </c>
      <c r="BJ94" s="84">
        <v>45918</v>
      </c>
      <c r="BK94" s="83"/>
      <c r="BL94" s="83" t="s">
        <v>115</v>
      </c>
      <c r="BM94" s="130" t="s">
        <v>130</v>
      </c>
      <c r="BN94" s="131" t="s">
        <v>201</v>
      </c>
      <c r="BO94" s="83" t="s">
        <v>244</v>
      </c>
      <c r="BP94" s="83"/>
      <c r="BQ94" s="83"/>
      <c r="BR94" s="132"/>
    </row>
    <row r="95" spans="1:70" s="112" customFormat="1" ht="15" customHeight="1">
      <c r="A95" s="83">
        <v>91</v>
      </c>
      <c r="B95" s="83" t="s">
        <v>245</v>
      </c>
      <c r="C95" s="83" t="s">
        <v>246</v>
      </c>
      <c r="D95" s="83" t="s">
        <v>247</v>
      </c>
      <c r="E95" s="83" t="s">
        <v>248</v>
      </c>
      <c r="F95" s="83" t="s">
        <v>249</v>
      </c>
      <c r="G95" s="83" t="s">
        <v>250</v>
      </c>
      <c r="H95" s="83" t="s">
        <v>251</v>
      </c>
      <c r="I95" s="83">
        <v>42799</v>
      </c>
      <c r="J95" s="83" t="s">
        <v>377</v>
      </c>
      <c r="K95" s="83">
        <v>42799</v>
      </c>
      <c r="L95" s="83" t="s">
        <v>299</v>
      </c>
      <c r="M95" s="83" t="s">
        <v>300</v>
      </c>
      <c r="N95" s="83">
        <v>343230</v>
      </c>
      <c r="O95" s="83" t="s">
        <v>551</v>
      </c>
      <c r="P95" s="83">
        <v>484908</v>
      </c>
      <c r="Q95" s="83" t="s">
        <v>552</v>
      </c>
      <c r="R95" s="83" t="s">
        <v>303</v>
      </c>
      <c r="S95" s="83" t="s">
        <v>553</v>
      </c>
      <c r="T95" s="83" t="s">
        <v>553</v>
      </c>
      <c r="U95" s="83" t="s">
        <v>262</v>
      </c>
      <c r="V95" s="83" t="s">
        <v>255</v>
      </c>
      <c r="W95" s="83">
        <v>541</v>
      </c>
      <c r="X95" s="83" t="s">
        <v>256</v>
      </c>
      <c r="Y95" s="83">
        <v>353845096</v>
      </c>
      <c r="Z95" s="83" t="s">
        <v>753</v>
      </c>
      <c r="AA95" s="107">
        <v>45257</v>
      </c>
      <c r="AB95" s="83">
        <v>52000</v>
      </c>
      <c r="AC95" s="107" t="s">
        <v>829</v>
      </c>
      <c r="AD95" s="83">
        <v>24</v>
      </c>
      <c r="AE95" s="83" t="s">
        <v>830</v>
      </c>
      <c r="AF95" s="83" t="s">
        <v>1137</v>
      </c>
      <c r="AG95" s="107" t="s">
        <v>1138</v>
      </c>
      <c r="AH95" s="83" t="s">
        <v>859</v>
      </c>
      <c r="AI95" s="107" t="s">
        <v>1130</v>
      </c>
      <c r="AJ95" s="83">
        <v>2780</v>
      </c>
      <c r="AK95" s="83">
        <v>2780</v>
      </c>
      <c r="AL95" s="107" t="s">
        <v>1095</v>
      </c>
      <c r="AM95" s="83">
        <v>20337.060000000001</v>
      </c>
      <c r="AN95" s="111">
        <v>10242.94</v>
      </c>
      <c r="AO95" s="111">
        <v>30580</v>
      </c>
      <c r="AP95" s="111">
        <v>31662.94</v>
      </c>
      <c r="AQ95" s="111">
        <v>4771.0600000000004</v>
      </c>
      <c r="AR95" s="111">
        <v>36434</v>
      </c>
      <c r="AS95" s="111">
        <v>23381.439999999999</v>
      </c>
      <c r="AT95" s="111">
        <v>4418.5600000000004</v>
      </c>
      <c r="AU95" s="111">
        <v>27800</v>
      </c>
      <c r="AV95" s="83">
        <v>21</v>
      </c>
      <c r="AW95" s="129">
        <v>287</v>
      </c>
      <c r="AX95" s="83"/>
      <c r="AY95" s="107"/>
      <c r="AZ95" s="83"/>
      <c r="BA95" s="83"/>
      <c r="BB95" s="83" t="s">
        <v>832</v>
      </c>
      <c r="BC95" s="83" t="s">
        <v>145</v>
      </c>
      <c r="BD95" s="107" t="s">
        <v>889</v>
      </c>
      <c r="BE95" s="83">
        <v>52000</v>
      </c>
      <c r="BF95" s="83" t="s">
        <v>553</v>
      </c>
      <c r="BG95" s="83" t="s">
        <v>1380</v>
      </c>
      <c r="BH95" s="84" t="s">
        <v>1465</v>
      </c>
      <c r="BI95" s="83" t="s">
        <v>110</v>
      </c>
      <c r="BJ95" s="84">
        <v>45918</v>
      </c>
      <c r="BK95" s="83"/>
      <c r="BL95" s="83" t="s">
        <v>115</v>
      </c>
      <c r="BM95" s="130" t="s">
        <v>130</v>
      </c>
      <c r="BN95" s="131" t="s">
        <v>201</v>
      </c>
      <c r="BO95" s="83" t="s">
        <v>244</v>
      </c>
      <c r="BP95" s="83"/>
      <c r="BQ95" s="83"/>
      <c r="BR95" s="132"/>
    </row>
    <row r="96" spans="1:70" s="112" customFormat="1" ht="15" customHeight="1">
      <c r="A96" s="83">
        <v>92</v>
      </c>
      <c r="B96" s="83" t="s">
        <v>245</v>
      </c>
      <c r="C96" s="83" t="s">
        <v>246</v>
      </c>
      <c r="D96" s="83" t="s">
        <v>247</v>
      </c>
      <c r="E96" s="83" t="s">
        <v>248</v>
      </c>
      <c r="F96" s="83" t="s">
        <v>249</v>
      </c>
      <c r="G96" s="83" t="s">
        <v>250</v>
      </c>
      <c r="H96" s="83" t="s">
        <v>251</v>
      </c>
      <c r="I96" s="83">
        <v>42799</v>
      </c>
      <c r="J96" s="83" t="s">
        <v>377</v>
      </c>
      <c r="K96" s="83">
        <v>42799</v>
      </c>
      <c r="L96" s="83" t="s">
        <v>299</v>
      </c>
      <c r="M96" s="83" t="s">
        <v>300</v>
      </c>
      <c r="N96" s="83">
        <v>343230</v>
      </c>
      <c r="O96" s="83" t="s">
        <v>551</v>
      </c>
      <c r="P96" s="83">
        <v>484908</v>
      </c>
      <c r="Q96" s="83" t="s">
        <v>552</v>
      </c>
      <c r="R96" s="83" t="s">
        <v>303</v>
      </c>
      <c r="S96" s="83" t="s">
        <v>554</v>
      </c>
      <c r="T96" s="83" t="s">
        <v>554</v>
      </c>
      <c r="U96" s="83" t="s">
        <v>262</v>
      </c>
      <c r="V96" s="83" t="s">
        <v>255</v>
      </c>
      <c r="W96" s="83">
        <v>541</v>
      </c>
      <c r="X96" s="83" t="s">
        <v>256</v>
      </c>
      <c r="Y96" s="83">
        <v>353890237</v>
      </c>
      <c r="Z96" s="83" t="s">
        <v>754</v>
      </c>
      <c r="AA96" s="107">
        <v>45259</v>
      </c>
      <c r="AB96" s="83">
        <v>52000</v>
      </c>
      <c r="AC96" s="107" t="s">
        <v>829</v>
      </c>
      <c r="AD96" s="83">
        <v>24</v>
      </c>
      <c r="AE96" s="83" t="s">
        <v>830</v>
      </c>
      <c r="AF96" s="83" t="s">
        <v>1137</v>
      </c>
      <c r="AG96" s="107" t="s">
        <v>1138</v>
      </c>
      <c r="AH96" s="83" t="s">
        <v>859</v>
      </c>
      <c r="AI96" s="107" t="s">
        <v>1130</v>
      </c>
      <c r="AJ96" s="83">
        <v>2780</v>
      </c>
      <c r="AK96" s="83">
        <v>2780</v>
      </c>
      <c r="AL96" s="107" t="s">
        <v>1139</v>
      </c>
      <c r="AM96" s="83">
        <v>20424.810000000001</v>
      </c>
      <c r="AN96" s="111">
        <v>10155.19</v>
      </c>
      <c r="AO96" s="111">
        <v>30580</v>
      </c>
      <c r="AP96" s="111">
        <v>31575.19</v>
      </c>
      <c r="AQ96" s="111">
        <v>4744.8100000000004</v>
      </c>
      <c r="AR96" s="111">
        <v>36320</v>
      </c>
      <c r="AS96" s="111">
        <v>23401.3</v>
      </c>
      <c r="AT96" s="111">
        <v>4398.7</v>
      </c>
      <c r="AU96" s="111">
        <v>27800</v>
      </c>
      <c r="AV96" s="83">
        <v>21</v>
      </c>
      <c r="AW96" s="129">
        <v>287</v>
      </c>
      <c r="AX96" s="83"/>
      <c r="AY96" s="107"/>
      <c r="AZ96" s="83"/>
      <c r="BA96" s="83"/>
      <c r="BB96" s="83" t="s">
        <v>832</v>
      </c>
      <c r="BC96" s="83" t="s">
        <v>145</v>
      </c>
      <c r="BD96" s="107" t="s">
        <v>889</v>
      </c>
      <c r="BE96" s="83">
        <v>52000</v>
      </c>
      <c r="BF96" s="83" t="s">
        <v>554</v>
      </c>
      <c r="BG96" s="83" t="s">
        <v>1381</v>
      </c>
      <c r="BH96" s="84" t="s">
        <v>1465</v>
      </c>
      <c r="BI96" s="83" t="s">
        <v>110</v>
      </c>
      <c r="BJ96" s="84">
        <v>45918</v>
      </c>
      <c r="BK96" s="83"/>
      <c r="BL96" s="83" t="s">
        <v>115</v>
      </c>
      <c r="BM96" s="130" t="s">
        <v>130</v>
      </c>
      <c r="BN96" s="131" t="s">
        <v>201</v>
      </c>
      <c r="BO96" s="83" t="s">
        <v>244</v>
      </c>
      <c r="BP96" s="83"/>
      <c r="BQ96" s="83"/>
      <c r="BR96" s="132"/>
    </row>
    <row r="97" spans="1:70" s="112" customFormat="1" ht="15" customHeight="1">
      <c r="A97" s="83">
        <v>93</v>
      </c>
      <c r="B97" s="83" t="s">
        <v>245</v>
      </c>
      <c r="C97" s="83" t="s">
        <v>246</v>
      </c>
      <c r="D97" s="83" t="s">
        <v>247</v>
      </c>
      <c r="E97" s="83" t="s">
        <v>248</v>
      </c>
      <c r="F97" s="83" t="s">
        <v>249</v>
      </c>
      <c r="G97" s="83" t="s">
        <v>250</v>
      </c>
      <c r="H97" s="83" t="s">
        <v>251</v>
      </c>
      <c r="I97" s="83">
        <v>42799</v>
      </c>
      <c r="J97" s="83" t="s">
        <v>377</v>
      </c>
      <c r="K97" s="83">
        <v>42799</v>
      </c>
      <c r="L97" s="83" t="s">
        <v>299</v>
      </c>
      <c r="M97" s="83" t="s">
        <v>300</v>
      </c>
      <c r="N97" s="83">
        <v>343230</v>
      </c>
      <c r="O97" s="83" t="s">
        <v>551</v>
      </c>
      <c r="P97" s="83">
        <v>484908</v>
      </c>
      <c r="Q97" s="83" t="s">
        <v>552</v>
      </c>
      <c r="R97" s="83" t="s">
        <v>303</v>
      </c>
      <c r="S97" s="83" t="s">
        <v>555</v>
      </c>
      <c r="T97" s="83" t="s">
        <v>555</v>
      </c>
      <c r="U97" s="83" t="s">
        <v>262</v>
      </c>
      <c r="V97" s="83" t="s">
        <v>255</v>
      </c>
      <c r="W97" s="83">
        <v>541</v>
      </c>
      <c r="X97" s="83" t="s">
        <v>256</v>
      </c>
      <c r="Y97" s="83">
        <v>353890314</v>
      </c>
      <c r="Z97" s="83" t="s">
        <v>755</v>
      </c>
      <c r="AA97" s="107">
        <v>45259</v>
      </c>
      <c r="AB97" s="83">
        <v>52000</v>
      </c>
      <c r="AC97" s="107" t="s">
        <v>829</v>
      </c>
      <c r="AD97" s="83">
        <v>24</v>
      </c>
      <c r="AE97" s="83" t="s">
        <v>830</v>
      </c>
      <c r="AF97" s="83" t="s">
        <v>1137</v>
      </c>
      <c r="AG97" s="107" t="s">
        <v>1138</v>
      </c>
      <c r="AH97" s="83" t="s">
        <v>859</v>
      </c>
      <c r="AI97" s="107" t="s">
        <v>1130</v>
      </c>
      <c r="AJ97" s="83">
        <v>2780</v>
      </c>
      <c r="AK97" s="83">
        <v>2780</v>
      </c>
      <c r="AL97" s="107" t="s">
        <v>1139</v>
      </c>
      <c r="AM97" s="83">
        <v>20424.810000000001</v>
      </c>
      <c r="AN97" s="111">
        <v>10155.19</v>
      </c>
      <c r="AO97" s="111">
        <v>30580</v>
      </c>
      <c r="AP97" s="111">
        <v>31575.19</v>
      </c>
      <c r="AQ97" s="111">
        <v>4744.8100000000004</v>
      </c>
      <c r="AR97" s="111">
        <v>36320</v>
      </c>
      <c r="AS97" s="111">
        <v>23401.3</v>
      </c>
      <c r="AT97" s="111">
        <v>4398.7</v>
      </c>
      <c r="AU97" s="111">
        <v>27800</v>
      </c>
      <c r="AV97" s="83">
        <v>21</v>
      </c>
      <c r="AW97" s="129">
        <v>287</v>
      </c>
      <c r="AX97" s="83"/>
      <c r="AY97" s="107"/>
      <c r="AZ97" s="83"/>
      <c r="BA97" s="83"/>
      <c r="BB97" s="83" t="s">
        <v>832</v>
      </c>
      <c r="BC97" s="83" t="s">
        <v>145</v>
      </c>
      <c r="BD97" s="107" t="s">
        <v>889</v>
      </c>
      <c r="BE97" s="83">
        <v>52000</v>
      </c>
      <c r="BF97" s="83" t="s">
        <v>555</v>
      </c>
      <c r="BG97" s="83" t="s">
        <v>1382</v>
      </c>
      <c r="BH97" s="84" t="s">
        <v>1465</v>
      </c>
      <c r="BI97" s="83" t="s">
        <v>110</v>
      </c>
      <c r="BJ97" s="84">
        <v>45918</v>
      </c>
      <c r="BK97" s="83"/>
      <c r="BL97" s="83" t="s">
        <v>115</v>
      </c>
      <c r="BM97" s="130" t="s">
        <v>130</v>
      </c>
      <c r="BN97" s="131" t="s">
        <v>201</v>
      </c>
      <c r="BO97" s="83" t="s">
        <v>244</v>
      </c>
      <c r="BP97" s="83"/>
      <c r="BQ97" s="83"/>
      <c r="BR97" s="132"/>
    </row>
    <row r="98" spans="1:70" s="112" customFormat="1" ht="15" customHeight="1">
      <c r="A98" s="83">
        <v>94</v>
      </c>
      <c r="B98" s="83" t="s">
        <v>245</v>
      </c>
      <c r="C98" s="83" t="s">
        <v>246</v>
      </c>
      <c r="D98" s="83" t="s">
        <v>247</v>
      </c>
      <c r="E98" s="83" t="s">
        <v>248</v>
      </c>
      <c r="F98" s="83" t="s">
        <v>249</v>
      </c>
      <c r="G98" s="83" t="s">
        <v>250</v>
      </c>
      <c r="H98" s="83" t="s">
        <v>251</v>
      </c>
      <c r="I98" s="83">
        <v>42706</v>
      </c>
      <c r="J98" s="83" t="s">
        <v>257</v>
      </c>
      <c r="K98" s="83">
        <v>42706</v>
      </c>
      <c r="L98" s="83" t="s">
        <v>252</v>
      </c>
      <c r="M98" s="83" t="s">
        <v>253</v>
      </c>
      <c r="N98" s="83">
        <v>357599</v>
      </c>
      <c r="O98" s="83" t="s">
        <v>349</v>
      </c>
      <c r="P98" s="83">
        <v>517276</v>
      </c>
      <c r="Q98" s="83" t="s">
        <v>353</v>
      </c>
      <c r="R98" s="83" t="s">
        <v>469</v>
      </c>
      <c r="S98" s="83" t="s">
        <v>354</v>
      </c>
      <c r="T98" s="83" t="s">
        <v>354</v>
      </c>
      <c r="U98" s="83" t="s">
        <v>329</v>
      </c>
      <c r="V98" s="83" t="s">
        <v>255</v>
      </c>
      <c r="W98" s="83">
        <v>541</v>
      </c>
      <c r="X98" s="83" t="s">
        <v>256</v>
      </c>
      <c r="Y98" s="83">
        <v>352904700</v>
      </c>
      <c r="Z98" s="83" t="s">
        <v>663</v>
      </c>
      <c r="AA98" s="107">
        <v>45180</v>
      </c>
      <c r="AB98" s="83">
        <v>30000</v>
      </c>
      <c r="AC98" s="107" t="s">
        <v>829</v>
      </c>
      <c r="AD98" s="83">
        <v>18</v>
      </c>
      <c r="AE98" s="83" t="s">
        <v>885</v>
      </c>
      <c r="AF98" s="83" t="s">
        <v>912</v>
      </c>
      <c r="AG98" s="107" t="s">
        <v>913</v>
      </c>
      <c r="AH98" s="83" t="s">
        <v>859</v>
      </c>
      <c r="AI98" s="107" t="s">
        <v>1086</v>
      </c>
      <c r="AJ98" s="83">
        <v>2020</v>
      </c>
      <c r="AK98" s="83">
        <v>2020</v>
      </c>
      <c r="AL98" s="107" t="s">
        <v>867</v>
      </c>
      <c r="AM98" s="83">
        <v>22616.7</v>
      </c>
      <c r="AN98" s="111">
        <v>5848.3</v>
      </c>
      <c r="AO98" s="111">
        <v>28465</v>
      </c>
      <c r="AP98" s="111">
        <v>7383.3</v>
      </c>
      <c r="AQ98" s="111">
        <v>226.7</v>
      </c>
      <c r="AR98" s="111">
        <v>7610</v>
      </c>
      <c r="AS98" s="111">
        <v>7383.3</v>
      </c>
      <c r="AT98" s="111">
        <v>226.7</v>
      </c>
      <c r="AU98" s="111">
        <v>7610</v>
      </c>
      <c r="AV98" s="83">
        <v>24</v>
      </c>
      <c r="AW98" s="129">
        <v>287</v>
      </c>
      <c r="AX98" s="83"/>
      <c r="AY98" s="107"/>
      <c r="AZ98" s="83"/>
      <c r="BA98" s="83"/>
      <c r="BB98" s="83" t="s">
        <v>832</v>
      </c>
      <c r="BC98" s="83" t="s">
        <v>145</v>
      </c>
      <c r="BD98" s="107" t="s">
        <v>889</v>
      </c>
      <c r="BE98" s="83">
        <v>30000</v>
      </c>
      <c r="BF98" s="83" t="s">
        <v>354</v>
      </c>
      <c r="BG98" s="83" t="s">
        <v>1293</v>
      </c>
      <c r="BH98" s="84" t="s">
        <v>1465</v>
      </c>
      <c r="BI98" s="83" t="s">
        <v>110</v>
      </c>
      <c r="BJ98" s="84">
        <v>45918</v>
      </c>
      <c r="BK98" s="83"/>
      <c r="BL98" s="83" t="s">
        <v>162</v>
      </c>
      <c r="BM98" s="130" t="s">
        <v>210</v>
      </c>
      <c r="BN98" s="131" t="s">
        <v>201</v>
      </c>
      <c r="BO98" s="83" t="s">
        <v>244</v>
      </c>
      <c r="BP98" s="83"/>
      <c r="BQ98" s="83"/>
      <c r="BR98" s="132" t="s">
        <v>1470</v>
      </c>
    </row>
    <row r="99" spans="1:70" s="112" customFormat="1" ht="15" customHeight="1">
      <c r="A99" s="83">
        <v>95</v>
      </c>
      <c r="B99" s="83" t="s">
        <v>245</v>
      </c>
      <c r="C99" s="83" t="s">
        <v>246</v>
      </c>
      <c r="D99" s="83" t="s">
        <v>247</v>
      </c>
      <c r="E99" s="83" t="s">
        <v>248</v>
      </c>
      <c r="F99" s="83" t="s">
        <v>249</v>
      </c>
      <c r="G99" s="83" t="s">
        <v>250</v>
      </c>
      <c r="H99" s="83" t="s">
        <v>251</v>
      </c>
      <c r="I99" s="83">
        <v>42688</v>
      </c>
      <c r="J99" s="83" t="s">
        <v>248</v>
      </c>
      <c r="K99" s="83">
        <v>42688</v>
      </c>
      <c r="L99" s="83" t="s">
        <v>252</v>
      </c>
      <c r="M99" s="83" t="s">
        <v>253</v>
      </c>
      <c r="N99" s="83">
        <v>67478</v>
      </c>
      <c r="O99" s="83" t="s">
        <v>318</v>
      </c>
      <c r="P99" s="83">
        <v>97080</v>
      </c>
      <c r="Q99" s="83" t="s">
        <v>319</v>
      </c>
      <c r="R99" s="83" t="s">
        <v>303</v>
      </c>
      <c r="S99" s="83" t="s">
        <v>591</v>
      </c>
      <c r="T99" s="83" t="s">
        <v>591</v>
      </c>
      <c r="U99" s="83" t="s">
        <v>266</v>
      </c>
      <c r="V99" s="83" t="s">
        <v>255</v>
      </c>
      <c r="W99" s="83">
        <v>0</v>
      </c>
      <c r="X99" s="83" t="s">
        <v>256</v>
      </c>
      <c r="Y99" s="83">
        <v>355366803</v>
      </c>
      <c r="Z99" s="83" t="s">
        <v>779</v>
      </c>
      <c r="AA99" s="107">
        <v>45350</v>
      </c>
      <c r="AB99" s="83">
        <v>80000</v>
      </c>
      <c r="AC99" s="107" t="s">
        <v>840</v>
      </c>
      <c r="AD99" s="83">
        <v>24</v>
      </c>
      <c r="AE99" s="83" t="s">
        <v>321</v>
      </c>
      <c r="AF99" s="83" t="s">
        <v>883</v>
      </c>
      <c r="AG99" s="107" t="s">
        <v>880</v>
      </c>
      <c r="AH99" s="83" t="s">
        <v>831</v>
      </c>
      <c r="AI99" s="107" t="s">
        <v>1185</v>
      </c>
      <c r="AJ99" s="83">
        <v>4270</v>
      </c>
      <c r="AK99" s="83">
        <v>4270</v>
      </c>
      <c r="AL99" s="107" t="s">
        <v>1186</v>
      </c>
      <c r="AM99" s="83">
        <v>22863.26</v>
      </c>
      <c r="AN99" s="111">
        <v>13296.74</v>
      </c>
      <c r="AO99" s="111">
        <v>36160</v>
      </c>
      <c r="AP99" s="111">
        <v>57136.74</v>
      </c>
      <c r="AQ99" s="111">
        <v>9683.26</v>
      </c>
      <c r="AR99" s="111">
        <v>66820</v>
      </c>
      <c r="AS99" s="111">
        <v>32876.82</v>
      </c>
      <c r="AT99" s="111">
        <v>7823.18</v>
      </c>
      <c r="AU99" s="111">
        <v>40700</v>
      </c>
      <c r="AV99" s="83">
        <v>18</v>
      </c>
      <c r="AW99" s="129">
        <v>288</v>
      </c>
      <c r="AX99" s="83"/>
      <c r="AY99" s="107"/>
      <c r="AZ99" s="83"/>
      <c r="BA99" s="83"/>
      <c r="BB99" s="83" t="s">
        <v>832</v>
      </c>
      <c r="BC99" s="83" t="s">
        <v>145</v>
      </c>
      <c r="BD99" s="107" t="s">
        <v>889</v>
      </c>
      <c r="BE99" s="83">
        <v>80000</v>
      </c>
      <c r="BF99" s="83" t="s">
        <v>591</v>
      </c>
      <c r="BG99" s="83" t="s">
        <v>1406</v>
      </c>
      <c r="BH99" s="84" t="s">
        <v>1465</v>
      </c>
      <c r="BI99" s="83" t="s">
        <v>110</v>
      </c>
      <c r="BJ99" s="84">
        <v>45918</v>
      </c>
      <c r="BK99" s="83"/>
      <c r="BL99" s="83" t="s">
        <v>115</v>
      </c>
      <c r="BM99" s="130" t="s">
        <v>130</v>
      </c>
      <c r="BN99" s="131" t="s">
        <v>201</v>
      </c>
      <c r="BO99" s="83" t="s">
        <v>244</v>
      </c>
      <c r="BP99" s="83"/>
      <c r="BQ99" s="83"/>
      <c r="BR99" s="132"/>
    </row>
    <row r="100" spans="1:70" s="112" customFormat="1" ht="15" customHeight="1">
      <c r="A100" s="83">
        <v>96</v>
      </c>
      <c r="B100" s="83" t="s">
        <v>245</v>
      </c>
      <c r="C100" s="83" t="s">
        <v>246</v>
      </c>
      <c r="D100" s="83" t="s">
        <v>247</v>
      </c>
      <c r="E100" s="83" t="s">
        <v>248</v>
      </c>
      <c r="F100" s="83" t="s">
        <v>249</v>
      </c>
      <c r="G100" s="83" t="s">
        <v>250</v>
      </c>
      <c r="H100" s="83" t="s">
        <v>251</v>
      </c>
      <c r="I100" s="83">
        <v>42732</v>
      </c>
      <c r="J100" s="83" t="s">
        <v>325</v>
      </c>
      <c r="K100" s="83">
        <v>42732</v>
      </c>
      <c r="L100" s="83" t="s">
        <v>299</v>
      </c>
      <c r="M100" s="83" t="s">
        <v>300</v>
      </c>
      <c r="N100" s="83">
        <v>67419</v>
      </c>
      <c r="O100" s="83" t="s">
        <v>326</v>
      </c>
      <c r="P100" s="83">
        <v>442830</v>
      </c>
      <c r="Q100" s="83" t="s">
        <v>404</v>
      </c>
      <c r="R100" s="83" t="s">
        <v>469</v>
      </c>
      <c r="S100" s="83" t="s">
        <v>405</v>
      </c>
      <c r="T100" s="83" t="s">
        <v>405</v>
      </c>
      <c r="U100" s="83" t="s">
        <v>254</v>
      </c>
      <c r="V100" s="83" t="s">
        <v>255</v>
      </c>
      <c r="W100" s="83">
        <v>541</v>
      </c>
      <c r="X100" s="83" t="s">
        <v>256</v>
      </c>
      <c r="Y100" s="83">
        <v>353708939</v>
      </c>
      <c r="Z100" s="83" t="s">
        <v>679</v>
      </c>
      <c r="AA100" s="107">
        <v>45246</v>
      </c>
      <c r="AB100" s="83">
        <v>20000</v>
      </c>
      <c r="AC100" s="107" t="s">
        <v>849</v>
      </c>
      <c r="AD100" s="83">
        <v>18</v>
      </c>
      <c r="AE100" s="83" t="s">
        <v>885</v>
      </c>
      <c r="AF100" s="83" t="s">
        <v>944</v>
      </c>
      <c r="AG100" s="107" t="s">
        <v>958</v>
      </c>
      <c r="AH100" s="83" t="s">
        <v>859</v>
      </c>
      <c r="AI100" s="107" t="s">
        <v>1132</v>
      </c>
      <c r="AJ100" s="83">
        <v>1340</v>
      </c>
      <c r="AK100" s="83">
        <v>1340</v>
      </c>
      <c r="AL100" s="107" t="s">
        <v>1136</v>
      </c>
      <c r="AM100" s="83">
        <v>10971.1</v>
      </c>
      <c r="AN100" s="111">
        <v>3768.9</v>
      </c>
      <c r="AO100" s="111">
        <v>14740</v>
      </c>
      <c r="AP100" s="111">
        <v>9028.9</v>
      </c>
      <c r="AQ100" s="111">
        <v>790.1</v>
      </c>
      <c r="AR100" s="111">
        <v>9819</v>
      </c>
      <c r="AS100" s="111">
        <v>9028.9</v>
      </c>
      <c r="AT100" s="111">
        <v>790.1</v>
      </c>
      <c r="AU100" s="111">
        <v>9819</v>
      </c>
      <c r="AV100" s="83">
        <v>22</v>
      </c>
      <c r="AW100" s="129">
        <v>289</v>
      </c>
      <c r="AX100" s="83"/>
      <c r="AY100" s="107"/>
      <c r="AZ100" s="83"/>
      <c r="BA100" s="83"/>
      <c r="BB100" s="83" t="s">
        <v>832</v>
      </c>
      <c r="BC100" s="83" t="s">
        <v>145</v>
      </c>
      <c r="BD100" s="107" t="s">
        <v>889</v>
      </c>
      <c r="BE100" s="83">
        <v>20000</v>
      </c>
      <c r="BF100" s="83" t="s">
        <v>405</v>
      </c>
      <c r="BG100" s="83" t="s">
        <v>1309</v>
      </c>
      <c r="BH100" s="84" t="s">
        <v>1465</v>
      </c>
      <c r="BI100" s="83" t="s">
        <v>110</v>
      </c>
      <c r="BJ100" s="84">
        <v>45918</v>
      </c>
      <c r="BK100" s="83"/>
      <c r="BL100" s="83" t="s">
        <v>115</v>
      </c>
      <c r="BM100" s="130" t="s">
        <v>130</v>
      </c>
      <c r="BN100" s="131" t="s">
        <v>201</v>
      </c>
      <c r="BO100" s="83" t="s">
        <v>244</v>
      </c>
      <c r="BP100" s="83"/>
      <c r="BQ100" s="83"/>
      <c r="BR100" s="132"/>
    </row>
    <row r="101" spans="1:70" s="112" customFormat="1" ht="15" customHeight="1">
      <c r="A101" s="83">
        <v>97</v>
      </c>
      <c r="B101" s="83" t="s">
        <v>245</v>
      </c>
      <c r="C101" s="83" t="s">
        <v>246</v>
      </c>
      <c r="D101" s="83" t="s">
        <v>247</v>
      </c>
      <c r="E101" s="83" t="s">
        <v>248</v>
      </c>
      <c r="F101" s="83" t="s">
        <v>249</v>
      </c>
      <c r="G101" s="83" t="s">
        <v>250</v>
      </c>
      <c r="H101" s="83" t="s">
        <v>251</v>
      </c>
      <c r="I101" s="83">
        <v>42732</v>
      </c>
      <c r="J101" s="83" t="s">
        <v>325</v>
      </c>
      <c r="K101" s="83">
        <v>42732</v>
      </c>
      <c r="L101" s="83" t="s">
        <v>299</v>
      </c>
      <c r="M101" s="83" t="s">
        <v>300</v>
      </c>
      <c r="N101" s="83">
        <v>67419</v>
      </c>
      <c r="O101" s="83" t="s">
        <v>326</v>
      </c>
      <c r="P101" s="83">
        <v>97017</v>
      </c>
      <c r="Q101" s="83" t="s">
        <v>455</v>
      </c>
      <c r="R101" s="83" t="s">
        <v>303</v>
      </c>
      <c r="S101" s="83" t="s">
        <v>565</v>
      </c>
      <c r="T101" s="83" t="s">
        <v>565</v>
      </c>
      <c r="U101" s="83" t="s">
        <v>254</v>
      </c>
      <c r="V101" s="83" t="s">
        <v>255</v>
      </c>
      <c r="W101" s="83">
        <v>541</v>
      </c>
      <c r="X101" s="83" t="s">
        <v>256</v>
      </c>
      <c r="Y101" s="83">
        <v>354264812</v>
      </c>
      <c r="Z101" s="83" t="s">
        <v>760</v>
      </c>
      <c r="AA101" s="107">
        <v>45281</v>
      </c>
      <c r="AB101" s="83">
        <v>52000</v>
      </c>
      <c r="AC101" s="107" t="s">
        <v>849</v>
      </c>
      <c r="AD101" s="83">
        <v>24</v>
      </c>
      <c r="AE101" s="83" t="s">
        <v>830</v>
      </c>
      <c r="AF101" s="83" t="s">
        <v>873</v>
      </c>
      <c r="AG101" s="107" t="s">
        <v>1152</v>
      </c>
      <c r="AH101" s="83" t="s">
        <v>859</v>
      </c>
      <c r="AI101" s="107" t="s">
        <v>851</v>
      </c>
      <c r="AJ101" s="83">
        <v>2780</v>
      </c>
      <c r="AK101" s="83">
        <v>2780</v>
      </c>
      <c r="AL101" s="107" t="s">
        <v>867</v>
      </c>
      <c r="AM101" s="83">
        <v>18035.900000000001</v>
      </c>
      <c r="AN101" s="111">
        <v>9954.1</v>
      </c>
      <c r="AO101" s="111">
        <v>27990</v>
      </c>
      <c r="AP101" s="111">
        <v>33964.1</v>
      </c>
      <c r="AQ101" s="111">
        <v>5421.9</v>
      </c>
      <c r="AR101" s="111">
        <v>39386</v>
      </c>
      <c r="AS101" s="111">
        <v>22817.15</v>
      </c>
      <c r="AT101" s="111">
        <v>4792.8500000000004</v>
      </c>
      <c r="AU101" s="111">
        <v>27610</v>
      </c>
      <c r="AV101" s="83">
        <v>20</v>
      </c>
      <c r="AW101" s="129">
        <v>289</v>
      </c>
      <c r="AX101" s="83"/>
      <c r="AY101" s="107"/>
      <c r="AZ101" s="83"/>
      <c r="BA101" s="83"/>
      <c r="BB101" s="83" t="s">
        <v>832</v>
      </c>
      <c r="BC101" s="83" t="s">
        <v>145</v>
      </c>
      <c r="BD101" s="107"/>
      <c r="BE101" s="83">
        <v>0</v>
      </c>
      <c r="BF101" s="83" t="s">
        <v>565</v>
      </c>
      <c r="BG101" s="83" t="s">
        <v>1387</v>
      </c>
      <c r="BH101" s="84" t="s">
        <v>1465</v>
      </c>
      <c r="BI101" s="83" t="s">
        <v>110</v>
      </c>
      <c r="BJ101" s="84">
        <v>45918</v>
      </c>
      <c r="BK101" s="83"/>
      <c r="BL101" s="83" t="s">
        <v>115</v>
      </c>
      <c r="BM101" s="130" t="s">
        <v>120</v>
      </c>
      <c r="BN101" s="131" t="s">
        <v>201</v>
      </c>
      <c r="BO101" s="83" t="s">
        <v>244</v>
      </c>
      <c r="BP101" s="83"/>
      <c r="BQ101" s="83"/>
      <c r="BR101" s="132"/>
    </row>
    <row r="102" spans="1:70" s="112" customFormat="1" ht="15" customHeight="1">
      <c r="A102" s="83">
        <v>98</v>
      </c>
      <c r="B102" s="83" t="s">
        <v>245</v>
      </c>
      <c r="C102" s="83" t="s">
        <v>246</v>
      </c>
      <c r="D102" s="83" t="s">
        <v>247</v>
      </c>
      <c r="E102" s="83" t="s">
        <v>248</v>
      </c>
      <c r="F102" s="83" t="s">
        <v>249</v>
      </c>
      <c r="G102" s="83" t="s">
        <v>250</v>
      </c>
      <c r="H102" s="83" t="s">
        <v>251</v>
      </c>
      <c r="I102" s="83">
        <v>172173</v>
      </c>
      <c r="J102" s="83" t="s">
        <v>357</v>
      </c>
      <c r="K102" s="83">
        <v>172173</v>
      </c>
      <c r="L102" s="83" t="s">
        <v>252</v>
      </c>
      <c r="M102" s="83" t="s">
        <v>253</v>
      </c>
      <c r="N102" s="83">
        <v>67359</v>
      </c>
      <c r="O102" s="83" t="s">
        <v>412</v>
      </c>
      <c r="P102" s="83">
        <v>96951</v>
      </c>
      <c r="Q102" s="83" t="s">
        <v>413</v>
      </c>
      <c r="R102" s="83" t="s">
        <v>303</v>
      </c>
      <c r="S102" s="83" t="s">
        <v>433</v>
      </c>
      <c r="T102" s="83" t="s">
        <v>433</v>
      </c>
      <c r="U102" s="83" t="s">
        <v>254</v>
      </c>
      <c r="V102" s="83" t="s">
        <v>255</v>
      </c>
      <c r="W102" s="83">
        <v>541</v>
      </c>
      <c r="X102" s="83" t="s">
        <v>358</v>
      </c>
      <c r="Y102" s="83">
        <v>350738921</v>
      </c>
      <c r="Z102" s="83" t="s">
        <v>694</v>
      </c>
      <c r="AA102" s="107">
        <v>44980</v>
      </c>
      <c r="AB102" s="83">
        <v>83704</v>
      </c>
      <c r="AC102" s="107" t="s">
        <v>836</v>
      </c>
      <c r="AD102" s="83">
        <v>24</v>
      </c>
      <c r="AE102" s="83" t="s">
        <v>321</v>
      </c>
      <c r="AF102" s="83" t="s">
        <v>988</v>
      </c>
      <c r="AG102" s="107" t="s">
        <v>908</v>
      </c>
      <c r="AH102" s="83" t="s">
        <v>838</v>
      </c>
      <c r="AI102" s="107" t="s">
        <v>966</v>
      </c>
      <c r="AJ102" s="83">
        <v>4708</v>
      </c>
      <c r="AK102" s="83">
        <v>4500</v>
      </c>
      <c r="AL102" s="107" t="s">
        <v>989</v>
      </c>
      <c r="AM102" s="83">
        <v>66600.55</v>
      </c>
      <c r="AN102" s="111">
        <v>23607.45</v>
      </c>
      <c r="AO102" s="111">
        <v>90208</v>
      </c>
      <c r="AP102" s="111">
        <v>17103.45</v>
      </c>
      <c r="AQ102" s="111">
        <v>896.55</v>
      </c>
      <c r="AR102" s="111">
        <v>18000</v>
      </c>
      <c r="AS102" s="111">
        <v>17103.45</v>
      </c>
      <c r="AT102" s="111">
        <v>896.55</v>
      </c>
      <c r="AU102" s="111">
        <v>18000</v>
      </c>
      <c r="AV102" s="83">
        <v>30</v>
      </c>
      <c r="AW102" s="129">
        <v>289</v>
      </c>
      <c r="AX102" s="83"/>
      <c r="AY102" s="107"/>
      <c r="AZ102" s="83"/>
      <c r="BA102" s="83"/>
      <c r="BB102" s="83" t="s">
        <v>832</v>
      </c>
      <c r="BC102" s="83" t="s">
        <v>145</v>
      </c>
      <c r="BD102" s="107" t="s">
        <v>889</v>
      </c>
      <c r="BE102" s="83">
        <v>83704</v>
      </c>
      <c r="BF102" s="83" t="s">
        <v>433</v>
      </c>
      <c r="BG102" s="83" t="s">
        <v>1324</v>
      </c>
      <c r="BH102" s="84" t="s">
        <v>1465</v>
      </c>
      <c r="BI102" s="83" t="s">
        <v>110</v>
      </c>
      <c r="BJ102" s="84">
        <v>45918</v>
      </c>
      <c r="BK102" s="83"/>
      <c r="BL102" s="83" t="s">
        <v>115</v>
      </c>
      <c r="BM102" s="130" t="s">
        <v>130</v>
      </c>
      <c r="BN102" s="131" t="s">
        <v>201</v>
      </c>
      <c r="BO102" s="83" t="s">
        <v>244</v>
      </c>
      <c r="BP102" s="83"/>
      <c r="BQ102" s="83"/>
      <c r="BR102" s="132"/>
    </row>
    <row r="103" spans="1:70" s="112" customFormat="1" ht="15" customHeight="1">
      <c r="A103" s="83">
        <v>99</v>
      </c>
      <c r="B103" s="83" t="s">
        <v>245</v>
      </c>
      <c r="C103" s="83" t="s">
        <v>246</v>
      </c>
      <c r="D103" s="83" t="s">
        <v>247</v>
      </c>
      <c r="E103" s="83" t="s">
        <v>248</v>
      </c>
      <c r="F103" s="83" t="s">
        <v>249</v>
      </c>
      <c r="G103" s="83" t="s">
        <v>250</v>
      </c>
      <c r="H103" s="83" t="s">
        <v>251</v>
      </c>
      <c r="I103" s="83">
        <v>42727</v>
      </c>
      <c r="J103" s="83" t="s">
        <v>434</v>
      </c>
      <c r="K103" s="83">
        <v>42727</v>
      </c>
      <c r="L103" s="83" t="s">
        <v>252</v>
      </c>
      <c r="M103" s="83" t="s">
        <v>253</v>
      </c>
      <c r="N103" s="83">
        <v>379012</v>
      </c>
      <c r="O103" s="83" t="s">
        <v>435</v>
      </c>
      <c r="P103" s="83">
        <v>555476</v>
      </c>
      <c r="Q103" s="83" t="s">
        <v>436</v>
      </c>
      <c r="R103" s="83" t="s">
        <v>303</v>
      </c>
      <c r="S103" s="83" t="s">
        <v>437</v>
      </c>
      <c r="T103" s="83" t="s">
        <v>437</v>
      </c>
      <c r="U103" s="83" t="s">
        <v>254</v>
      </c>
      <c r="V103" s="83" t="s">
        <v>255</v>
      </c>
      <c r="W103" s="83">
        <v>541</v>
      </c>
      <c r="X103" s="83" t="s">
        <v>256</v>
      </c>
      <c r="Y103" s="83">
        <v>350813362</v>
      </c>
      <c r="Z103" s="83" t="s">
        <v>695</v>
      </c>
      <c r="AA103" s="107">
        <v>44986</v>
      </c>
      <c r="AB103" s="83">
        <v>44040</v>
      </c>
      <c r="AC103" s="107" t="s">
        <v>836</v>
      </c>
      <c r="AD103" s="83">
        <v>24</v>
      </c>
      <c r="AE103" s="83" t="s">
        <v>833</v>
      </c>
      <c r="AF103" s="83" t="s">
        <v>990</v>
      </c>
      <c r="AG103" s="107" t="s">
        <v>991</v>
      </c>
      <c r="AH103" s="83" t="s">
        <v>859</v>
      </c>
      <c r="AI103" s="107" t="s">
        <v>968</v>
      </c>
      <c r="AJ103" s="83">
        <v>1619</v>
      </c>
      <c r="AK103" s="83">
        <v>2400</v>
      </c>
      <c r="AL103" s="107" t="s">
        <v>911</v>
      </c>
      <c r="AM103" s="83">
        <v>32757.72</v>
      </c>
      <c r="AN103" s="111">
        <v>12061.28</v>
      </c>
      <c r="AO103" s="111">
        <v>44819</v>
      </c>
      <c r="AP103" s="111">
        <v>11282.28</v>
      </c>
      <c r="AQ103" s="111">
        <v>717.72</v>
      </c>
      <c r="AR103" s="111">
        <v>12000</v>
      </c>
      <c r="AS103" s="111">
        <v>11282.28</v>
      </c>
      <c r="AT103" s="111">
        <v>717.72</v>
      </c>
      <c r="AU103" s="111">
        <v>12000</v>
      </c>
      <c r="AV103" s="83">
        <v>31</v>
      </c>
      <c r="AW103" s="129">
        <v>307</v>
      </c>
      <c r="AX103" s="83"/>
      <c r="AY103" s="107"/>
      <c r="AZ103" s="83"/>
      <c r="BA103" s="83"/>
      <c r="BB103" s="83" t="s">
        <v>832</v>
      </c>
      <c r="BC103" s="83" t="s">
        <v>145</v>
      </c>
      <c r="BD103" s="107" t="s">
        <v>889</v>
      </c>
      <c r="BE103" s="83">
        <v>44040</v>
      </c>
      <c r="BF103" s="83" t="s">
        <v>437</v>
      </c>
      <c r="BG103" s="83" t="s">
        <v>1325</v>
      </c>
      <c r="BH103" s="84" t="s">
        <v>1465</v>
      </c>
      <c r="BI103" s="83" t="s">
        <v>110</v>
      </c>
      <c r="BJ103" s="84">
        <v>45918</v>
      </c>
      <c r="BK103" s="83"/>
      <c r="BL103" s="83" t="s">
        <v>162</v>
      </c>
      <c r="BM103" s="130" t="s">
        <v>210</v>
      </c>
      <c r="BN103" s="131" t="s">
        <v>201</v>
      </c>
      <c r="BO103" s="83" t="s">
        <v>244</v>
      </c>
      <c r="BP103" s="83"/>
      <c r="BQ103" s="83"/>
      <c r="BR103" s="132" t="s">
        <v>1470</v>
      </c>
    </row>
    <row r="104" spans="1:70" s="112" customFormat="1" ht="15" customHeight="1">
      <c r="A104" s="83">
        <v>100</v>
      </c>
      <c r="B104" s="83" t="s">
        <v>245</v>
      </c>
      <c r="C104" s="83" t="s">
        <v>246</v>
      </c>
      <c r="D104" s="83" t="s">
        <v>247</v>
      </c>
      <c r="E104" s="83" t="s">
        <v>248</v>
      </c>
      <c r="F104" s="83" t="s">
        <v>249</v>
      </c>
      <c r="G104" s="83" t="s">
        <v>250</v>
      </c>
      <c r="H104" s="83" t="s">
        <v>251</v>
      </c>
      <c r="I104" s="83">
        <v>42741</v>
      </c>
      <c r="J104" s="83" t="s">
        <v>602</v>
      </c>
      <c r="K104" s="83">
        <v>42741</v>
      </c>
      <c r="L104" s="83" t="s">
        <v>252</v>
      </c>
      <c r="M104" s="83" t="s">
        <v>253</v>
      </c>
      <c r="N104" s="83">
        <v>67367</v>
      </c>
      <c r="O104" s="83" t="s">
        <v>603</v>
      </c>
      <c r="P104" s="83">
        <v>96959</v>
      </c>
      <c r="Q104" s="83" t="s">
        <v>604</v>
      </c>
      <c r="R104" s="83" t="s">
        <v>303</v>
      </c>
      <c r="S104" s="83" t="s">
        <v>605</v>
      </c>
      <c r="T104" s="83" t="s">
        <v>605</v>
      </c>
      <c r="U104" s="83" t="s">
        <v>254</v>
      </c>
      <c r="V104" s="83" t="s">
        <v>255</v>
      </c>
      <c r="W104" s="83">
        <v>0</v>
      </c>
      <c r="X104" s="83" t="s">
        <v>606</v>
      </c>
      <c r="Y104" s="83">
        <v>355774355</v>
      </c>
      <c r="Z104" s="83" t="s">
        <v>788</v>
      </c>
      <c r="AA104" s="107">
        <v>45409</v>
      </c>
      <c r="AB104" s="83">
        <v>63000</v>
      </c>
      <c r="AC104" s="107" t="s">
        <v>849</v>
      </c>
      <c r="AD104" s="83">
        <v>24</v>
      </c>
      <c r="AE104" s="83" t="s">
        <v>839</v>
      </c>
      <c r="AF104" s="83" t="s">
        <v>1199</v>
      </c>
      <c r="AG104" s="107" t="s">
        <v>1200</v>
      </c>
      <c r="AH104" s="83" t="s">
        <v>831</v>
      </c>
      <c r="AI104" s="107" t="s">
        <v>1201</v>
      </c>
      <c r="AJ104" s="83">
        <v>3360</v>
      </c>
      <c r="AK104" s="83">
        <v>3360</v>
      </c>
      <c r="AL104" s="107" t="s">
        <v>1202</v>
      </c>
      <c r="AM104" s="83">
        <v>11100.22</v>
      </c>
      <c r="AN104" s="111">
        <v>7719.78</v>
      </c>
      <c r="AO104" s="111">
        <v>18820</v>
      </c>
      <c r="AP104" s="111">
        <v>51899.78</v>
      </c>
      <c r="AQ104" s="111">
        <v>10550.22</v>
      </c>
      <c r="AR104" s="111">
        <v>62450</v>
      </c>
      <c r="AS104" s="111">
        <v>26834.65</v>
      </c>
      <c r="AT104" s="111">
        <v>8105.35</v>
      </c>
      <c r="AU104" s="111">
        <v>34940</v>
      </c>
      <c r="AV104" s="83">
        <v>16</v>
      </c>
      <c r="AW104" s="129">
        <v>314</v>
      </c>
      <c r="AX104" s="83"/>
      <c r="AY104" s="107"/>
      <c r="AZ104" s="83"/>
      <c r="BA104" s="83"/>
      <c r="BB104" s="83" t="s">
        <v>832</v>
      </c>
      <c r="BC104" s="83" t="s">
        <v>145</v>
      </c>
      <c r="BD104" s="107"/>
      <c r="BE104" s="83">
        <v>0</v>
      </c>
      <c r="BF104" s="83" t="s">
        <v>605</v>
      </c>
      <c r="BG104" s="83" t="s">
        <v>1415</v>
      </c>
      <c r="BH104" s="84" t="s">
        <v>1465</v>
      </c>
      <c r="BI104" s="83" t="s">
        <v>110</v>
      </c>
      <c r="BJ104" s="84">
        <v>45918</v>
      </c>
      <c r="BK104" s="83"/>
      <c r="BL104" s="83" t="s">
        <v>162</v>
      </c>
      <c r="BM104" s="130" t="s">
        <v>210</v>
      </c>
      <c r="BN104" s="131" t="s">
        <v>201</v>
      </c>
      <c r="BO104" s="83" t="s">
        <v>244</v>
      </c>
      <c r="BP104" s="83"/>
      <c r="BQ104" s="83"/>
      <c r="BR104" s="132" t="s">
        <v>1470</v>
      </c>
    </row>
    <row r="105" spans="1:70" s="112" customFormat="1" ht="15" customHeight="1">
      <c r="A105" s="83">
        <v>101</v>
      </c>
      <c r="B105" s="83" t="s">
        <v>245</v>
      </c>
      <c r="C105" s="83" t="s">
        <v>246</v>
      </c>
      <c r="D105" s="83" t="s">
        <v>247</v>
      </c>
      <c r="E105" s="83" t="s">
        <v>248</v>
      </c>
      <c r="F105" s="83" t="s">
        <v>249</v>
      </c>
      <c r="G105" s="83" t="s">
        <v>250</v>
      </c>
      <c r="H105" s="83" t="s">
        <v>251</v>
      </c>
      <c r="I105" s="83">
        <v>170836</v>
      </c>
      <c r="J105" s="83" t="s">
        <v>473</v>
      </c>
      <c r="K105" s="83">
        <v>170836</v>
      </c>
      <c r="L105" s="83" t="s">
        <v>299</v>
      </c>
      <c r="M105" s="83" t="s">
        <v>300</v>
      </c>
      <c r="N105" s="83">
        <v>411029</v>
      </c>
      <c r="O105" s="83" t="s">
        <v>477</v>
      </c>
      <c r="P105" s="83">
        <v>626104</v>
      </c>
      <c r="Q105" s="83" t="s">
        <v>478</v>
      </c>
      <c r="R105" s="83" t="s">
        <v>303</v>
      </c>
      <c r="S105" s="83" t="s">
        <v>504</v>
      </c>
      <c r="T105" s="83" t="s">
        <v>504</v>
      </c>
      <c r="U105" s="83" t="s">
        <v>262</v>
      </c>
      <c r="V105" s="83" t="s">
        <v>255</v>
      </c>
      <c r="W105" s="83">
        <v>541</v>
      </c>
      <c r="X105" s="83" t="s">
        <v>256</v>
      </c>
      <c r="Y105" s="83">
        <v>352225926</v>
      </c>
      <c r="Z105" s="83" t="s">
        <v>730</v>
      </c>
      <c r="AA105" s="107">
        <v>45128</v>
      </c>
      <c r="AB105" s="83">
        <v>42000</v>
      </c>
      <c r="AC105" s="107" t="s">
        <v>1040</v>
      </c>
      <c r="AD105" s="83">
        <v>24</v>
      </c>
      <c r="AE105" s="83" t="s">
        <v>833</v>
      </c>
      <c r="AF105" s="83" t="s">
        <v>1070</v>
      </c>
      <c r="AG105" s="107" t="s">
        <v>1071</v>
      </c>
      <c r="AH105" s="83" t="s">
        <v>859</v>
      </c>
      <c r="AI105" s="107" t="s">
        <v>1066</v>
      </c>
      <c r="AJ105" s="83">
        <v>2240</v>
      </c>
      <c r="AK105" s="83">
        <v>2240</v>
      </c>
      <c r="AL105" s="107" t="s">
        <v>911</v>
      </c>
      <c r="AM105" s="83">
        <v>21253.759999999998</v>
      </c>
      <c r="AN105" s="111">
        <v>10106.24</v>
      </c>
      <c r="AO105" s="111">
        <v>31360</v>
      </c>
      <c r="AP105" s="111">
        <v>20746.240000000002</v>
      </c>
      <c r="AQ105" s="111">
        <v>2528.7600000000002</v>
      </c>
      <c r="AR105" s="111">
        <v>23275</v>
      </c>
      <c r="AS105" s="111">
        <v>20746.240000000002</v>
      </c>
      <c r="AT105" s="111">
        <v>2528.7600000000002</v>
      </c>
      <c r="AU105" s="111">
        <v>23275</v>
      </c>
      <c r="AV105" s="83">
        <v>25</v>
      </c>
      <c r="AW105" s="129">
        <v>314</v>
      </c>
      <c r="AX105" s="83"/>
      <c r="AY105" s="107"/>
      <c r="AZ105" s="83"/>
      <c r="BA105" s="83"/>
      <c r="BB105" s="83" t="s">
        <v>832</v>
      </c>
      <c r="BC105" s="83" t="s">
        <v>145</v>
      </c>
      <c r="BD105" s="107" t="s">
        <v>889</v>
      </c>
      <c r="BE105" s="83">
        <v>42000</v>
      </c>
      <c r="BF105" s="83" t="s">
        <v>504</v>
      </c>
      <c r="BG105" s="83" t="s">
        <v>1358</v>
      </c>
      <c r="BH105" s="84" t="s">
        <v>1465</v>
      </c>
      <c r="BI105" s="83" t="s">
        <v>110</v>
      </c>
      <c r="BJ105" s="84">
        <v>45918</v>
      </c>
      <c r="BK105" s="83"/>
      <c r="BL105" s="83" t="s">
        <v>162</v>
      </c>
      <c r="BM105" s="130" t="s">
        <v>210</v>
      </c>
      <c r="BN105" s="131" t="s">
        <v>201</v>
      </c>
      <c r="BO105" s="83" t="s">
        <v>244</v>
      </c>
      <c r="BP105" s="83"/>
      <c r="BQ105" s="83"/>
      <c r="BR105" s="132" t="s">
        <v>1470</v>
      </c>
    </row>
    <row r="106" spans="1:70" s="112" customFormat="1" ht="15" customHeight="1">
      <c r="A106" s="83">
        <v>102</v>
      </c>
      <c r="B106" s="83" t="s">
        <v>245</v>
      </c>
      <c r="C106" s="83" t="s">
        <v>246</v>
      </c>
      <c r="D106" s="83" t="s">
        <v>247</v>
      </c>
      <c r="E106" s="83" t="s">
        <v>248</v>
      </c>
      <c r="F106" s="83" t="s">
        <v>249</v>
      </c>
      <c r="G106" s="83" t="s">
        <v>250</v>
      </c>
      <c r="H106" s="83" t="s">
        <v>251</v>
      </c>
      <c r="I106" s="83">
        <v>170836</v>
      </c>
      <c r="J106" s="83" t="s">
        <v>473</v>
      </c>
      <c r="K106" s="83">
        <v>170836</v>
      </c>
      <c r="L106" s="83" t="s">
        <v>299</v>
      </c>
      <c r="M106" s="83" t="s">
        <v>300</v>
      </c>
      <c r="N106" s="83">
        <v>411029</v>
      </c>
      <c r="O106" s="83" t="s">
        <v>477</v>
      </c>
      <c r="P106" s="83">
        <v>626104</v>
      </c>
      <c r="Q106" s="83" t="s">
        <v>478</v>
      </c>
      <c r="R106" s="83" t="s">
        <v>303</v>
      </c>
      <c r="S106" s="83" t="s">
        <v>515</v>
      </c>
      <c r="T106" s="83" t="s">
        <v>515</v>
      </c>
      <c r="U106" s="83" t="s">
        <v>262</v>
      </c>
      <c r="V106" s="83" t="s">
        <v>255</v>
      </c>
      <c r="W106" s="83">
        <v>541</v>
      </c>
      <c r="X106" s="83" t="s">
        <v>256</v>
      </c>
      <c r="Y106" s="83">
        <v>352702439</v>
      </c>
      <c r="Z106" s="83" t="s">
        <v>735</v>
      </c>
      <c r="AA106" s="107">
        <v>45170</v>
      </c>
      <c r="AB106" s="83">
        <v>42000</v>
      </c>
      <c r="AC106" s="107" t="s">
        <v>1040</v>
      </c>
      <c r="AD106" s="83">
        <v>24</v>
      </c>
      <c r="AE106" s="83" t="s">
        <v>833</v>
      </c>
      <c r="AF106" s="83" t="s">
        <v>1087</v>
      </c>
      <c r="AG106" s="107" t="s">
        <v>1088</v>
      </c>
      <c r="AH106" s="83" t="s">
        <v>859</v>
      </c>
      <c r="AI106" s="107" t="s">
        <v>1077</v>
      </c>
      <c r="AJ106" s="83">
        <v>2240</v>
      </c>
      <c r="AK106" s="83">
        <v>2240</v>
      </c>
      <c r="AL106" s="107" t="s">
        <v>911</v>
      </c>
      <c r="AM106" s="83">
        <v>19908.8</v>
      </c>
      <c r="AN106" s="111">
        <v>9211.2000000000007</v>
      </c>
      <c r="AO106" s="111">
        <v>29120</v>
      </c>
      <c r="AP106" s="111">
        <v>22091.200000000001</v>
      </c>
      <c r="AQ106" s="111">
        <v>2890.8</v>
      </c>
      <c r="AR106" s="111">
        <v>24982</v>
      </c>
      <c r="AS106" s="111">
        <v>22091.200000000001</v>
      </c>
      <c r="AT106" s="111">
        <v>2890.8</v>
      </c>
      <c r="AU106" s="111">
        <v>24982</v>
      </c>
      <c r="AV106" s="83">
        <v>24</v>
      </c>
      <c r="AW106" s="129">
        <v>314</v>
      </c>
      <c r="AX106" s="83"/>
      <c r="AY106" s="107"/>
      <c r="AZ106" s="83"/>
      <c r="BA106" s="83"/>
      <c r="BB106" s="83" t="s">
        <v>832</v>
      </c>
      <c r="BC106" s="83" t="s">
        <v>145</v>
      </c>
      <c r="BD106" s="107" t="s">
        <v>889</v>
      </c>
      <c r="BE106" s="83">
        <v>42000</v>
      </c>
      <c r="BF106" s="83" t="s">
        <v>515</v>
      </c>
      <c r="BG106" s="83" t="s">
        <v>1363</v>
      </c>
      <c r="BH106" s="84" t="s">
        <v>1465</v>
      </c>
      <c r="BI106" s="83" t="s">
        <v>110</v>
      </c>
      <c r="BJ106" s="84">
        <v>45918</v>
      </c>
      <c r="BK106" s="83"/>
      <c r="BL106" s="83" t="s">
        <v>115</v>
      </c>
      <c r="BM106" s="130" t="s">
        <v>130</v>
      </c>
      <c r="BN106" s="131" t="s">
        <v>201</v>
      </c>
      <c r="BO106" s="83" t="s">
        <v>244</v>
      </c>
      <c r="BP106" s="83"/>
      <c r="BQ106" s="83"/>
      <c r="BR106" s="132"/>
    </row>
    <row r="107" spans="1:70" s="112" customFormat="1" ht="15" customHeight="1">
      <c r="A107" s="83">
        <v>103</v>
      </c>
      <c r="B107" s="83" t="s">
        <v>245</v>
      </c>
      <c r="C107" s="83" t="s">
        <v>246</v>
      </c>
      <c r="D107" s="83" t="s">
        <v>247</v>
      </c>
      <c r="E107" s="83" t="s">
        <v>248</v>
      </c>
      <c r="F107" s="83" t="s">
        <v>249</v>
      </c>
      <c r="G107" s="83" t="s">
        <v>250</v>
      </c>
      <c r="H107" s="83" t="s">
        <v>251</v>
      </c>
      <c r="I107" s="83">
        <v>170836</v>
      </c>
      <c r="J107" s="83" t="s">
        <v>473</v>
      </c>
      <c r="K107" s="83">
        <v>170836</v>
      </c>
      <c r="L107" s="83" t="s">
        <v>299</v>
      </c>
      <c r="M107" s="83" t="s">
        <v>300</v>
      </c>
      <c r="N107" s="83">
        <v>411029</v>
      </c>
      <c r="O107" s="83" t="s">
        <v>477</v>
      </c>
      <c r="P107" s="83">
        <v>626104</v>
      </c>
      <c r="Q107" s="83" t="s">
        <v>478</v>
      </c>
      <c r="R107" s="83" t="s">
        <v>469</v>
      </c>
      <c r="S107" s="83" t="s">
        <v>515</v>
      </c>
      <c r="T107" s="83" t="s">
        <v>515</v>
      </c>
      <c r="U107" s="83" t="s">
        <v>262</v>
      </c>
      <c r="V107" s="83" t="s">
        <v>255</v>
      </c>
      <c r="W107" s="83">
        <v>0</v>
      </c>
      <c r="X107" s="83" t="s">
        <v>256</v>
      </c>
      <c r="Y107" s="83">
        <v>356960368</v>
      </c>
      <c r="Z107" s="83" t="s">
        <v>735</v>
      </c>
      <c r="AA107" s="107">
        <v>45444</v>
      </c>
      <c r="AB107" s="83">
        <v>40000</v>
      </c>
      <c r="AC107" s="107" t="s">
        <v>1040</v>
      </c>
      <c r="AD107" s="83">
        <v>18</v>
      </c>
      <c r="AE107" s="83" t="s">
        <v>1223</v>
      </c>
      <c r="AF107" s="83" t="s">
        <v>1087</v>
      </c>
      <c r="AG107" s="107" t="s">
        <v>1088</v>
      </c>
      <c r="AH107" s="83" t="s">
        <v>859</v>
      </c>
      <c r="AI107" s="107" t="s">
        <v>1224</v>
      </c>
      <c r="AJ107" s="83">
        <v>2690</v>
      </c>
      <c r="AK107" s="83">
        <v>2690</v>
      </c>
      <c r="AL107" s="107" t="s">
        <v>911</v>
      </c>
      <c r="AM107" s="83">
        <v>7478.31</v>
      </c>
      <c r="AN107" s="111">
        <v>3281.69</v>
      </c>
      <c r="AO107" s="111">
        <v>10760</v>
      </c>
      <c r="AP107" s="111">
        <v>32521.69</v>
      </c>
      <c r="AQ107" s="111">
        <v>5334.31</v>
      </c>
      <c r="AR107" s="111">
        <v>37856</v>
      </c>
      <c r="AS107" s="111">
        <v>24591.79</v>
      </c>
      <c r="AT107" s="111">
        <v>4998.21</v>
      </c>
      <c r="AU107" s="111">
        <v>29590</v>
      </c>
      <c r="AV107" s="83">
        <v>15</v>
      </c>
      <c r="AW107" s="129">
        <v>314</v>
      </c>
      <c r="AX107" s="83"/>
      <c r="AY107" s="107"/>
      <c r="AZ107" s="83"/>
      <c r="BA107" s="83"/>
      <c r="BB107" s="83" t="s">
        <v>832</v>
      </c>
      <c r="BC107" s="83" t="s">
        <v>145</v>
      </c>
      <c r="BD107" s="107" t="s">
        <v>889</v>
      </c>
      <c r="BE107" s="83">
        <v>40000</v>
      </c>
      <c r="BF107" s="83" t="s">
        <v>515</v>
      </c>
      <c r="BG107" s="83" t="s">
        <v>1363</v>
      </c>
      <c r="BH107" s="84" t="s">
        <v>1465</v>
      </c>
      <c r="BI107" s="83" t="s">
        <v>110</v>
      </c>
      <c r="BJ107" s="84">
        <v>45918</v>
      </c>
      <c r="BK107" s="83"/>
      <c r="BL107" s="83" t="s">
        <v>115</v>
      </c>
      <c r="BM107" s="130" t="s">
        <v>130</v>
      </c>
      <c r="BN107" s="131" t="s">
        <v>201</v>
      </c>
      <c r="BO107" s="83" t="s">
        <v>244</v>
      </c>
      <c r="BP107" s="83"/>
      <c r="BQ107" s="83"/>
      <c r="BR107" s="132"/>
    </row>
    <row r="108" spans="1:70" s="112" customFormat="1" ht="15" customHeight="1">
      <c r="A108" s="83">
        <v>104</v>
      </c>
      <c r="B108" s="83" t="s">
        <v>245</v>
      </c>
      <c r="C108" s="83" t="s">
        <v>246</v>
      </c>
      <c r="D108" s="83" t="s">
        <v>247</v>
      </c>
      <c r="E108" s="83" t="s">
        <v>248</v>
      </c>
      <c r="F108" s="83" t="s">
        <v>249</v>
      </c>
      <c r="G108" s="83" t="s">
        <v>250</v>
      </c>
      <c r="H108" s="83" t="s">
        <v>251</v>
      </c>
      <c r="I108" s="83">
        <v>42695</v>
      </c>
      <c r="J108" s="83" t="s">
        <v>335</v>
      </c>
      <c r="K108" s="83">
        <v>42695</v>
      </c>
      <c r="L108" s="83" t="s">
        <v>299</v>
      </c>
      <c r="M108" s="83" t="s">
        <v>300</v>
      </c>
      <c r="N108" s="83">
        <v>67521</v>
      </c>
      <c r="O108" s="83" t="s">
        <v>401</v>
      </c>
      <c r="P108" s="83">
        <v>97132</v>
      </c>
      <c r="Q108" s="83" t="s">
        <v>402</v>
      </c>
      <c r="R108" s="83" t="s">
        <v>303</v>
      </c>
      <c r="S108" s="83" t="s">
        <v>411</v>
      </c>
      <c r="T108" s="83" t="s">
        <v>411</v>
      </c>
      <c r="U108" s="83" t="s">
        <v>254</v>
      </c>
      <c r="V108" s="83" t="s">
        <v>255</v>
      </c>
      <c r="W108" s="83">
        <v>541</v>
      </c>
      <c r="X108" s="83" t="s">
        <v>256</v>
      </c>
      <c r="Y108" s="83">
        <v>350478753</v>
      </c>
      <c r="Z108" s="83" t="s">
        <v>683</v>
      </c>
      <c r="AA108" s="107">
        <v>44959</v>
      </c>
      <c r="AB108" s="83">
        <v>65759</v>
      </c>
      <c r="AC108" s="107" t="s">
        <v>849</v>
      </c>
      <c r="AD108" s="83">
        <v>24</v>
      </c>
      <c r="AE108" s="83" t="s">
        <v>837</v>
      </c>
      <c r="AF108" s="83" t="s">
        <v>964</v>
      </c>
      <c r="AG108" s="107" t="s">
        <v>863</v>
      </c>
      <c r="AH108" s="83" t="s">
        <v>831</v>
      </c>
      <c r="AI108" s="107" t="s">
        <v>957</v>
      </c>
      <c r="AJ108" s="83">
        <v>3050</v>
      </c>
      <c r="AK108" s="83">
        <v>3550</v>
      </c>
      <c r="AL108" s="107" t="s">
        <v>911</v>
      </c>
      <c r="AM108" s="83">
        <v>52275.19</v>
      </c>
      <c r="AN108" s="111">
        <v>18224.810000000001</v>
      </c>
      <c r="AO108" s="111">
        <v>70500</v>
      </c>
      <c r="AP108" s="111">
        <v>13483.81</v>
      </c>
      <c r="AQ108" s="111">
        <v>716.19</v>
      </c>
      <c r="AR108" s="111">
        <v>14200</v>
      </c>
      <c r="AS108" s="111">
        <v>13483.81</v>
      </c>
      <c r="AT108" s="111">
        <v>716.19</v>
      </c>
      <c r="AU108" s="111">
        <v>14200</v>
      </c>
      <c r="AV108" s="83">
        <v>31</v>
      </c>
      <c r="AW108" s="129">
        <v>314</v>
      </c>
      <c r="AX108" s="83"/>
      <c r="AY108" s="107"/>
      <c r="AZ108" s="83"/>
      <c r="BA108" s="83"/>
      <c r="BB108" s="83" t="s">
        <v>832</v>
      </c>
      <c r="BC108" s="83" t="s">
        <v>145</v>
      </c>
      <c r="BD108" s="107" t="s">
        <v>889</v>
      </c>
      <c r="BE108" s="83">
        <v>65759</v>
      </c>
      <c r="BF108" s="83" t="s">
        <v>411</v>
      </c>
      <c r="BG108" s="83" t="s">
        <v>1313</v>
      </c>
      <c r="BH108" s="84" t="s">
        <v>1465</v>
      </c>
      <c r="BI108" s="83" t="s">
        <v>110</v>
      </c>
      <c r="BJ108" s="84">
        <v>45918</v>
      </c>
      <c r="BK108" s="83"/>
      <c r="BL108" s="83" t="s">
        <v>162</v>
      </c>
      <c r="BM108" s="130" t="s">
        <v>210</v>
      </c>
      <c r="BN108" s="131" t="s">
        <v>201</v>
      </c>
      <c r="BO108" s="83" t="s">
        <v>244</v>
      </c>
      <c r="BP108" s="83"/>
      <c r="BQ108" s="83"/>
      <c r="BR108" s="132" t="s">
        <v>1470</v>
      </c>
    </row>
    <row r="109" spans="1:70" s="112" customFormat="1" ht="15" customHeight="1">
      <c r="A109" s="83">
        <v>105</v>
      </c>
      <c r="B109" s="83" t="s">
        <v>245</v>
      </c>
      <c r="C109" s="83" t="s">
        <v>246</v>
      </c>
      <c r="D109" s="83" t="s">
        <v>247</v>
      </c>
      <c r="E109" s="83" t="s">
        <v>248</v>
      </c>
      <c r="F109" s="83" t="s">
        <v>249</v>
      </c>
      <c r="G109" s="83" t="s">
        <v>250</v>
      </c>
      <c r="H109" s="83" t="s">
        <v>251</v>
      </c>
      <c r="I109" s="83">
        <v>42695</v>
      </c>
      <c r="J109" s="83" t="s">
        <v>335</v>
      </c>
      <c r="K109" s="83">
        <v>42695</v>
      </c>
      <c r="L109" s="83" t="s">
        <v>299</v>
      </c>
      <c r="M109" s="83" t="s">
        <v>300</v>
      </c>
      <c r="N109" s="83">
        <v>67521</v>
      </c>
      <c r="O109" s="83" t="s">
        <v>401</v>
      </c>
      <c r="P109" s="83">
        <v>427150</v>
      </c>
      <c r="Q109" s="83" t="s">
        <v>489</v>
      </c>
      <c r="R109" s="83" t="s">
        <v>303</v>
      </c>
      <c r="S109" s="83" t="s">
        <v>490</v>
      </c>
      <c r="T109" s="83" t="s">
        <v>490</v>
      </c>
      <c r="U109" s="83" t="s">
        <v>262</v>
      </c>
      <c r="V109" s="83" t="s">
        <v>255</v>
      </c>
      <c r="W109" s="83">
        <v>541</v>
      </c>
      <c r="X109" s="83" t="s">
        <v>256</v>
      </c>
      <c r="Y109" s="83">
        <v>352014637</v>
      </c>
      <c r="Z109" s="83" t="s">
        <v>725</v>
      </c>
      <c r="AA109" s="107">
        <v>45107</v>
      </c>
      <c r="AB109" s="83">
        <v>42000</v>
      </c>
      <c r="AC109" s="107" t="s">
        <v>849</v>
      </c>
      <c r="AD109" s="83">
        <v>24</v>
      </c>
      <c r="AE109" s="83" t="s">
        <v>833</v>
      </c>
      <c r="AF109" s="83" t="s">
        <v>1057</v>
      </c>
      <c r="AG109" s="107" t="s">
        <v>1058</v>
      </c>
      <c r="AH109" s="83" t="s">
        <v>859</v>
      </c>
      <c r="AI109" s="107" t="s">
        <v>1047</v>
      </c>
      <c r="AJ109" s="83">
        <v>2240</v>
      </c>
      <c r="AK109" s="83">
        <v>2240</v>
      </c>
      <c r="AL109" s="107" t="s">
        <v>911</v>
      </c>
      <c r="AM109" s="83">
        <v>23551.35</v>
      </c>
      <c r="AN109" s="111">
        <v>10048.65</v>
      </c>
      <c r="AO109" s="111">
        <v>33600</v>
      </c>
      <c r="AP109" s="111">
        <v>18448.650000000001</v>
      </c>
      <c r="AQ109" s="111">
        <v>2015.35</v>
      </c>
      <c r="AR109" s="111">
        <v>20464</v>
      </c>
      <c r="AS109" s="111">
        <v>18448.650000000001</v>
      </c>
      <c r="AT109" s="111">
        <v>2015.35</v>
      </c>
      <c r="AU109" s="111">
        <v>20464</v>
      </c>
      <c r="AV109" s="83">
        <v>26</v>
      </c>
      <c r="AW109" s="129">
        <v>314</v>
      </c>
      <c r="AX109" s="83"/>
      <c r="AY109" s="107"/>
      <c r="AZ109" s="83"/>
      <c r="BA109" s="83"/>
      <c r="BB109" s="83" t="s">
        <v>832</v>
      </c>
      <c r="BC109" s="83" t="s">
        <v>145</v>
      </c>
      <c r="BD109" s="107" t="s">
        <v>889</v>
      </c>
      <c r="BE109" s="83">
        <v>42000</v>
      </c>
      <c r="BF109" s="83" t="s">
        <v>490</v>
      </c>
      <c r="BG109" s="83" t="s">
        <v>1354</v>
      </c>
      <c r="BH109" s="84" t="s">
        <v>1465</v>
      </c>
      <c r="BI109" s="83" t="s">
        <v>110</v>
      </c>
      <c r="BJ109" s="84">
        <v>45918</v>
      </c>
      <c r="BK109" s="83"/>
      <c r="BL109" s="83" t="s">
        <v>162</v>
      </c>
      <c r="BM109" s="130" t="s">
        <v>210</v>
      </c>
      <c r="BN109" s="131" t="s">
        <v>201</v>
      </c>
      <c r="BO109" s="83" t="s">
        <v>244</v>
      </c>
      <c r="BP109" s="83"/>
      <c r="BQ109" s="83"/>
      <c r="BR109" s="132" t="s">
        <v>1470</v>
      </c>
    </row>
    <row r="110" spans="1:70" s="112" customFormat="1" ht="15" customHeight="1">
      <c r="A110" s="83">
        <v>106</v>
      </c>
      <c r="B110" s="83" t="s">
        <v>245</v>
      </c>
      <c r="C110" s="83" t="s">
        <v>246</v>
      </c>
      <c r="D110" s="83" t="s">
        <v>247</v>
      </c>
      <c r="E110" s="83" t="s">
        <v>248</v>
      </c>
      <c r="F110" s="83" t="s">
        <v>249</v>
      </c>
      <c r="G110" s="83" t="s">
        <v>250</v>
      </c>
      <c r="H110" s="83" t="s">
        <v>251</v>
      </c>
      <c r="I110" s="83">
        <v>42749</v>
      </c>
      <c r="J110" s="83" t="s">
        <v>271</v>
      </c>
      <c r="K110" s="83">
        <v>42749</v>
      </c>
      <c r="L110" s="83" t="s">
        <v>252</v>
      </c>
      <c r="M110" s="83" t="s">
        <v>253</v>
      </c>
      <c r="N110" s="83">
        <v>67466</v>
      </c>
      <c r="O110" s="83" t="s">
        <v>272</v>
      </c>
      <c r="P110" s="83">
        <v>97068</v>
      </c>
      <c r="Q110" s="83" t="s">
        <v>375</v>
      </c>
      <c r="R110" s="83" t="s">
        <v>303</v>
      </c>
      <c r="S110" s="83" t="s">
        <v>376</v>
      </c>
      <c r="T110" s="83" t="s">
        <v>376</v>
      </c>
      <c r="U110" s="83" t="s">
        <v>254</v>
      </c>
      <c r="V110" s="83" t="s">
        <v>260</v>
      </c>
      <c r="W110" s="83">
        <v>541</v>
      </c>
      <c r="X110" s="83" t="s">
        <v>256</v>
      </c>
      <c r="Y110" s="83">
        <v>349815270</v>
      </c>
      <c r="Z110" s="83" t="s">
        <v>669</v>
      </c>
      <c r="AA110" s="107">
        <v>44904</v>
      </c>
      <c r="AB110" s="83">
        <v>54478</v>
      </c>
      <c r="AC110" s="107" t="s">
        <v>849</v>
      </c>
      <c r="AD110" s="83">
        <v>24</v>
      </c>
      <c r="AE110" s="83" t="s">
        <v>830</v>
      </c>
      <c r="AF110" s="83" t="s">
        <v>934</v>
      </c>
      <c r="AG110" s="107" t="s">
        <v>935</v>
      </c>
      <c r="AH110" s="83" t="s">
        <v>844</v>
      </c>
      <c r="AI110" s="107" t="s">
        <v>936</v>
      </c>
      <c r="AJ110" s="83">
        <v>3093</v>
      </c>
      <c r="AK110" s="83">
        <v>2950</v>
      </c>
      <c r="AL110" s="107" t="s">
        <v>911</v>
      </c>
      <c r="AM110" s="83">
        <v>45987.19</v>
      </c>
      <c r="AN110" s="111">
        <v>16112.81</v>
      </c>
      <c r="AO110" s="111">
        <v>62100</v>
      </c>
      <c r="AP110" s="111">
        <v>8490.81</v>
      </c>
      <c r="AQ110" s="111">
        <v>352.19</v>
      </c>
      <c r="AR110" s="111">
        <v>8843</v>
      </c>
      <c r="AS110" s="111">
        <v>8490.81</v>
      </c>
      <c r="AT110" s="111">
        <v>352.19</v>
      </c>
      <c r="AU110" s="111">
        <v>8843</v>
      </c>
      <c r="AV110" s="83">
        <v>32</v>
      </c>
      <c r="AW110" s="129">
        <v>314</v>
      </c>
      <c r="AX110" s="83"/>
      <c r="AY110" s="107"/>
      <c r="AZ110" s="83"/>
      <c r="BA110" s="83"/>
      <c r="BB110" s="83" t="s">
        <v>832</v>
      </c>
      <c r="BC110" s="83" t="s">
        <v>145</v>
      </c>
      <c r="BD110" s="107" t="s">
        <v>889</v>
      </c>
      <c r="BE110" s="83">
        <v>54478</v>
      </c>
      <c r="BF110" s="83" t="s">
        <v>376</v>
      </c>
      <c r="BG110" s="83" t="s">
        <v>1299</v>
      </c>
      <c r="BH110" s="84" t="s">
        <v>1465</v>
      </c>
      <c r="BI110" s="83" t="s">
        <v>110</v>
      </c>
      <c r="BJ110" s="84">
        <v>45918</v>
      </c>
      <c r="BK110" s="83"/>
      <c r="BL110" s="83" t="s">
        <v>162</v>
      </c>
      <c r="BM110" s="130" t="s">
        <v>210</v>
      </c>
      <c r="BN110" s="131" t="s">
        <v>201</v>
      </c>
      <c r="BO110" s="83" t="s">
        <v>244</v>
      </c>
      <c r="BP110" s="83"/>
      <c r="BQ110" s="83"/>
      <c r="BR110" s="132" t="s">
        <v>1470</v>
      </c>
    </row>
    <row r="111" spans="1:70" s="112" customFormat="1" ht="15" customHeight="1">
      <c r="A111" s="83">
        <v>107</v>
      </c>
      <c r="B111" s="83" t="s">
        <v>245</v>
      </c>
      <c r="C111" s="83" t="s">
        <v>246</v>
      </c>
      <c r="D111" s="83" t="s">
        <v>247</v>
      </c>
      <c r="E111" s="83" t="s">
        <v>248</v>
      </c>
      <c r="F111" s="83" t="s">
        <v>249</v>
      </c>
      <c r="G111" s="83" t="s">
        <v>250</v>
      </c>
      <c r="H111" s="83" t="s">
        <v>251</v>
      </c>
      <c r="I111" s="83">
        <v>42797</v>
      </c>
      <c r="J111" s="83" t="s">
        <v>330</v>
      </c>
      <c r="K111" s="83">
        <v>42797</v>
      </c>
      <c r="L111" s="83" t="s">
        <v>252</v>
      </c>
      <c r="M111" s="83" t="s">
        <v>253</v>
      </c>
      <c r="N111" s="83">
        <v>67476</v>
      </c>
      <c r="O111" s="83" t="s">
        <v>563</v>
      </c>
      <c r="P111" s="83">
        <v>97078</v>
      </c>
      <c r="Q111" s="83" t="s">
        <v>564</v>
      </c>
      <c r="R111" s="83" t="s">
        <v>303</v>
      </c>
      <c r="S111" s="83" t="s">
        <v>622</v>
      </c>
      <c r="T111" s="83" t="s">
        <v>622</v>
      </c>
      <c r="U111" s="83" t="s">
        <v>254</v>
      </c>
      <c r="V111" s="83" t="s">
        <v>255</v>
      </c>
      <c r="W111" s="83">
        <v>0</v>
      </c>
      <c r="X111" s="83" t="s">
        <v>256</v>
      </c>
      <c r="Y111" s="83">
        <v>357093125</v>
      </c>
      <c r="Z111" s="83" t="s">
        <v>802</v>
      </c>
      <c r="AA111" s="107">
        <v>45444</v>
      </c>
      <c r="AB111" s="83">
        <v>80000</v>
      </c>
      <c r="AC111" s="107" t="s">
        <v>849</v>
      </c>
      <c r="AD111" s="83">
        <v>24</v>
      </c>
      <c r="AE111" s="83" t="s">
        <v>876</v>
      </c>
      <c r="AF111" s="83" t="s">
        <v>1187</v>
      </c>
      <c r="AG111" s="107" t="s">
        <v>1230</v>
      </c>
      <c r="AH111" s="83" t="s">
        <v>831</v>
      </c>
      <c r="AI111" s="107" t="s">
        <v>1231</v>
      </c>
      <c r="AJ111" s="83">
        <v>4230</v>
      </c>
      <c r="AK111" s="83">
        <v>4230</v>
      </c>
      <c r="AL111" s="107" t="s">
        <v>1232</v>
      </c>
      <c r="AM111" s="83">
        <v>10708.84</v>
      </c>
      <c r="AN111" s="111">
        <v>7411.16</v>
      </c>
      <c r="AO111" s="111">
        <v>18120</v>
      </c>
      <c r="AP111" s="111">
        <v>69291.16</v>
      </c>
      <c r="AQ111" s="111">
        <v>14375.84</v>
      </c>
      <c r="AR111" s="111">
        <v>83667</v>
      </c>
      <c r="AS111" s="111">
        <v>34531.89</v>
      </c>
      <c r="AT111" s="111">
        <v>10798.11</v>
      </c>
      <c r="AU111" s="111">
        <v>45330</v>
      </c>
      <c r="AV111" s="83">
        <v>15</v>
      </c>
      <c r="AW111" s="129">
        <v>314</v>
      </c>
      <c r="AX111" s="83"/>
      <c r="AY111" s="107"/>
      <c r="AZ111" s="83"/>
      <c r="BA111" s="83"/>
      <c r="BB111" s="83" t="s">
        <v>832</v>
      </c>
      <c r="BC111" s="83" t="s">
        <v>145</v>
      </c>
      <c r="BD111" s="107" t="s">
        <v>889</v>
      </c>
      <c r="BE111" s="83">
        <v>80000</v>
      </c>
      <c r="BF111" s="83" t="s">
        <v>622</v>
      </c>
      <c r="BG111" s="83" t="s">
        <v>1429</v>
      </c>
      <c r="BH111" s="84" t="s">
        <v>1465</v>
      </c>
      <c r="BI111" s="83" t="s">
        <v>110</v>
      </c>
      <c r="BJ111" s="84">
        <v>45918</v>
      </c>
      <c r="BK111" s="83"/>
      <c r="BL111" s="83" t="s">
        <v>162</v>
      </c>
      <c r="BM111" s="130" t="s">
        <v>210</v>
      </c>
      <c r="BN111" s="131" t="s">
        <v>201</v>
      </c>
      <c r="BO111" s="83" t="s">
        <v>244</v>
      </c>
      <c r="BP111" s="83"/>
      <c r="BQ111" s="83"/>
      <c r="BR111" s="132" t="s">
        <v>1470</v>
      </c>
    </row>
    <row r="112" spans="1:70" s="112" customFormat="1" ht="15" customHeight="1">
      <c r="A112" s="83">
        <v>108</v>
      </c>
      <c r="B112" s="83" t="s">
        <v>245</v>
      </c>
      <c r="C112" s="83" t="s">
        <v>246</v>
      </c>
      <c r="D112" s="83" t="s">
        <v>247</v>
      </c>
      <c r="E112" s="83" t="s">
        <v>248</v>
      </c>
      <c r="F112" s="83" t="s">
        <v>249</v>
      </c>
      <c r="G112" s="83" t="s">
        <v>250</v>
      </c>
      <c r="H112" s="83" t="s">
        <v>251</v>
      </c>
      <c r="I112" s="83">
        <v>42797</v>
      </c>
      <c r="J112" s="83" t="s">
        <v>330</v>
      </c>
      <c r="K112" s="83">
        <v>42797</v>
      </c>
      <c r="L112" s="83" t="s">
        <v>252</v>
      </c>
      <c r="M112" s="83" t="s">
        <v>253</v>
      </c>
      <c r="N112" s="83">
        <v>67476</v>
      </c>
      <c r="O112" s="83" t="s">
        <v>563</v>
      </c>
      <c r="P112" s="83">
        <v>97078</v>
      </c>
      <c r="Q112" s="83" t="s">
        <v>564</v>
      </c>
      <c r="R112" s="83" t="s">
        <v>469</v>
      </c>
      <c r="S112" s="83" t="s">
        <v>637</v>
      </c>
      <c r="T112" s="83" t="s">
        <v>637</v>
      </c>
      <c r="U112" s="83" t="s">
        <v>264</v>
      </c>
      <c r="V112" s="83" t="s">
        <v>255</v>
      </c>
      <c r="W112" s="83">
        <v>0</v>
      </c>
      <c r="X112" s="83" t="s">
        <v>256</v>
      </c>
      <c r="Y112" s="83">
        <v>357880410</v>
      </c>
      <c r="Z112" s="83" t="s">
        <v>815</v>
      </c>
      <c r="AA112" s="107">
        <v>45505</v>
      </c>
      <c r="AB112" s="83">
        <v>40000</v>
      </c>
      <c r="AC112" s="107" t="s">
        <v>849</v>
      </c>
      <c r="AD112" s="83">
        <v>18</v>
      </c>
      <c r="AE112" s="83" t="s">
        <v>1223</v>
      </c>
      <c r="AF112" s="83" t="s">
        <v>1187</v>
      </c>
      <c r="AG112" s="107" t="s">
        <v>1230</v>
      </c>
      <c r="AH112" s="83" t="s">
        <v>831</v>
      </c>
      <c r="AI112" s="107" t="s">
        <v>893</v>
      </c>
      <c r="AJ112" s="83">
        <v>2690</v>
      </c>
      <c r="AK112" s="83">
        <v>2690</v>
      </c>
      <c r="AL112" s="107" t="s">
        <v>967</v>
      </c>
      <c r="AM112" s="83">
        <v>3687.18</v>
      </c>
      <c r="AN112" s="111">
        <v>1692.82</v>
      </c>
      <c r="AO112" s="111">
        <v>5380</v>
      </c>
      <c r="AP112" s="111">
        <v>36312.82</v>
      </c>
      <c r="AQ112" s="111">
        <v>6813.18</v>
      </c>
      <c r="AR112" s="111">
        <v>43126</v>
      </c>
      <c r="AS112" s="111">
        <v>23585</v>
      </c>
      <c r="AT112" s="111">
        <v>6005</v>
      </c>
      <c r="AU112" s="111">
        <v>29590</v>
      </c>
      <c r="AV112" s="83">
        <v>13</v>
      </c>
      <c r="AW112" s="129">
        <v>314</v>
      </c>
      <c r="AX112" s="83"/>
      <c r="AY112" s="107"/>
      <c r="AZ112" s="83"/>
      <c r="BA112" s="83"/>
      <c r="BB112" s="83" t="s">
        <v>832</v>
      </c>
      <c r="BC112" s="83" t="s">
        <v>145</v>
      </c>
      <c r="BD112" s="107"/>
      <c r="BE112" s="83">
        <v>0</v>
      </c>
      <c r="BF112" s="83" t="s">
        <v>637</v>
      </c>
      <c r="BG112" s="83" t="s">
        <v>1442</v>
      </c>
      <c r="BH112" s="84" t="s">
        <v>1465</v>
      </c>
      <c r="BI112" s="83" t="s">
        <v>110</v>
      </c>
      <c r="BJ112" s="84">
        <v>45918</v>
      </c>
      <c r="BK112" s="83"/>
      <c r="BL112" s="83" t="s">
        <v>162</v>
      </c>
      <c r="BM112" s="130" t="s">
        <v>210</v>
      </c>
      <c r="BN112" s="131" t="s">
        <v>201</v>
      </c>
      <c r="BO112" s="83" t="s">
        <v>244</v>
      </c>
      <c r="BP112" s="83"/>
      <c r="BQ112" s="83"/>
      <c r="BR112" s="132" t="s">
        <v>1470</v>
      </c>
    </row>
    <row r="113" spans="1:70" s="112" customFormat="1" ht="15" customHeight="1">
      <c r="A113" s="83">
        <v>109</v>
      </c>
      <c r="B113" s="83" t="s">
        <v>245</v>
      </c>
      <c r="C113" s="83" t="s">
        <v>246</v>
      </c>
      <c r="D113" s="83" t="s">
        <v>247</v>
      </c>
      <c r="E113" s="83" t="s">
        <v>248</v>
      </c>
      <c r="F113" s="83" t="s">
        <v>249</v>
      </c>
      <c r="G113" s="83" t="s">
        <v>250</v>
      </c>
      <c r="H113" s="83" t="s">
        <v>251</v>
      </c>
      <c r="I113" s="83">
        <v>42795</v>
      </c>
      <c r="J113" s="83" t="s">
        <v>304</v>
      </c>
      <c r="K113" s="83">
        <v>42795</v>
      </c>
      <c r="L113" s="83" t="s">
        <v>252</v>
      </c>
      <c r="M113" s="83" t="s">
        <v>253</v>
      </c>
      <c r="N113" s="83">
        <v>67508</v>
      </c>
      <c r="O113" s="83" t="s">
        <v>305</v>
      </c>
      <c r="P113" s="83">
        <v>97114</v>
      </c>
      <c r="Q113" s="83" t="s">
        <v>306</v>
      </c>
      <c r="R113" s="83" t="s">
        <v>303</v>
      </c>
      <c r="S113" s="83" t="s">
        <v>621</v>
      </c>
      <c r="T113" s="83" t="s">
        <v>621</v>
      </c>
      <c r="U113" s="83" t="s">
        <v>254</v>
      </c>
      <c r="V113" s="83" t="s">
        <v>255</v>
      </c>
      <c r="W113" s="83">
        <v>0</v>
      </c>
      <c r="X113" s="83" t="s">
        <v>324</v>
      </c>
      <c r="Y113" s="83">
        <v>357041269</v>
      </c>
      <c r="Z113" s="83" t="s">
        <v>801</v>
      </c>
      <c r="AA113" s="107">
        <v>45444</v>
      </c>
      <c r="AB113" s="83">
        <v>80000</v>
      </c>
      <c r="AC113" s="107" t="s">
        <v>829</v>
      </c>
      <c r="AD113" s="83">
        <v>24</v>
      </c>
      <c r="AE113" s="83" t="s">
        <v>837</v>
      </c>
      <c r="AF113" s="83" t="s">
        <v>1229</v>
      </c>
      <c r="AG113" s="107" t="s">
        <v>1149</v>
      </c>
      <c r="AH113" s="83" t="s">
        <v>831</v>
      </c>
      <c r="AI113" s="107" t="s">
        <v>1188</v>
      </c>
      <c r="AJ113" s="83">
        <v>4270</v>
      </c>
      <c r="AK113" s="83">
        <v>4270</v>
      </c>
      <c r="AL113" s="107" t="s">
        <v>983</v>
      </c>
      <c r="AM113" s="83">
        <v>10643.94</v>
      </c>
      <c r="AN113" s="111">
        <v>6436.06</v>
      </c>
      <c r="AO113" s="111">
        <v>17080</v>
      </c>
      <c r="AP113" s="111">
        <v>69356.06</v>
      </c>
      <c r="AQ113" s="111">
        <v>16320.94</v>
      </c>
      <c r="AR113" s="111">
        <v>85677</v>
      </c>
      <c r="AS113" s="111">
        <v>34420.11</v>
      </c>
      <c r="AT113" s="111">
        <v>12549.89</v>
      </c>
      <c r="AU113" s="111">
        <v>46970</v>
      </c>
      <c r="AV113" s="83">
        <v>15</v>
      </c>
      <c r="AW113" s="129">
        <v>315</v>
      </c>
      <c r="AX113" s="83"/>
      <c r="AY113" s="107"/>
      <c r="AZ113" s="83"/>
      <c r="BA113" s="83"/>
      <c r="BB113" s="83" t="s">
        <v>832</v>
      </c>
      <c r="BC113" s="83" t="s">
        <v>145</v>
      </c>
      <c r="BD113" s="107" t="s">
        <v>889</v>
      </c>
      <c r="BE113" s="83">
        <v>80000</v>
      </c>
      <c r="BF113" s="83" t="s">
        <v>621</v>
      </c>
      <c r="BG113" s="83" t="s">
        <v>1428</v>
      </c>
      <c r="BH113" s="84" t="s">
        <v>1465</v>
      </c>
      <c r="BI113" s="83" t="s">
        <v>110</v>
      </c>
      <c r="BJ113" s="84">
        <v>45918</v>
      </c>
      <c r="BK113" s="83"/>
      <c r="BL113" s="83" t="s">
        <v>162</v>
      </c>
      <c r="BM113" s="130" t="s">
        <v>210</v>
      </c>
      <c r="BN113" s="131" t="s">
        <v>201</v>
      </c>
      <c r="BO113" s="83" t="s">
        <v>244</v>
      </c>
      <c r="BP113" s="83"/>
      <c r="BQ113" s="83"/>
      <c r="BR113" s="132" t="s">
        <v>1470</v>
      </c>
    </row>
    <row r="114" spans="1:70" s="112" customFormat="1" ht="15" customHeight="1">
      <c r="A114" s="83">
        <v>110</v>
      </c>
      <c r="B114" s="83" t="s">
        <v>245</v>
      </c>
      <c r="C114" s="83" t="s">
        <v>246</v>
      </c>
      <c r="D114" s="83" t="s">
        <v>247</v>
      </c>
      <c r="E114" s="83" t="s">
        <v>248</v>
      </c>
      <c r="F114" s="83" t="s">
        <v>249</v>
      </c>
      <c r="G114" s="83" t="s">
        <v>250</v>
      </c>
      <c r="H114" s="83" t="s">
        <v>251</v>
      </c>
      <c r="I114" s="83">
        <v>42803</v>
      </c>
      <c r="J114" s="83" t="s">
        <v>394</v>
      </c>
      <c r="K114" s="83">
        <v>42803</v>
      </c>
      <c r="L114" s="83" t="s">
        <v>299</v>
      </c>
      <c r="M114" s="83" t="s">
        <v>300</v>
      </c>
      <c r="N114" s="83">
        <v>294039</v>
      </c>
      <c r="O114" s="83" t="s">
        <v>395</v>
      </c>
      <c r="P114" s="83">
        <v>390097</v>
      </c>
      <c r="Q114" s="83" t="s">
        <v>396</v>
      </c>
      <c r="R114" s="83" t="s">
        <v>303</v>
      </c>
      <c r="S114" s="83" t="s">
        <v>429</v>
      </c>
      <c r="T114" s="83" t="s">
        <v>429</v>
      </c>
      <c r="U114" s="83" t="s">
        <v>266</v>
      </c>
      <c r="V114" s="83" t="s">
        <v>255</v>
      </c>
      <c r="W114" s="83">
        <v>541</v>
      </c>
      <c r="X114" s="83" t="s">
        <v>256</v>
      </c>
      <c r="Y114" s="83">
        <v>350700399</v>
      </c>
      <c r="Z114" s="83" t="s">
        <v>692</v>
      </c>
      <c r="AA114" s="107">
        <v>44979</v>
      </c>
      <c r="AB114" s="83">
        <v>36733</v>
      </c>
      <c r="AC114" s="107" t="s">
        <v>829</v>
      </c>
      <c r="AD114" s="83">
        <v>24</v>
      </c>
      <c r="AE114" s="83" t="s">
        <v>833</v>
      </c>
      <c r="AF114" s="83" t="s">
        <v>977</v>
      </c>
      <c r="AG114" s="107" t="s">
        <v>982</v>
      </c>
      <c r="AH114" s="83" t="s">
        <v>859</v>
      </c>
      <c r="AI114" s="107" t="s">
        <v>966</v>
      </c>
      <c r="AJ114" s="83">
        <v>1635</v>
      </c>
      <c r="AK114" s="83">
        <v>2000</v>
      </c>
      <c r="AL114" s="107" t="s">
        <v>983</v>
      </c>
      <c r="AM114" s="83">
        <v>27331.09</v>
      </c>
      <c r="AN114" s="111">
        <v>10303.91</v>
      </c>
      <c r="AO114" s="111">
        <v>37635</v>
      </c>
      <c r="AP114" s="111">
        <v>9401.91</v>
      </c>
      <c r="AQ114" s="111">
        <v>598.09</v>
      </c>
      <c r="AR114" s="111">
        <v>10000</v>
      </c>
      <c r="AS114" s="111">
        <v>9401.91</v>
      </c>
      <c r="AT114" s="111">
        <v>598.09</v>
      </c>
      <c r="AU114" s="111">
        <v>10000</v>
      </c>
      <c r="AV114" s="83">
        <v>30</v>
      </c>
      <c r="AW114" s="129">
        <v>315</v>
      </c>
      <c r="AX114" s="83"/>
      <c r="AY114" s="107"/>
      <c r="AZ114" s="83"/>
      <c r="BA114" s="83"/>
      <c r="BB114" s="83" t="s">
        <v>832</v>
      </c>
      <c r="BC114" s="83" t="s">
        <v>145</v>
      </c>
      <c r="BD114" s="107" t="s">
        <v>889</v>
      </c>
      <c r="BE114" s="83">
        <v>36733</v>
      </c>
      <c r="BF114" s="83" t="s">
        <v>429</v>
      </c>
      <c r="BG114" s="83" t="s">
        <v>1322</v>
      </c>
      <c r="BH114" s="84" t="s">
        <v>1465</v>
      </c>
      <c r="BI114" s="83" t="s">
        <v>110</v>
      </c>
      <c r="BJ114" s="84">
        <v>45918</v>
      </c>
      <c r="BK114" s="83"/>
      <c r="BL114" s="83" t="s">
        <v>162</v>
      </c>
      <c r="BM114" s="130" t="s">
        <v>210</v>
      </c>
      <c r="BN114" s="131" t="s">
        <v>201</v>
      </c>
      <c r="BO114" s="83" t="s">
        <v>244</v>
      </c>
      <c r="BP114" s="83"/>
      <c r="BQ114" s="83"/>
      <c r="BR114" s="132" t="s">
        <v>1470</v>
      </c>
    </row>
    <row r="115" spans="1:70" s="112" customFormat="1" ht="15" customHeight="1">
      <c r="A115" s="83">
        <v>111</v>
      </c>
      <c r="B115" s="83" t="s">
        <v>245</v>
      </c>
      <c r="C115" s="83" t="s">
        <v>246</v>
      </c>
      <c r="D115" s="83" t="s">
        <v>247</v>
      </c>
      <c r="E115" s="83" t="s">
        <v>248</v>
      </c>
      <c r="F115" s="83" t="s">
        <v>249</v>
      </c>
      <c r="G115" s="83" t="s">
        <v>250</v>
      </c>
      <c r="H115" s="83" t="s">
        <v>251</v>
      </c>
      <c r="I115" s="83">
        <v>42712</v>
      </c>
      <c r="J115" s="83" t="s">
        <v>542</v>
      </c>
      <c r="K115" s="83">
        <v>42712</v>
      </c>
      <c r="L115" s="83" t="s">
        <v>252</v>
      </c>
      <c r="M115" s="83" t="s">
        <v>253</v>
      </c>
      <c r="N115" s="83">
        <v>67442</v>
      </c>
      <c r="O115" s="83" t="s">
        <v>543</v>
      </c>
      <c r="P115" s="83">
        <v>97041</v>
      </c>
      <c r="Q115" s="83" t="s">
        <v>544</v>
      </c>
      <c r="R115" s="83" t="s">
        <v>303</v>
      </c>
      <c r="S115" s="83" t="s">
        <v>545</v>
      </c>
      <c r="T115" s="83" t="s">
        <v>545</v>
      </c>
      <c r="U115" s="83" t="s">
        <v>254</v>
      </c>
      <c r="V115" s="83" t="s">
        <v>255</v>
      </c>
      <c r="W115" s="83">
        <v>541</v>
      </c>
      <c r="X115" s="83" t="s">
        <v>256</v>
      </c>
      <c r="Y115" s="83">
        <v>353594211</v>
      </c>
      <c r="Z115" s="83" t="s">
        <v>750</v>
      </c>
      <c r="AA115" s="107">
        <v>45234</v>
      </c>
      <c r="AB115" s="83">
        <v>63000</v>
      </c>
      <c r="AC115" s="107" t="s">
        <v>829</v>
      </c>
      <c r="AD115" s="83">
        <v>24</v>
      </c>
      <c r="AE115" s="83" t="s">
        <v>839</v>
      </c>
      <c r="AF115" s="83" t="s">
        <v>1125</v>
      </c>
      <c r="AG115" s="107" t="s">
        <v>861</v>
      </c>
      <c r="AH115" s="83" t="s">
        <v>831</v>
      </c>
      <c r="AI115" s="107" t="s">
        <v>1122</v>
      </c>
      <c r="AJ115" s="83">
        <v>3360</v>
      </c>
      <c r="AK115" s="83">
        <v>3360</v>
      </c>
      <c r="AL115" s="107" t="s">
        <v>911</v>
      </c>
      <c r="AM115" s="83">
        <v>25053.78</v>
      </c>
      <c r="AN115" s="111">
        <v>11906.22</v>
      </c>
      <c r="AO115" s="111">
        <v>36960</v>
      </c>
      <c r="AP115" s="111">
        <v>37946.22</v>
      </c>
      <c r="AQ115" s="111">
        <v>5830.78</v>
      </c>
      <c r="AR115" s="111">
        <v>43777</v>
      </c>
      <c r="AS115" s="111">
        <v>31337.59</v>
      </c>
      <c r="AT115" s="111">
        <v>5622.41</v>
      </c>
      <c r="AU115" s="111">
        <v>36960</v>
      </c>
      <c r="AV115" s="83">
        <v>22</v>
      </c>
      <c r="AW115" s="129">
        <v>315</v>
      </c>
      <c r="AX115" s="83"/>
      <c r="AY115" s="107"/>
      <c r="AZ115" s="83"/>
      <c r="BA115" s="83"/>
      <c r="BB115" s="83" t="s">
        <v>832</v>
      </c>
      <c r="BC115" s="83" t="s">
        <v>145</v>
      </c>
      <c r="BD115" s="107" t="s">
        <v>889</v>
      </c>
      <c r="BE115" s="83">
        <v>63000</v>
      </c>
      <c r="BF115" s="83" t="s">
        <v>545</v>
      </c>
      <c r="BG115" s="83" t="s">
        <v>1377</v>
      </c>
      <c r="BH115" s="84" t="s">
        <v>1465</v>
      </c>
      <c r="BI115" s="83" t="s">
        <v>110</v>
      </c>
      <c r="BJ115" s="84">
        <v>45918</v>
      </c>
      <c r="BK115" s="83"/>
      <c r="BL115" s="83" t="s">
        <v>162</v>
      </c>
      <c r="BM115" s="130" t="s">
        <v>210</v>
      </c>
      <c r="BN115" s="131" t="s">
        <v>201</v>
      </c>
      <c r="BO115" s="83" t="s">
        <v>244</v>
      </c>
      <c r="BP115" s="83"/>
      <c r="BQ115" s="83"/>
      <c r="BR115" s="132" t="s">
        <v>1470</v>
      </c>
    </row>
    <row r="116" spans="1:70" s="112" customFormat="1" ht="15" customHeight="1">
      <c r="A116" s="83">
        <v>112</v>
      </c>
      <c r="B116" s="83" t="s">
        <v>245</v>
      </c>
      <c r="C116" s="83" t="s">
        <v>246</v>
      </c>
      <c r="D116" s="83" t="s">
        <v>247</v>
      </c>
      <c r="E116" s="83" t="s">
        <v>248</v>
      </c>
      <c r="F116" s="83" t="s">
        <v>249</v>
      </c>
      <c r="G116" s="83" t="s">
        <v>250</v>
      </c>
      <c r="H116" s="83" t="s">
        <v>251</v>
      </c>
      <c r="I116" s="83">
        <v>42716</v>
      </c>
      <c r="J116" s="83" t="s">
        <v>298</v>
      </c>
      <c r="K116" s="83">
        <v>42716</v>
      </c>
      <c r="L116" s="83" t="s">
        <v>299</v>
      </c>
      <c r="M116" s="83" t="s">
        <v>300</v>
      </c>
      <c r="N116" s="83">
        <v>67439</v>
      </c>
      <c r="O116" s="83" t="s">
        <v>301</v>
      </c>
      <c r="P116" s="83">
        <v>97038</v>
      </c>
      <c r="Q116" s="83" t="s">
        <v>302</v>
      </c>
      <c r="R116" s="83" t="s">
        <v>303</v>
      </c>
      <c r="S116" s="83" t="s">
        <v>615</v>
      </c>
      <c r="T116" s="83" t="s">
        <v>615</v>
      </c>
      <c r="U116" s="83" t="s">
        <v>254</v>
      </c>
      <c r="V116" s="83" t="s">
        <v>255</v>
      </c>
      <c r="W116" s="83">
        <v>0</v>
      </c>
      <c r="X116" s="83" t="s">
        <v>256</v>
      </c>
      <c r="Y116" s="83">
        <v>356685346</v>
      </c>
      <c r="Z116" s="83" t="s">
        <v>795</v>
      </c>
      <c r="AA116" s="107">
        <v>45414</v>
      </c>
      <c r="AB116" s="83">
        <v>63000</v>
      </c>
      <c r="AC116" s="107" t="s">
        <v>829</v>
      </c>
      <c r="AD116" s="83">
        <v>24</v>
      </c>
      <c r="AE116" s="83" t="s">
        <v>839</v>
      </c>
      <c r="AF116" s="83" t="s">
        <v>860</v>
      </c>
      <c r="AG116" s="107" t="s">
        <v>884</v>
      </c>
      <c r="AH116" s="83" t="s">
        <v>844</v>
      </c>
      <c r="AI116" s="107" t="s">
        <v>1191</v>
      </c>
      <c r="AJ116" s="83">
        <v>3360</v>
      </c>
      <c r="AK116" s="83">
        <v>3360</v>
      </c>
      <c r="AL116" s="107" t="s">
        <v>983</v>
      </c>
      <c r="AM116" s="83">
        <v>10606.8</v>
      </c>
      <c r="AN116" s="111">
        <v>6193.2</v>
      </c>
      <c r="AO116" s="111">
        <v>16800</v>
      </c>
      <c r="AP116" s="111">
        <v>52393.2</v>
      </c>
      <c r="AQ116" s="111">
        <v>11721.8</v>
      </c>
      <c r="AR116" s="111">
        <v>64115</v>
      </c>
      <c r="AS116" s="111">
        <v>27642.74</v>
      </c>
      <c r="AT116" s="111">
        <v>9317.26</v>
      </c>
      <c r="AU116" s="111">
        <v>36960</v>
      </c>
      <c r="AV116" s="83">
        <v>16</v>
      </c>
      <c r="AW116" s="129">
        <v>315</v>
      </c>
      <c r="AX116" s="83"/>
      <c r="AY116" s="107"/>
      <c r="AZ116" s="83"/>
      <c r="BA116" s="83"/>
      <c r="BB116" s="83" t="s">
        <v>832</v>
      </c>
      <c r="BC116" s="83" t="s">
        <v>145</v>
      </c>
      <c r="BD116" s="107" t="s">
        <v>889</v>
      </c>
      <c r="BE116" s="83">
        <v>63000</v>
      </c>
      <c r="BF116" s="83" t="s">
        <v>615</v>
      </c>
      <c r="BG116" s="83" t="s">
        <v>1422</v>
      </c>
      <c r="BH116" s="84" t="s">
        <v>1465</v>
      </c>
      <c r="BI116" s="83" t="s">
        <v>110</v>
      </c>
      <c r="BJ116" s="84">
        <v>45918</v>
      </c>
      <c r="BK116" s="83"/>
      <c r="BL116" s="83" t="s">
        <v>162</v>
      </c>
      <c r="BM116" s="130" t="s">
        <v>210</v>
      </c>
      <c r="BN116" s="131" t="s">
        <v>201</v>
      </c>
      <c r="BO116" s="83" t="s">
        <v>244</v>
      </c>
      <c r="BP116" s="83"/>
      <c r="BQ116" s="83"/>
      <c r="BR116" s="132" t="s">
        <v>1470</v>
      </c>
    </row>
    <row r="117" spans="1:70" s="112" customFormat="1" ht="15" customHeight="1">
      <c r="A117" s="83">
        <v>113</v>
      </c>
      <c r="B117" s="83" t="s">
        <v>245</v>
      </c>
      <c r="C117" s="83" t="s">
        <v>246</v>
      </c>
      <c r="D117" s="83" t="s">
        <v>247</v>
      </c>
      <c r="E117" s="83" t="s">
        <v>248</v>
      </c>
      <c r="F117" s="83" t="s">
        <v>249</v>
      </c>
      <c r="G117" s="83" t="s">
        <v>250</v>
      </c>
      <c r="H117" s="83" t="s">
        <v>251</v>
      </c>
      <c r="I117" s="83">
        <v>42694</v>
      </c>
      <c r="J117" s="83" t="s">
        <v>381</v>
      </c>
      <c r="K117" s="83">
        <v>42694</v>
      </c>
      <c r="L117" s="83" t="s">
        <v>252</v>
      </c>
      <c r="M117" s="83" t="s">
        <v>253</v>
      </c>
      <c r="N117" s="83">
        <v>67463</v>
      </c>
      <c r="O117" s="83" t="s">
        <v>382</v>
      </c>
      <c r="P117" s="83">
        <v>97065</v>
      </c>
      <c r="Q117" s="83" t="s">
        <v>383</v>
      </c>
      <c r="R117" s="83" t="s">
        <v>303</v>
      </c>
      <c r="S117" s="83" t="s">
        <v>384</v>
      </c>
      <c r="T117" s="83" t="s">
        <v>384</v>
      </c>
      <c r="U117" s="83" t="s">
        <v>254</v>
      </c>
      <c r="V117" s="83" t="s">
        <v>255</v>
      </c>
      <c r="W117" s="83">
        <v>541</v>
      </c>
      <c r="X117" s="83" t="s">
        <v>256</v>
      </c>
      <c r="Y117" s="83">
        <v>350033875</v>
      </c>
      <c r="Z117" s="83" t="s">
        <v>671</v>
      </c>
      <c r="AA117" s="107">
        <v>44921</v>
      </c>
      <c r="AB117" s="83">
        <v>44040</v>
      </c>
      <c r="AC117" s="107" t="s">
        <v>829</v>
      </c>
      <c r="AD117" s="83">
        <v>24</v>
      </c>
      <c r="AE117" s="83" t="s">
        <v>833</v>
      </c>
      <c r="AF117" s="83" t="s">
        <v>939</v>
      </c>
      <c r="AG117" s="107" t="s">
        <v>940</v>
      </c>
      <c r="AH117" s="83" t="s">
        <v>859</v>
      </c>
      <c r="AI117" s="107" t="s">
        <v>941</v>
      </c>
      <c r="AJ117" s="83">
        <v>1651</v>
      </c>
      <c r="AK117" s="83">
        <v>2400</v>
      </c>
      <c r="AL117" s="107" t="s">
        <v>911</v>
      </c>
      <c r="AM117" s="83">
        <v>37132.21</v>
      </c>
      <c r="AN117" s="111">
        <v>12518.79</v>
      </c>
      <c r="AO117" s="111">
        <v>49651</v>
      </c>
      <c r="AP117" s="111">
        <v>6907.79</v>
      </c>
      <c r="AQ117" s="111">
        <v>292.20999999999998</v>
      </c>
      <c r="AR117" s="111">
        <v>7200</v>
      </c>
      <c r="AS117" s="111">
        <v>6907.79</v>
      </c>
      <c r="AT117" s="111">
        <v>292.20999999999998</v>
      </c>
      <c r="AU117" s="111">
        <v>7200</v>
      </c>
      <c r="AV117" s="83">
        <v>32</v>
      </c>
      <c r="AW117" s="129">
        <v>315</v>
      </c>
      <c r="AX117" s="83"/>
      <c r="AY117" s="107"/>
      <c r="AZ117" s="83"/>
      <c r="BA117" s="83"/>
      <c r="BB117" s="83" t="s">
        <v>832</v>
      </c>
      <c r="BC117" s="83" t="s">
        <v>145</v>
      </c>
      <c r="BD117" s="107" t="s">
        <v>889</v>
      </c>
      <c r="BE117" s="83">
        <v>44040</v>
      </c>
      <c r="BF117" s="83" t="s">
        <v>384</v>
      </c>
      <c r="BG117" s="83" t="s">
        <v>1301</v>
      </c>
      <c r="BH117" s="84" t="s">
        <v>1465</v>
      </c>
      <c r="BI117" s="83" t="s">
        <v>110</v>
      </c>
      <c r="BJ117" s="84">
        <v>45918</v>
      </c>
      <c r="BK117" s="83"/>
      <c r="BL117" s="83" t="s">
        <v>162</v>
      </c>
      <c r="BM117" s="130" t="s">
        <v>210</v>
      </c>
      <c r="BN117" s="131" t="s">
        <v>201</v>
      </c>
      <c r="BO117" s="83" t="s">
        <v>244</v>
      </c>
      <c r="BP117" s="83"/>
      <c r="BQ117" s="83"/>
      <c r="BR117" s="132" t="s">
        <v>1470</v>
      </c>
    </row>
    <row r="118" spans="1:70" s="112" customFormat="1" ht="15" customHeight="1">
      <c r="A118" s="83">
        <v>114</v>
      </c>
      <c r="B118" s="83" t="s">
        <v>245</v>
      </c>
      <c r="C118" s="83" t="s">
        <v>246</v>
      </c>
      <c r="D118" s="83" t="s">
        <v>247</v>
      </c>
      <c r="E118" s="83" t="s">
        <v>248</v>
      </c>
      <c r="F118" s="83" t="s">
        <v>249</v>
      </c>
      <c r="G118" s="83" t="s">
        <v>250</v>
      </c>
      <c r="H118" s="83" t="s">
        <v>251</v>
      </c>
      <c r="I118" s="83">
        <v>42694</v>
      </c>
      <c r="J118" s="83" t="s">
        <v>381</v>
      </c>
      <c r="K118" s="83">
        <v>42694</v>
      </c>
      <c r="L118" s="83" t="s">
        <v>252</v>
      </c>
      <c r="M118" s="83" t="s">
        <v>253</v>
      </c>
      <c r="N118" s="83">
        <v>295622</v>
      </c>
      <c r="O118" s="83" t="s">
        <v>382</v>
      </c>
      <c r="P118" s="83">
        <v>393461</v>
      </c>
      <c r="Q118" s="83" t="s">
        <v>383</v>
      </c>
      <c r="R118" s="83" t="s">
        <v>303</v>
      </c>
      <c r="S118" s="83" t="s">
        <v>586</v>
      </c>
      <c r="T118" s="83" t="s">
        <v>586</v>
      </c>
      <c r="U118" s="83" t="s">
        <v>254</v>
      </c>
      <c r="V118" s="83" t="s">
        <v>255</v>
      </c>
      <c r="W118" s="83">
        <v>0</v>
      </c>
      <c r="X118" s="83" t="s">
        <v>256</v>
      </c>
      <c r="Y118" s="83">
        <v>355005345</v>
      </c>
      <c r="Z118" s="83" t="s">
        <v>774</v>
      </c>
      <c r="AA118" s="107">
        <v>45326</v>
      </c>
      <c r="AB118" s="83">
        <v>45000</v>
      </c>
      <c r="AC118" s="107" t="s">
        <v>829</v>
      </c>
      <c r="AD118" s="83">
        <v>24</v>
      </c>
      <c r="AE118" s="83" t="s">
        <v>830</v>
      </c>
      <c r="AF118" s="83" t="s">
        <v>959</v>
      </c>
      <c r="AG118" s="107" t="s">
        <v>1179</v>
      </c>
      <c r="AH118" s="83" t="s">
        <v>859</v>
      </c>
      <c r="AI118" s="107" t="s">
        <v>1048</v>
      </c>
      <c r="AJ118" s="83">
        <v>2400</v>
      </c>
      <c r="AK118" s="83">
        <v>2400</v>
      </c>
      <c r="AL118" s="107" t="s">
        <v>983</v>
      </c>
      <c r="AM118" s="83">
        <v>12653.26</v>
      </c>
      <c r="AN118" s="111">
        <v>6546.74</v>
      </c>
      <c r="AO118" s="111">
        <v>19200</v>
      </c>
      <c r="AP118" s="111">
        <v>32346.74</v>
      </c>
      <c r="AQ118" s="111">
        <v>6083.26</v>
      </c>
      <c r="AR118" s="111">
        <v>38430</v>
      </c>
      <c r="AS118" s="111">
        <v>21043.26</v>
      </c>
      <c r="AT118" s="111">
        <v>5356.74</v>
      </c>
      <c r="AU118" s="111">
        <v>26400</v>
      </c>
      <c r="AV118" s="83">
        <v>19</v>
      </c>
      <c r="AW118" s="129">
        <v>315</v>
      </c>
      <c r="AX118" s="83"/>
      <c r="AY118" s="107"/>
      <c r="AZ118" s="83"/>
      <c r="BA118" s="83"/>
      <c r="BB118" s="83" t="s">
        <v>832</v>
      </c>
      <c r="BC118" s="83" t="s">
        <v>145</v>
      </c>
      <c r="BD118" s="107" t="s">
        <v>889</v>
      </c>
      <c r="BE118" s="83">
        <v>45000</v>
      </c>
      <c r="BF118" s="83" t="s">
        <v>586</v>
      </c>
      <c r="BG118" s="83" t="s">
        <v>1401</v>
      </c>
      <c r="BH118" s="84" t="s">
        <v>1465</v>
      </c>
      <c r="BI118" s="83" t="s">
        <v>110</v>
      </c>
      <c r="BJ118" s="84">
        <v>45918</v>
      </c>
      <c r="BK118" s="83"/>
      <c r="BL118" s="83" t="s">
        <v>162</v>
      </c>
      <c r="BM118" s="130" t="s">
        <v>210</v>
      </c>
      <c r="BN118" s="131" t="s">
        <v>201</v>
      </c>
      <c r="BO118" s="83" t="s">
        <v>244</v>
      </c>
      <c r="BP118" s="83"/>
      <c r="BQ118" s="83"/>
      <c r="BR118" s="132" t="s">
        <v>1470</v>
      </c>
    </row>
    <row r="119" spans="1:70" s="112" customFormat="1" ht="15" customHeight="1">
      <c r="A119" s="83">
        <v>115</v>
      </c>
      <c r="B119" s="83" t="s">
        <v>245</v>
      </c>
      <c r="C119" s="83" t="s">
        <v>246</v>
      </c>
      <c r="D119" s="83" t="s">
        <v>247</v>
      </c>
      <c r="E119" s="83" t="s">
        <v>248</v>
      </c>
      <c r="F119" s="83" t="s">
        <v>249</v>
      </c>
      <c r="G119" s="83" t="s">
        <v>250</v>
      </c>
      <c r="H119" s="83" t="s">
        <v>251</v>
      </c>
      <c r="I119" s="83">
        <v>42694</v>
      </c>
      <c r="J119" s="83" t="s">
        <v>381</v>
      </c>
      <c r="K119" s="83">
        <v>42694</v>
      </c>
      <c r="L119" s="83" t="s">
        <v>252</v>
      </c>
      <c r="M119" s="83" t="s">
        <v>253</v>
      </c>
      <c r="N119" s="83">
        <v>295622</v>
      </c>
      <c r="O119" s="83" t="s">
        <v>382</v>
      </c>
      <c r="P119" s="83">
        <v>393461</v>
      </c>
      <c r="Q119" s="83" t="s">
        <v>383</v>
      </c>
      <c r="R119" s="83" t="s">
        <v>303</v>
      </c>
      <c r="S119" s="83" t="s">
        <v>587</v>
      </c>
      <c r="T119" s="83" t="s">
        <v>587</v>
      </c>
      <c r="U119" s="83" t="s">
        <v>254</v>
      </c>
      <c r="V119" s="83" t="s">
        <v>255</v>
      </c>
      <c r="W119" s="83">
        <v>0</v>
      </c>
      <c r="X119" s="83" t="s">
        <v>256</v>
      </c>
      <c r="Y119" s="83">
        <v>355101822</v>
      </c>
      <c r="Z119" s="83" t="s">
        <v>775</v>
      </c>
      <c r="AA119" s="107">
        <v>45326</v>
      </c>
      <c r="AB119" s="83">
        <v>42000</v>
      </c>
      <c r="AC119" s="107" t="s">
        <v>829</v>
      </c>
      <c r="AD119" s="83">
        <v>24</v>
      </c>
      <c r="AE119" s="83" t="s">
        <v>833</v>
      </c>
      <c r="AF119" s="83" t="s">
        <v>1180</v>
      </c>
      <c r="AG119" s="107" t="s">
        <v>1181</v>
      </c>
      <c r="AH119" s="83" t="s">
        <v>1116</v>
      </c>
      <c r="AI119" s="107" t="s">
        <v>1048</v>
      </c>
      <c r="AJ119" s="83">
        <v>2240</v>
      </c>
      <c r="AK119" s="83">
        <v>2240</v>
      </c>
      <c r="AL119" s="107" t="s">
        <v>983</v>
      </c>
      <c r="AM119" s="83">
        <v>11809.69</v>
      </c>
      <c r="AN119" s="111">
        <v>6110.31</v>
      </c>
      <c r="AO119" s="111">
        <v>17920</v>
      </c>
      <c r="AP119" s="111">
        <v>30190.31</v>
      </c>
      <c r="AQ119" s="111">
        <v>5677.69</v>
      </c>
      <c r="AR119" s="111">
        <v>35868</v>
      </c>
      <c r="AS119" s="111">
        <v>19640.38</v>
      </c>
      <c r="AT119" s="111">
        <v>4999.62</v>
      </c>
      <c r="AU119" s="111">
        <v>24640</v>
      </c>
      <c r="AV119" s="83">
        <v>19</v>
      </c>
      <c r="AW119" s="129">
        <v>315</v>
      </c>
      <c r="AX119" s="83"/>
      <c r="AY119" s="107"/>
      <c r="AZ119" s="83"/>
      <c r="BA119" s="83"/>
      <c r="BB119" s="83" t="s">
        <v>832</v>
      </c>
      <c r="BC119" s="83" t="s">
        <v>145</v>
      </c>
      <c r="BD119" s="107" t="s">
        <v>889</v>
      </c>
      <c r="BE119" s="83">
        <v>42000</v>
      </c>
      <c r="BF119" s="83" t="s">
        <v>587</v>
      </c>
      <c r="BG119" s="83" t="s">
        <v>1402</v>
      </c>
      <c r="BH119" s="84" t="s">
        <v>1465</v>
      </c>
      <c r="BI119" s="83" t="s">
        <v>110</v>
      </c>
      <c r="BJ119" s="84">
        <v>45918</v>
      </c>
      <c r="BK119" s="83"/>
      <c r="BL119" s="83" t="s">
        <v>162</v>
      </c>
      <c r="BM119" s="130" t="s">
        <v>210</v>
      </c>
      <c r="BN119" s="131" t="s">
        <v>201</v>
      </c>
      <c r="BO119" s="83" t="s">
        <v>244</v>
      </c>
      <c r="BP119" s="83"/>
      <c r="BQ119" s="83"/>
      <c r="BR119" s="132" t="s">
        <v>1470</v>
      </c>
    </row>
    <row r="120" spans="1:70" s="112" customFormat="1" ht="15" customHeight="1">
      <c r="A120" s="83">
        <v>116</v>
      </c>
      <c r="B120" s="83" t="s">
        <v>245</v>
      </c>
      <c r="C120" s="83" t="s">
        <v>246</v>
      </c>
      <c r="D120" s="83" t="s">
        <v>247</v>
      </c>
      <c r="E120" s="83" t="s">
        <v>248</v>
      </c>
      <c r="F120" s="83" t="s">
        <v>249</v>
      </c>
      <c r="G120" s="83" t="s">
        <v>250</v>
      </c>
      <c r="H120" s="83" t="s">
        <v>251</v>
      </c>
      <c r="I120" s="83">
        <v>42694</v>
      </c>
      <c r="J120" s="83" t="s">
        <v>381</v>
      </c>
      <c r="K120" s="83">
        <v>42694</v>
      </c>
      <c r="L120" s="83" t="s">
        <v>252</v>
      </c>
      <c r="M120" s="83" t="s">
        <v>253</v>
      </c>
      <c r="N120" s="83">
        <v>295622</v>
      </c>
      <c r="O120" s="83" t="s">
        <v>382</v>
      </c>
      <c r="P120" s="83">
        <v>393461</v>
      </c>
      <c r="Q120" s="83" t="s">
        <v>383</v>
      </c>
      <c r="R120" s="83" t="s">
        <v>303</v>
      </c>
      <c r="S120" s="83" t="s">
        <v>592</v>
      </c>
      <c r="T120" s="83" t="s">
        <v>592</v>
      </c>
      <c r="U120" s="83" t="s">
        <v>254</v>
      </c>
      <c r="V120" s="83" t="s">
        <v>255</v>
      </c>
      <c r="W120" s="83">
        <v>0</v>
      </c>
      <c r="X120" s="83" t="s">
        <v>256</v>
      </c>
      <c r="Y120" s="83">
        <v>355366857</v>
      </c>
      <c r="Z120" s="83" t="s">
        <v>780</v>
      </c>
      <c r="AA120" s="107">
        <v>45407</v>
      </c>
      <c r="AB120" s="83">
        <v>63000</v>
      </c>
      <c r="AC120" s="107" t="s">
        <v>829</v>
      </c>
      <c r="AD120" s="83">
        <v>24</v>
      </c>
      <c r="AE120" s="83" t="s">
        <v>839</v>
      </c>
      <c r="AF120" s="83" t="s">
        <v>1189</v>
      </c>
      <c r="AG120" s="107" t="s">
        <v>1190</v>
      </c>
      <c r="AH120" s="83" t="s">
        <v>859</v>
      </c>
      <c r="AI120" s="107" t="s">
        <v>1191</v>
      </c>
      <c r="AJ120" s="83">
        <v>3360</v>
      </c>
      <c r="AK120" s="83">
        <v>3360</v>
      </c>
      <c r="AL120" s="107" t="s">
        <v>911</v>
      </c>
      <c r="AM120" s="83">
        <v>10279.36</v>
      </c>
      <c r="AN120" s="111">
        <v>7060.64</v>
      </c>
      <c r="AO120" s="111">
        <v>17340</v>
      </c>
      <c r="AP120" s="111">
        <v>52720.639999999999</v>
      </c>
      <c r="AQ120" s="111">
        <v>11340.36</v>
      </c>
      <c r="AR120" s="111">
        <v>64061</v>
      </c>
      <c r="AS120" s="111">
        <v>27558.99</v>
      </c>
      <c r="AT120" s="111">
        <v>8861.01</v>
      </c>
      <c r="AU120" s="111">
        <v>36420</v>
      </c>
      <c r="AV120" s="83">
        <v>16</v>
      </c>
      <c r="AW120" s="129">
        <v>315</v>
      </c>
      <c r="AX120" s="83"/>
      <c r="AY120" s="107"/>
      <c r="AZ120" s="83"/>
      <c r="BA120" s="83"/>
      <c r="BB120" s="83" t="s">
        <v>832</v>
      </c>
      <c r="BC120" s="83" t="s">
        <v>145</v>
      </c>
      <c r="BD120" s="107" t="s">
        <v>889</v>
      </c>
      <c r="BE120" s="83">
        <v>63000</v>
      </c>
      <c r="BF120" s="83" t="s">
        <v>592</v>
      </c>
      <c r="BG120" s="83" t="s">
        <v>1407</v>
      </c>
      <c r="BH120" s="84" t="s">
        <v>1465</v>
      </c>
      <c r="BI120" s="83" t="s">
        <v>110</v>
      </c>
      <c r="BJ120" s="84">
        <v>45918</v>
      </c>
      <c r="BK120" s="83"/>
      <c r="BL120" s="83" t="s">
        <v>162</v>
      </c>
      <c r="BM120" s="130" t="s">
        <v>210</v>
      </c>
      <c r="BN120" s="131" t="s">
        <v>201</v>
      </c>
      <c r="BO120" s="83" t="s">
        <v>244</v>
      </c>
      <c r="BP120" s="83"/>
      <c r="BQ120" s="83"/>
      <c r="BR120" s="132" t="s">
        <v>1470</v>
      </c>
    </row>
    <row r="121" spans="1:70" s="112" customFormat="1" ht="15" customHeight="1">
      <c r="A121" s="83">
        <v>117</v>
      </c>
      <c r="B121" s="83" t="s">
        <v>245</v>
      </c>
      <c r="C121" s="83" t="s">
        <v>246</v>
      </c>
      <c r="D121" s="83" t="s">
        <v>247</v>
      </c>
      <c r="E121" s="83" t="s">
        <v>248</v>
      </c>
      <c r="F121" s="83" t="s">
        <v>249</v>
      </c>
      <c r="G121" s="83" t="s">
        <v>250</v>
      </c>
      <c r="H121" s="83" t="s">
        <v>251</v>
      </c>
      <c r="I121" s="83">
        <v>42706</v>
      </c>
      <c r="J121" s="83" t="s">
        <v>257</v>
      </c>
      <c r="K121" s="83">
        <v>42706</v>
      </c>
      <c r="L121" s="83" t="s">
        <v>252</v>
      </c>
      <c r="M121" s="83" t="s">
        <v>253</v>
      </c>
      <c r="N121" s="83">
        <v>341288</v>
      </c>
      <c r="O121" s="83" t="s">
        <v>419</v>
      </c>
      <c r="P121" s="83">
        <v>481918</v>
      </c>
      <c r="Q121" s="83" t="s">
        <v>420</v>
      </c>
      <c r="R121" s="83" t="s">
        <v>303</v>
      </c>
      <c r="S121" s="83" t="s">
        <v>421</v>
      </c>
      <c r="T121" s="83" t="s">
        <v>421</v>
      </c>
      <c r="U121" s="83" t="s">
        <v>329</v>
      </c>
      <c r="V121" s="83" t="s">
        <v>255</v>
      </c>
      <c r="W121" s="83">
        <v>541</v>
      </c>
      <c r="X121" s="83" t="s">
        <v>256</v>
      </c>
      <c r="Y121" s="83">
        <v>350595421</v>
      </c>
      <c r="Z121" s="83" t="s">
        <v>687</v>
      </c>
      <c r="AA121" s="107">
        <v>44971</v>
      </c>
      <c r="AB121" s="83">
        <v>44040</v>
      </c>
      <c r="AC121" s="107" t="s">
        <v>829</v>
      </c>
      <c r="AD121" s="83">
        <v>24</v>
      </c>
      <c r="AE121" s="83" t="s">
        <v>833</v>
      </c>
      <c r="AF121" s="83" t="s">
        <v>971</v>
      </c>
      <c r="AG121" s="107" t="s">
        <v>972</v>
      </c>
      <c r="AH121" s="83" t="s">
        <v>859</v>
      </c>
      <c r="AI121" s="107" t="s">
        <v>975</v>
      </c>
      <c r="AJ121" s="83">
        <v>2192</v>
      </c>
      <c r="AK121" s="83">
        <v>2400</v>
      </c>
      <c r="AL121" s="107" t="s">
        <v>911</v>
      </c>
      <c r="AM121" s="83">
        <v>32757.72</v>
      </c>
      <c r="AN121" s="111">
        <v>12634.28</v>
      </c>
      <c r="AO121" s="111">
        <v>45392</v>
      </c>
      <c r="AP121" s="111">
        <v>11282.28</v>
      </c>
      <c r="AQ121" s="111">
        <v>717.72</v>
      </c>
      <c r="AR121" s="111">
        <v>12000</v>
      </c>
      <c r="AS121" s="111">
        <v>11282.28</v>
      </c>
      <c r="AT121" s="111">
        <v>717.72</v>
      </c>
      <c r="AU121" s="111">
        <v>12000</v>
      </c>
      <c r="AV121" s="83">
        <v>30</v>
      </c>
      <c r="AW121" s="129">
        <v>315</v>
      </c>
      <c r="AX121" s="83"/>
      <c r="AY121" s="107"/>
      <c r="AZ121" s="83"/>
      <c r="BA121" s="83"/>
      <c r="BB121" s="83" t="s">
        <v>832</v>
      </c>
      <c r="BC121" s="83" t="s">
        <v>145</v>
      </c>
      <c r="BD121" s="107" t="s">
        <v>889</v>
      </c>
      <c r="BE121" s="83">
        <v>44040</v>
      </c>
      <c r="BF121" s="83" t="s">
        <v>421</v>
      </c>
      <c r="BG121" s="83" t="s">
        <v>1317</v>
      </c>
      <c r="BH121" s="84" t="s">
        <v>1465</v>
      </c>
      <c r="BI121" s="83" t="s">
        <v>110</v>
      </c>
      <c r="BJ121" s="84">
        <v>45918</v>
      </c>
      <c r="BK121" s="83"/>
      <c r="BL121" s="83" t="s">
        <v>162</v>
      </c>
      <c r="BM121" s="130" t="s">
        <v>210</v>
      </c>
      <c r="BN121" s="131" t="s">
        <v>201</v>
      </c>
      <c r="BO121" s="83" t="s">
        <v>244</v>
      </c>
      <c r="BP121" s="83"/>
      <c r="BQ121" s="83"/>
      <c r="BR121" s="132" t="s">
        <v>1470</v>
      </c>
    </row>
    <row r="122" spans="1:70" s="112" customFormat="1" ht="15" customHeight="1">
      <c r="A122" s="83">
        <v>118</v>
      </c>
      <c r="B122" s="83" t="s">
        <v>245</v>
      </c>
      <c r="C122" s="83" t="s">
        <v>246</v>
      </c>
      <c r="D122" s="83" t="s">
        <v>247</v>
      </c>
      <c r="E122" s="83" t="s">
        <v>248</v>
      </c>
      <c r="F122" s="83" t="s">
        <v>249</v>
      </c>
      <c r="G122" s="83" t="s">
        <v>250</v>
      </c>
      <c r="H122" s="83" t="s">
        <v>251</v>
      </c>
      <c r="I122" s="83">
        <v>42706</v>
      </c>
      <c r="J122" s="83" t="s">
        <v>257</v>
      </c>
      <c r="K122" s="83">
        <v>42706</v>
      </c>
      <c r="L122" s="83" t="s">
        <v>252</v>
      </c>
      <c r="M122" s="83" t="s">
        <v>253</v>
      </c>
      <c r="N122" s="83">
        <v>341288</v>
      </c>
      <c r="O122" s="83" t="s">
        <v>419</v>
      </c>
      <c r="P122" s="83">
        <v>481918</v>
      </c>
      <c r="Q122" s="83" t="s">
        <v>420</v>
      </c>
      <c r="R122" s="83" t="s">
        <v>303</v>
      </c>
      <c r="S122" s="83" t="s">
        <v>422</v>
      </c>
      <c r="T122" s="83" t="s">
        <v>422</v>
      </c>
      <c r="U122" s="83" t="s">
        <v>329</v>
      </c>
      <c r="V122" s="83" t="s">
        <v>255</v>
      </c>
      <c r="W122" s="83">
        <v>541</v>
      </c>
      <c r="X122" s="83" t="s">
        <v>256</v>
      </c>
      <c r="Y122" s="83">
        <v>350595617</v>
      </c>
      <c r="Z122" s="83" t="s">
        <v>688</v>
      </c>
      <c r="AA122" s="107">
        <v>44971</v>
      </c>
      <c r="AB122" s="83">
        <v>44040</v>
      </c>
      <c r="AC122" s="107" t="s">
        <v>829</v>
      </c>
      <c r="AD122" s="83">
        <v>24</v>
      </c>
      <c r="AE122" s="83" t="s">
        <v>833</v>
      </c>
      <c r="AF122" s="83" t="s">
        <v>971</v>
      </c>
      <c r="AG122" s="107" t="s">
        <v>972</v>
      </c>
      <c r="AH122" s="83" t="s">
        <v>859</v>
      </c>
      <c r="AI122" s="107" t="s">
        <v>975</v>
      </c>
      <c r="AJ122" s="83">
        <v>2192</v>
      </c>
      <c r="AK122" s="83">
        <v>2400</v>
      </c>
      <c r="AL122" s="107" t="s">
        <v>911</v>
      </c>
      <c r="AM122" s="83">
        <v>32757.72</v>
      </c>
      <c r="AN122" s="111">
        <v>12634.28</v>
      </c>
      <c r="AO122" s="111">
        <v>45392</v>
      </c>
      <c r="AP122" s="111">
        <v>11282.28</v>
      </c>
      <c r="AQ122" s="111">
        <v>717.72</v>
      </c>
      <c r="AR122" s="111">
        <v>12000</v>
      </c>
      <c r="AS122" s="111">
        <v>11282.28</v>
      </c>
      <c r="AT122" s="111">
        <v>717.72</v>
      </c>
      <c r="AU122" s="111">
        <v>12000</v>
      </c>
      <c r="AV122" s="83">
        <v>30</v>
      </c>
      <c r="AW122" s="129">
        <v>315</v>
      </c>
      <c r="AX122" s="83"/>
      <c r="AY122" s="107"/>
      <c r="AZ122" s="83"/>
      <c r="BA122" s="83"/>
      <c r="BB122" s="83" t="s">
        <v>832</v>
      </c>
      <c r="BC122" s="83" t="s">
        <v>145</v>
      </c>
      <c r="BD122" s="107" t="s">
        <v>889</v>
      </c>
      <c r="BE122" s="83">
        <v>44040</v>
      </c>
      <c r="BF122" s="83" t="s">
        <v>422</v>
      </c>
      <c r="BG122" s="83" t="s">
        <v>1318</v>
      </c>
      <c r="BH122" s="84" t="s">
        <v>1465</v>
      </c>
      <c r="BI122" s="83" t="s">
        <v>110</v>
      </c>
      <c r="BJ122" s="84">
        <v>45918</v>
      </c>
      <c r="BK122" s="83"/>
      <c r="BL122" s="83" t="s">
        <v>162</v>
      </c>
      <c r="BM122" s="130" t="s">
        <v>210</v>
      </c>
      <c r="BN122" s="131" t="s">
        <v>201</v>
      </c>
      <c r="BO122" s="83" t="s">
        <v>244</v>
      </c>
      <c r="BP122" s="83"/>
      <c r="BQ122" s="83"/>
      <c r="BR122" s="132" t="s">
        <v>1470</v>
      </c>
    </row>
    <row r="123" spans="1:70" s="112" customFormat="1" ht="15" customHeight="1">
      <c r="A123" s="83">
        <v>119</v>
      </c>
      <c r="B123" s="83" t="s">
        <v>245</v>
      </c>
      <c r="C123" s="83" t="s">
        <v>246</v>
      </c>
      <c r="D123" s="83" t="s">
        <v>247</v>
      </c>
      <c r="E123" s="83" t="s">
        <v>248</v>
      </c>
      <c r="F123" s="83" t="s">
        <v>249</v>
      </c>
      <c r="G123" s="83" t="s">
        <v>250</v>
      </c>
      <c r="H123" s="83" t="s">
        <v>251</v>
      </c>
      <c r="I123" s="83">
        <v>42706</v>
      </c>
      <c r="J123" s="83" t="s">
        <v>257</v>
      </c>
      <c r="K123" s="83">
        <v>42706</v>
      </c>
      <c r="L123" s="83" t="s">
        <v>252</v>
      </c>
      <c r="M123" s="83" t="s">
        <v>253</v>
      </c>
      <c r="N123" s="83">
        <v>67401</v>
      </c>
      <c r="O123" s="83" t="s">
        <v>276</v>
      </c>
      <c r="P123" s="83">
        <v>678790</v>
      </c>
      <c r="Q123" s="83" t="s">
        <v>443</v>
      </c>
      <c r="R123" s="83" t="s">
        <v>303</v>
      </c>
      <c r="S123" s="83" t="s">
        <v>444</v>
      </c>
      <c r="T123" s="83" t="s">
        <v>444</v>
      </c>
      <c r="U123" s="83" t="s">
        <v>329</v>
      </c>
      <c r="V123" s="83" t="s">
        <v>255</v>
      </c>
      <c r="W123" s="83">
        <v>541</v>
      </c>
      <c r="X123" s="83" t="s">
        <v>256</v>
      </c>
      <c r="Y123" s="83">
        <v>350950780</v>
      </c>
      <c r="Z123" s="83" t="s">
        <v>698</v>
      </c>
      <c r="AA123" s="107">
        <v>44999</v>
      </c>
      <c r="AB123" s="83">
        <v>36733</v>
      </c>
      <c r="AC123" s="107" t="s">
        <v>829</v>
      </c>
      <c r="AD123" s="83">
        <v>24</v>
      </c>
      <c r="AE123" s="83" t="s">
        <v>833</v>
      </c>
      <c r="AF123" s="83" t="s">
        <v>992</v>
      </c>
      <c r="AG123" s="107" t="s">
        <v>999</v>
      </c>
      <c r="AH123" s="83" t="s">
        <v>859</v>
      </c>
      <c r="AI123" s="107" t="s">
        <v>1000</v>
      </c>
      <c r="AJ123" s="83">
        <v>1924</v>
      </c>
      <c r="AK123" s="83">
        <v>2000</v>
      </c>
      <c r="AL123" s="107" t="s">
        <v>911</v>
      </c>
      <c r="AM123" s="83">
        <v>25563.24</v>
      </c>
      <c r="AN123" s="111">
        <v>10360.76</v>
      </c>
      <c r="AO123" s="111">
        <v>35924</v>
      </c>
      <c r="AP123" s="111">
        <v>11169.76</v>
      </c>
      <c r="AQ123" s="111">
        <v>830.24</v>
      </c>
      <c r="AR123" s="111">
        <v>12000</v>
      </c>
      <c r="AS123" s="111">
        <v>11169.76</v>
      </c>
      <c r="AT123" s="111">
        <v>830.24</v>
      </c>
      <c r="AU123" s="111">
        <v>12000</v>
      </c>
      <c r="AV123" s="83">
        <v>29</v>
      </c>
      <c r="AW123" s="129">
        <v>315</v>
      </c>
      <c r="AX123" s="83"/>
      <c r="AY123" s="107"/>
      <c r="AZ123" s="83"/>
      <c r="BA123" s="83"/>
      <c r="BB123" s="83" t="s">
        <v>832</v>
      </c>
      <c r="BC123" s="83" t="s">
        <v>145</v>
      </c>
      <c r="BD123" s="107" t="s">
        <v>889</v>
      </c>
      <c r="BE123" s="83">
        <v>36733</v>
      </c>
      <c r="BF123" s="83" t="s">
        <v>444</v>
      </c>
      <c r="BG123" s="83" t="s">
        <v>1328</v>
      </c>
      <c r="BH123" s="84" t="s">
        <v>1465</v>
      </c>
      <c r="BI123" s="83" t="s">
        <v>110</v>
      </c>
      <c r="BJ123" s="84">
        <v>45918</v>
      </c>
      <c r="BK123" s="83"/>
      <c r="BL123" s="83" t="s">
        <v>162</v>
      </c>
      <c r="BM123" s="130" t="s">
        <v>210</v>
      </c>
      <c r="BN123" s="131" t="s">
        <v>201</v>
      </c>
      <c r="BO123" s="83" t="s">
        <v>244</v>
      </c>
      <c r="BP123" s="83"/>
      <c r="BQ123" s="83"/>
      <c r="BR123" s="132" t="s">
        <v>1470</v>
      </c>
    </row>
    <row r="124" spans="1:70" s="112" customFormat="1" ht="15" customHeight="1">
      <c r="A124" s="83">
        <v>120</v>
      </c>
      <c r="B124" s="83" t="s">
        <v>245</v>
      </c>
      <c r="C124" s="83" t="s">
        <v>246</v>
      </c>
      <c r="D124" s="83" t="s">
        <v>247</v>
      </c>
      <c r="E124" s="83" t="s">
        <v>248</v>
      </c>
      <c r="F124" s="83" t="s">
        <v>249</v>
      </c>
      <c r="G124" s="83" t="s">
        <v>250</v>
      </c>
      <c r="H124" s="83" t="s">
        <v>251</v>
      </c>
      <c r="I124" s="83">
        <v>42706</v>
      </c>
      <c r="J124" s="83" t="s">
        <v>257</v>
      </c>
      <c r="K124" s="83">
        <v>42706</v>
      </c>
      <c r="L124" s="83" t="s">
        <v>252</v>
      </c>
      <c r="M124" s="83" t="s">
        <v>253</v>
      </c>
      <c r="N124" s="83">
        <v>67313</v>
      </c>
      <c r="O124" s="83" t="s">
        <v>258</v>
      </c>
      <c r="P124" s="83">
        <v>96905</v>
      </c>
      <c r="Q124" s="83" t="s">
        <v>259</v>
      </c>
      <c r="R124" s="83" t="s">
        <v>469</v>
      </c>
      <c r="S124" s="83" t="s">
        <v>534</v>
      </c>
      <c r="T124" s="83" t="s">
        <v>534</v>
      </c>
      <c r="U124" s="83" t="s">
        <v>329</v>
      </c>
      <c r="V124" s="83" t="s">
        <v>255</v>
      </c>
      <c r="W124" s="83">
        <v>541</v>
      </c>
      <c r="X124" s="83" t="s">
        <v>256</v>
      </c>
      <c r="Y124" s="83">
        <v>352974880</v>
      </c>
      <c r="Z124" s="83" t="s">
        <v>746</v>
      </c>
      <c r="AA124" s="107">
        <v>45184</v>
      </c>
      <c r="AB124" s="83">
        <v>20000</v>
      </c>
      <c r="AC124" s="107" t="s">
        <v>829</v>
      </c>
      <c r="AD124" s="83">
        <v>18</v>
      </c>
      <c r="AE124" s="83" t="s">
        <v>885</v>
      </c>
      <c r="AF124" s="83" t="s">
        <v>842</v>
      </c>
      <c r="AG124" s="107" t="s">
        <v>882</v>
      </c>
      <c r="AH124" s="83" t="s">
        <v>831</v>
      </c>
      <c r="AI124" s="107" t="s">
        <v>1086</v>
      </c>
      <c r="AJ124" s="83">
        <v>1340</v>
      </c>
      <c r="AK124" s="83">
        <v>1340</v>
      </c>
      <c r="AL124" s="107" t="s">
        <v>967</v>
      </c>
      <c r="AM124" s="83">
        <v>13822.02</v>
      </c>
      <c r="AN124" s="111">
        <v>3597.98</v>
      </c>
      <c r="AO124" s="111">
        <v>17420</v>
      </c>
      <c r="AP124" s="111">
        <v>6177.98</v>
      </c>
      <c r="AQ124" s="111">
        <v>398.02</v>
      </c>
      <c r="AR124" s="111">
        <v>6576</v>
      </c>
      <c r="AS124" s="111">
        <v>6177.98</v>
      </c>
      <c r="AT124" s="111">
        <v>398.02</v>
      </c>
      <c r="AU124" s="111">
        <v>6576</v>
      </c>
      <c r="AV124" s="83">
        <v>24</v>
      </c>
      <c r="AW124" s="129">
        <v>315</v>
      </c>
      <c r="AX124" s="83"/>
      <c r="AY124" s="107"/>
      <c r="AZ124" s="83"/>
      <c r="BA124" s="83"/>
      <c r="BB124" s="83" t="s">
        <v>832</v>
      </c>
      <c r="BC124" s="83" t="s">
        <v>145</v>
      </c>
      <c r="BD124" s="107" t="s">
        <v>889</v>
      </c>
      <c r="BE124" s="83">
        <v>20000</v>
      </c>
      <c r="BF124" s="83" t="s">
        <v>534</v>
      </c>
      <c r="BG124" s="83" t="s">
        <v>1374</v>
      </c>
      <c r="BH124" s="84" t="s">
        <v>1465</v>
      </c>
      <c r="BI124" s="83" t="s">
        <v>110</v>
      </c>
      <c r="BJ124" s="84">
        <v>45918</v>
      </c>
      <c r="BK124" s="83"/>
      <c r="BL124" s="83" t="s">
        <v>162</v>
      </c>
      <c r="BM124" s="130" t="s">
        <v>210</v>
      </c>
      <c r="BN124" s="131" t="s">
        <v>201</v>
      </c>
      <c r="BO124" s="83" t="s">
        <v>244</v>
      </c>
      <c r="BP124" s="83"/>
      <c r="BQ124" s="83"/>
      <c r="BR124" s="132" t="s">
        <v>1470</v>
      </c>
    </row>
    <row r="125" spans="1:70" s="112" customFormat="1" ht="15" customHeight="1">
      <c r="A125" s="83">
        <v>121</v>
      </c>
      <c r="B125" s="83" t="s">
        <v>245</v>
      </c>
      <c r="C125" s="83" t="s">
        <v>246</v>
      </c>
      <c r="D125" s="83" t="s">
        <v>247</v>
      </c>
      <c r="E125" s="83" t="s">
        <v>248</v>
      </c>
      <c r="F125" s="83" t="s">
        <v>249</v>
      </c>
      <c r="G125" s="83" t="s">
        <v>250</v>
      </c>
      <c r="H125" s="83" t="s">
        <v>251</v>
      </c>
      <c r="I125" s="83">
        <v>42706</v>
      </c>
      <c r="J125" s="83" t="s">
        <v>257</v>
      </c>
      <c r="K125" s="83">
        <v>42706</v>
      </c>
      <c r="L125" s="83" t="s">
        <v>252</v>
      </c>
      <c r="M125" s="83" t="s">
        <v>253</v>
      </c>
      <c r="N125" s="83">
        <v>67401</v>
      </c>
      <c r="O125" s="83" t="s">
        <v>276</v>
      </c>
      <c r="P125" s="83">
        <v>678790</v>
      </c>
      <c r="Q125" s="83" t="s">
        <v>443</v>
      </c>
      <c r="R125" s="83" t="s">
        <v>469</v>
      </c>
      <c r="S125" s="83" t="s">
        <v>444</v>
      </c>
      <c r="T125" s="83" t="s">
        <v>444</v>
      </c>
      <c r="U125" s="83" t="s">
        <v>329</v>
      </c>
      <c r="V125" s="83" t="s">
        <v>255</v>
      </c>
      <c r="W125" s="83">
        <v>0</v>
      </c>
      <c r="X125" s="83" t="s">
        <v>256</v>
      </c>
      <c r="Y125" s="83">
        <v>354608629</v>
      </c>
      <c r="Z125" s="83" t="s">
        <v>698</v>
      </c>
      <c r="AA125" s="107">
        <v>45301</v>
      </c>
      <c r="AB125" s="83">
        <v>30000</v>
      </c>
      <c r="AC125" s="107" t="s">
        <v>829</v>
      </c>
      <c r="AD125" s="83">
        <v>18</v>
      </c>
      <c r="AE125" s="83" t="s">
        <v>885</v>
      </c>
      <c r="AF125" s="83" t="s">
        <v>992</v>
      </c>
      <c r="AG125" s="107" t="s">
        <v>999</v>
      </c>
      <c r="AH125" s="83" t="s">
        <v>859</v>
      </c>
      <c r="AI125" s="107" t="s">
        <v>1145</v>
      </c>
      <c r="AJ125" s="83">
        <v>2020</v>
      </c>
      <c r="AK125" s="83">
        <v>2020</v>
      </c>
      <c r="AL125" s="107" t="s">
        <v>911</v>
      </c>
      <c r="AM125" s="83">
        <v>13816.14</v>
      </c>
      <c r="AN125" s="111">
        <v>4363.8599999999997</v>
      </c>
      <c r="AO125" s="111">
        <v>18180</v>
      </c>
      <c r="AP125" s="111">
        <v>16183.86</v>
      </c>
      <c r="AQ125" s="111">
        <v>1735.14</v>
      </c>
      <c r="AR125" s="111">
        <v>17919</v>
      </c>
      <c r="AS125" s="111">
        <v>16183.86</v>
      </c>
      <c r="AT125" s="111">
        <v>1735.14</v>
      </c>
      <c r="AU125" s="111">
        <v>17919</v>
      </c>
      <c r="AV125" s="83">
        <v>20</v>
      </c>
      <c r="AW125" s="129">
        <v>315</v>
      </c>
      <c r="AX125" s="83"/>
      <c r="AY125" s="107"/>
      <c r="AZ125" s="83"/>
      <c r="BA125" s="83"/>
      <c r="BB125" s="83" t="s">
        <v>832</v>
      </c>
      <c r="BC125" s="83" t="s">
        <v>145</v>
      </c>
      <c r="BD125" s="107" t="s">
        <v>889</v>
      </c>
      <c r="BE125" s="83">
        <v>30000</v>
      </c>
      <c r="BF125" s="83" t="s">
        <v>444</v>
      </c>
      <c r="BG125" s="83" t="s">
        <v>1328</v>
      </c>
      <c r="BH125" s="84" t="s">
        <v>1465</v>
      </c>
      <c r="BI125" s="83" t="s">
        <v>110</v>
      </c>
      <c r="BJ125" s="84">
        <v>45918</v>
      </c>
      <c r="BK125" s="83"/>
      <c r="BL125" s="83" t="s">
        <v>162</v>
      </c>
      <c r="BM125" s="130" t="s">
        <v>210</v>
      </c>
      <c r="BN125" s="131" t="s">
        <v>201</v>
      </c>
      <c r="BO125" s="83" t="s">
        <v>244</v>
      </c>
      <c r="BP125" s="83"/>
      <c r="BQ125" s="83"/>
      <c r="BR125" s="132" t="s">
        <v>1470</v>
      </c>
    </row>
    <row r="126" spans="1:70" s="112" customFormat="1" ht="15" customHeight="1">
      <c r="A126" s="83">
        <v>122</v>
      </c>
      <c r="B126" s="83" t="s">
        <v>245</v>
      </c>
      <c r="C126" s="83" t="s">
        <v>246</v>
      </c>
      <c r="D126" s="83" t="s">
        <v>247</v>
      </c>
      <c r="E126" s="83" t="s">
        <v>248</v>
      </c>
      <c r="F126" s="83" t="s">
        <v>249</v>
      </c>
      <c r="G126" s="83" t="s">
        <v>250</v>
      </c>
      <c r="H126" s="83" t="s">
        <v>251</v>
      </c>
      <c r="I126" s="83">
        <v>42706</v>
      </c>
      <c r="J126" s="83" t="s">
        <v>257</v>
      </c>
      <c r="K126" s="83">
        <v>42706</v>
      </c>
      <c r="L126" s="83" t="s">
        <v>252</v>
      </c>
      <c r="M126" s="83" t="s">
        <v>253</v>
      </c>
      <c r="N126" s="83">
        <v>67313</v>
      </c>
      <c r="O126" s="83" t="s">
        <v>258</v>
      </c>
      <c r="P126" s="83">
        <v>539903</v>
      </c>
      <c r="Q126" s="83" t="s">
        <v>574</v>
      </c>
      <c r="R126" s="83" t="s">
        <v>303</v>
      </c>
      <c r="S126" s="83" t="s">
        <v>575</v>
      </c>
      <c r="T126" s="83" t="s">
        <v>575</v>
      </c>
      <c r="U126" s="83" t="s">
        <v>262</v>
      </c>
      <c r="V126" s="83" t="s">
        <v>255</v>
      </c>
      <c r="W126" s="83">
        <v>541</v>
      </c>
      <c r="X126" s="83" t="s">
        <v>256</v>
      </c>
      <c r="Y126" s="83">
        <v>354747266</v>
      </c>
      <c r="Z126" s="83" t="s">
        <v>766</v>
      </c>
      <c r="AA126" s="107">
        <v>45310</v>
      </c>
      <c r="AB126" s="83">
        <v>42000</v>
      </c>
      <c r="AC126" s="107" t="s">
        <v>829</v>
      </c>
      <c r="AD126" s="83">
        <v>24</v>
      </c>
      <c r="AE126" s="83" t="s">
        <v>833</v>
      </c>
      <c r="AF126" s="83" t="s">
        <v>1160</v>
      </c>
      <c r="AG126" s="107" t="s">
        <v>1161</v>
      </c>
      <c r="AH126" s="83" t="s">
        <v>1116</v>
      </c>
      <c r="AI126" s="107" t="s">
        <v>1048</v>
      </c>
      <c r="AJ126" s="83">
        <v>2240</v>
      </c>
      <c r="AK126" s="83">
        <v>2240</v>
      </c>
      <c r="AL126" s="107" t="s">
        <v>967</v>
      </c>
      <c r="AM126" s="83">
        <v>11279.02</v>
      </c>
      <c r="AN126" s="111">
        <v>6640.98</v>
      </c>
      <c r="AO126" s="111">
        <v>17920</v>
      </c>
      <c r="AP126" s="111">
        <v>30720.98</v>
      </c>
      <c r="AQ126" s="111">
        <v>5887.02</v>
      </c>
      <c r="AR126" s="111">
        <v>36608</v>
      </c>
      <c r="AS126" s="111">
        <v>19504.669999999998</v>
      </c>
      <c r="AT126" s="111">
        <v>5135.33</v>
      </c>
      <c r="AU126" s="111">
        <v>24640</v>
      </c>
      <c r="AV126" s="83">
        <v>19</v>
      </c>
      <c r="AW126" s="129">
        <v>315</v>
      </c>
      <c r="AX126" s="83"/>
      <c r="AY126" s="107"/>
      <c r="AZ126" s="83"/>
      <c r="BA126" s="83"/>
      <c r="BB126" s="83" t="s">
        <v>832</v>
      </c>
      <c r="BC126" s="83" t="s">
        <v>145</v>
      </c>
      <c r="BD126" s="107" t="s">
        <v>889</v>
      </c>
      <c r="BE126" s="83">
        <v>42000</v>
      </c>
      <c r="BF126" s="83" t="s">
        <v>575</v>
      </c>
      <c r="BG126" s="83" t="s">
        <v>1393</v>
      </c>
      <c r="BH126" s="84" t="s">
        <v>1465</v>
      </c>
      <c r="BI126" s="83" t="s">
        <v>110</v>
      </c>
      <c r="BJ126" s="84">
        <v>45918</v>
      </c>
      <c r="BK126" s="83"/>
      <c r="BL126" s="83" t="s">
        <v>162</v>
      </c>
      <c r="BM126" s="130" t="s">
        <v>210</v>
      </c>
      <c r="BN126" s="131" t="s">
        <v>201</v>
      </c>
      <c r="BO126" s="83" t="s">
        <v>244</v>
      </c>
      <c r="BP126" s="83"/>
      <c r="BQ126" s="83"/>
      <c r="BR126" s="132" t="s">
        <v>1470</v>
      </c>
    </row>
    <row r="127" spans="1:70" s="112" customFormat="1" ht="15" customHeight="1">
      <c r="A127" s="83">
        <v>123</v>
      </c>
      <c r="B127" s="83" t="s">
        <v>245</v>
      </c>
      <c r="C127" s="83" t="s">
        <v>246</v>
      </c>
      <c r="D127" s="83" t="s">
        <v>247</v>
      </c>
      <c r="E127" s="83" t="s">
        <v>248</v>
      </c>
      <c r="F127" s="83" t="s">
        <v>249</v>
      </c>
      <c r="G127" s="83" t="s">
        <v>250</v>
      </c>
      <c r="H127" s="83" t="s">
        <v>251</v>
      </c>
      <c r="I127" s="83">
        <v>42706</v>
      </c>
      <c r="J127" s="83" t="s">
        <v>257</v>
      </c>
      <c r="K127" s="83">
        <v>42706</v>
      </c>
      <c r="L127" s="83" t="s">
        <v>252</v>
      </c>
      <c r="M127" s="83" t="s">
        <v>253</v>
      </c>
      <c r="N127" s="83">
        <v>67313</v>
      </c>
      <c r="O127" s="83" t="s">
        <v>258</v>
      </c>
      <c r="P127" s="83">
        <v>96905</v>
      </c>
      <c r="Q127" s="83" t="s">
        <v>259</v>
      </c>
      <c r="R127" s="83" t="s">
        <v>469</v>
      </c>
      <c r="S127" s="83" t="s">
        <v>518</v>
      </c>
      <c r="T127" s="83" t="s">
        <v>518</v>
      </c>
      <c r="U127" s="83" t="s">
        <v>329</v>
      </c>
      <c r="V127" s="83" t="s">
        <v>255</v>
      </c>
      <c r="W127" s="83">
        <v>0</v>
      </c>
      <c r="X127" s="83" t="s">
        <v>256</v>
      </c>
      <c r="Y127" s="83">
        <v>356059751</v>
      </c>
      <c r="Z127" s="83" t="s">
        <v>738</v>
      </c>
      <c r="AA127" s="107">
        <v>45379</v>
      </c>
      <c r="AB127" s="83">
        <v>30000</v>
      </c>
      <c r="AC127" s="107" t="s">
        <v>829</v>
      </c>
      <c r="AD127" s="83">
        <v>18</v>
      </c>
      <c r="AE127" s="83" t="s">
        <v>885</v>
      </c>
      <c r="AF127" s="83" t="s">
        <v>1092</v>
      </c>
      <c r="AG127" s="107" t="s">
        <v>1097</v>
      </c>
      <c r="AH127" s="83" t="s">
        <v>859</v>
      </c>
      <c r="AI127" s="107" t="s">
        <v>918</v>
      </c>
      <c r="AJ127" s="83">
        <v>2020</v>
      </c>
      <c r="AK127" s="83">
        <v>2020</v>
      </c>
      <c r="AL127" s="107" t="s">
        <v>911</v>
      </c>
      <c r="AM127" s="83">
        <v>8681.64</v>
      </c>
      <c r="AN127" s="111">
        <v>3438.36</v>
      </c>
      <c r="AO127" s="111">
        <v>12120</v>
      </c>
      <c r="AP127" s="111">
        <v>21318.36</v>
      </c>
      <c r="AQ127" s="111">
        <v>3038.64</v>
      </c>
      <c r="AR127" s="111">
        <v>24357</v>
      </c>
      <c r="AS127" s="111">
        <v>19222.099999999999</v>
      </c>
      <c r="AT127" s="111">
        <v>2997.9</v>
      </c>
      <c r="AU127" s="111">
        <v>22220</v>
      </c>
      <c r="AV127" s="83">
        <v>17</v>
      </c>
      <c r="AW127" s="129">
        <v>315</v>
      </c>
      <c r="AX127" s="83"/>
      <c r="AY127" s="107"/>
      <c r="AZ127" s="83"/>
      <c r="BA127" s="83"/>
      <c r="BB127" s="83" t="s">
        <v>832</v>
      </c>
      <c r="BC127" s="83" t="s">
        <v>145</v>
      </c>
      <c r="BD127" s="107" t="s">
        <v>889</v>
      </c>
      <c r="BE127" s="83">
        <v>30000</v>
      </c>
      <c r="BF127" s="83" t="s">
        <v>518</v>
      </c>
      <c r="BG127" s="83" t="s">
        <v>1366</v>
      </c>
      <c r="BH127" s="84" t="s">
        <v>1465</v>
      </c>
      <c r="BI127" s="83" t="s">
        <v>110</v>
      </c>
      <c r="BJ127" s="84">
        <v>45918</v>
      </c>
      <c r="BK127" s="83"/>
      <c r="BL127" s="83" t="s">
        <v>162</v>
      </c>
      <c r="BM127" s="130" t="s">
        <v>210</v>
      </c>
      <c r="BN127" s="131" t="s">
        <v>201</v>
      </c>
      <c r="BO127" s="83" t="s">
        <v>244</v>
      </c>
      <c r="BP127" s="83"/>
      <c r="BQ127" s="83"/>
      <c r="BR127" s="132" t="s">
        <v>1470</v>
      </c>
    </row>
    <row r="128" spans="1:70" s="112" customFormat="1" ht="15" customHeight="1">
      <c r="A128" s="83">
        <v>124</v>
      </c>
      <c r="B128" s="83" t="s">
        <v>245</v>
      </c>
      <c r="C128" s="83" t="s">
        <v>246</v>
      </c>
      <c r="D128" s="83" t="s">
        <v>247</v>
      </c>
      <c r="E128" s="83" t="s">
        <v>248</v>
      </c>
      <c r="F128" s="83" t="s">
        <v>249</v>
      </c>
      <c r="G128" s="83" t="s">
        <v>250</v>
      </c>
      <c r="H128" s="83" t="s">
        <v>251</v>
      </c>
      <c r="I128" s="83">
        <v>42698</v>
      </c>
      <c r="J128" s="83" t="s">
        <v>286</v>
      </c>
      <c r="K128" s="83">
        <v>42698</v>
      </c>
      <c r="L128" s="83" t="s">
        <v>252</v>
      </c>
      <c r="M128" s="83" t="s">
        <v>253</v>
      </c>
      <c r="N128" s="83">
        <v>67412</v>
      </c>
      <c r="O128" s="83" t="s">
        <v>557</v>
      </c>
      <c r="P128" s="83">
        <v>97008</v>
      </c>
      <c r="Q128" s="83" t="s">
        <v>558</v>
      </c>
      <c r="R128" s="83" t="s">
        <v>469</v>
      </c>
      <c r="S128" s="83" t="s">
        <v>559</v>
      </c>
      <c r="T128" s="83" t="s">
        <v>559</v>
      </c>
      <c r="U128" s="83" t="s">
        <v>329</v>
      </c>
      <c r="V128" s="83" t="s">
        <v>255</v>
      </c>
      <c r="W128" s="83">
        <v>541</v>
      </c>
      <c r="X128" s="83" t="s">
        <v>256</v>
      </c>
      <c r="Y128" s="83">
        <v>353955247</v>
      </c>
      <c r="Z128" s="83" t="s">
        <v>757</v>
      </c>
      <c r="AA128" s="107">
        <v>45263</v>
      </c>
      <c r="AB128" s="83">
        <v>30000</v>
      </c>
      <c r="AC128" s="107" t="s">
        <v>840</v>
      </c>
      <c r="AD128" s="83">
        <v>18</v>
      </c>
      <c r="AE128" s="83" t="s">
        <v>885</v>
      </c>
      <c r="AF128" s="83" t="s">
        <v>1141</v>
      </c>
      <c r="AG128" s="107" t="s">
        <v>850</v>
      </c>
      <c r="AH128" s="83" t="s">
        <v>831</v>
      </c>
      <c r="AI128" s="107" t="s">
        <v>1128</v>
      </c>
      <c r="AJ128" s="83">
        <v>2020</v>
      </c>
      <c r="AK128" s="83">
        <v>2020</v>
      </c>
      <c r="AL128" s="107" t="s">
        <v>911</v>
      </c>
      <c r="AM128" s="83">
        <v>15325.5</v>
      </c>
      <c r="AN128" s="111">
        <v>4874.5</v>
      </c>
      <c r="AO128" s="111">
        <v>20200</v>
      </c>
      <c r="AP128" s="111">
        <v>14674.5</v>
      </c>
      <c r="AQ128" s="111">
        <v>1440.5</v>
      </c>
      <c r="AR128" s="111">
        <v>16115</v>
      </c>
      <c r="AS128" s="111">
        <v>14674.5</v>
      </c>
      <c r="AT128" s="111">
        <v>1440.5</v>
      </c>
      <c r="AU128" s="111">
        <v>16115</v>
      </c>
      <c r="AV128" s="83">
        <v>21</v>
      </c>
      <c r="AW128" s="129">
        <v>316</v>
      </c>
      <c r="AX128" s="83"/>
      <c r="AY128" s="107"/>
      <c r="AZ128" s="83"/>
      <c r="BA128" s="83"/>
      <c r="BB128" s="83" t="s">
        <v>832</v>
      </c>
      <c r="BC128" s="83" t="s">
        <v>145</v>
      </c>
      <c r="BD128" s="107" t="s">
        <v>889</v>
      </c>
      <c r="BE128" s="83">
        <v>30000</v>
      </c>
      <c r="BF128" s="83" t="s">
        <v>559</v>
      </c>
      <c r="BG128" s="83" t="s">
        <v>1384</v>
      </c>
      <c r="BH128" s="84" t="s">
        <v>1465</v>
      </c>
      <c r="BI128" s="83" t="s">
        <v>110</v>
      </c>
      <c r="BJ128" s="84">
        <v>45918</v>
      </c>
      <c r="BK128" s="83"/>
      <c r="BL128" s="83" t="s">
        <v>162</v>
      </c>
      <c r="BM128" s="130" t="s">
        <v>210</v>
      </c>
      <c r="BN128" s="131" t="s">
        <v>201</v>
      </c>
      <c r="BO128" s="83" t="s">
        <v>244</v>
      </c>
      <c r="BP128" s="83"/>
      <c r="BQ128" s="83"/>
      <c r="BR128" s="132" t="s">
        <v>1470</v>
      </c>
    </row>
    <row r="129" spans="1:70" s="112" customFormat="1" ht="15" customHeight="1">
      <c r="A129" s="83">
        <v>125</v>
      </c>
      <c r="B129" s="83" t="s">
        <v>245</v>
      </c>
      <c r="C129" s="83" t="s">
        <v>246</v>
      </c>
      <c r="D129" s="83" t="s">
        <v>247</v>
      </c>
      <c r="E129" s="83" t="s">
        <v>248</v>
      </c>
      <c r="F129" s="83" t="s">
        <v>249</v>
      </c>
      <c r="G129" s="83" t="s">
        <v>250</v>
      </c>
      <c r="H129" s="83" t="s">
        <v>251</v>
      </c>
      <c r="I129" s="83">
        <v>42688</v>
      </c>
      <c r="J129" s="83" t="s">
        <v>248</v>
      </c>
      <c r="K129" s="83">
        <v>42688</v>
      </c>
      <c r="L129" s="83" t="s">
        <v>252</v>
      </c>
      <c r="M129" s="83" t="s">
        <v>253</v>
      </c>
      <c r="N129" s="83">
        <v>67478</v>
      </c>
      <c r="O129" s="83" t="s">
        <v>318</v>
      </c>
      <c r="P129" s="83">
        <v>97080</v>
      </c>
      <c r="Q129" s="83" t="s">
        <v>319</v>
      </c>
      <c r="R129" s="83" t="s">
        <v>469</v>
      </c>
      <c r="S129" s="83" t="s">
        <v>320</v>
      </c>
      <c r="T129" s="83" t="s">
        <v>320</v>
      </c>
      <c r="U129" s="83" t="s">
        <v>329</v>
      </c>
      <c r="V129" s="83" t="s">
        <v>255</v>
      </c>
      <c r="W129" s="83">
        <v>0</v>
      </c>
      <c r="X129" s="83" t="s">
        <v>256</v>
      </c>
      <c r="Y129" s="83">
        <v>356742169</v>
      </c>
      <c r="Z129" s="83" t="s">
        <v>653</v>
      </c>
      <c r="AA129" s="107">
        <v>45414</v>
      </c>
      <c r="AB129" s="83">
        <v>30000</v>
      </c>
      <c r="AC129" s="107" t="s">
        <v>840</v>
      </c>
      <c r="AD129" s="83">
        <v>18</v>
      </c>
      <c r="AE129" s="83" t="s">
        <v>885</v>
      </c>
      <c r="AF129" s="83" t="s">
        <v>845</v>
      </c>
      <c r="AG129" s="107" t="s">
        <v>880</v>
      </c>
      <c r="AH129" s="83" t="s">
        <v>831</v>
      </c>
      <c r="AI129" s="107" t="s">
        <v>1220</v>
      </c>
      <c r="AJ129" s="83">
        <v>2020</v>
      </c>
      <c r="AK129" s="83">
        <v>2020</v>
      </c>
      <c r="AL129" s="107" t="s">
        <v>911</v>
      </c>
      <c r="AM129" s="83">
        <v>7259.46</v>
      </c>
      <c r="AN129" s="111">
        <v>2840.54</v>
      </c>
      <c r="AO129" s="111">
        <v>10100</v>
      </c>
      <c r="AP129" s="111">
        <v>22740.54</v>
      </c>
      <c r="AQ129" s="111">
        <v>3504.46</v>
      </c>
      <c r="AR129" s="111">
        <v>26245</v>
      </c>
      <c r="AS129" s="111">
        <v>18847.189999999999</v>
      </c>
      <c r="AT129" s="111">
        <v>3372.81</v>
      </c>
      <c r="AU129" s="111">
        <v>22220</v>
      </c>
      <c r="AV129" s="83">
        <v>16</v>
      </c>
      <c r="AW129" s="129">
        <v>316</v>
      </c>
      <c r="AX129" s="83"/>
      <c r="AY129" s="107"/>
      <c r="AZ129" s="83"/>
      <c r="BA129" s="83"/>
      <c r="BB129" s="83" t="s">
        <v>832</v>
      </c>
      <c r="BC129" s="83" t="s">
        <v>145</v>
      </c>
      <c r="BD129" s="107" t="s">
        <v>872</v>
      </c>
      <c r="BE129" s="83">
        <v>30000</v>
      </c>
      <c r="BF129" s="83" t="s">
        <v>320</v>
      </c>
      <c r="BG129" s="83" t="s">
        <v>1283</v>
      </c>
      <c r="BH129" s="84" t="s">
        <v>1465</v>
      </c>
      <c r="BI129" s="83" t="s">
        <v>110</v>
      </c>
      <c r="BJ129" s="84">
        <v>45918</v>
      </c>
      <c r="BK129" s="83"/>
      <c r="BL129" s="83" t="s">
        <v>162</v>
      </c>
      <c r="BM129" s="130" t="s">
        <v>210</v>
      </c>
      <c r="BN129" s="131" t="s">
        <v>201</v>
      </c>
      <c r="BO129" s="83" t="s">
        <v>244</v>
      </c>
      <c r="BP129" s="83"/>
      <c r="BQ129" s="83"/>
      <c r="BR129" s="132" t="s">
        <v>1470</v>
      </c>
    </row>
    <row r="130" spans="1:70" s="112" customFormat="1" ht="15" customHeight="1">
      <c r="A130" s="83">
        <v>126</v>
      </c>
      <c r="B130" s="83" t="s">
        <v>245</v>
      </c>
      <c r="C130" s="83" t="s">
        <v>246</v>
      </c>
      <c r="D130" s="83" t="s">
        <v>247</v>
      </c>
      <c r="E130" s="83" t="s">
        <v>248</v>
      </c>
      <c r="F130" s="83" t="s">
        <v>249</v>
      </c>
      <c r="G130" s="83" t="s">
        <v>250</v>
      </c>
      <c r="H130" s="83" t="s">
        <v>251</v>
      </c>
      <c r="I130" s="83">
        <v>42721</v>
      </c>
      <c r="J130" s="83" t="s">
        <v>280</v>
      </c>
      <c r="K130" s="83">
        <v>42721</v>
      </c>
      <c r="L130" s="83" t="s">
        <v>252</v>
      </c>
      <c r="M130" s="83" t="s">
        <v>253</v>
      </c>
      <c r="N130" s="83">
        <v>67408</v>
      </c>
      <c r="O130" s="83" t="s">
        <v>313</v>
      </c>
      <c r="P130" s="83">
        <v>469474</v>
      </c>
      <c r="Q130" s="83" t="s">
        <v>452</v>
      </c>
      <c r="R130" s="83" t="s">
        <v>469</v>
      </c>
      <c r="S130" s="83" t="s">
        <v>454</v>
      </c>
      <c r="T130" s="83" t="s">
        <v>454</v>
      </c>
      <c r="U130" s="83" t="s">
        <v>262</v>
      </c>
      <c r="V130" s="83" t="s">
        <v>255</v>
      </c>
      <c r="W130" s="83">
        <v>541</v>
      </c>
      <c r="X130" s="83" t="s">
        <v>256</v>
      </c>
      <c r="Y130" s="83">
        <v>353937088</v>
      </c>
      <c r="Z130" s="83" t="s">
        <v>704</v>
      </c>
      <c r="AA130" s="107">
        <v>45265</v>
      </c>
      <c r="AB130" s="83">
        <v>30000</v>
      </c>
      <c r="AC130" s="107" t="s">
        <v>840</v>
      </c>
      <c r="AD130" s="83">
        <v>18</v>
      </c>
      <c r="AE130" s="83" t="s">
        <v>885</v>
      </c>
      <c r="AF130" s="83" t="s">
        <v>1003</v>
      </c>
      <c r="AG130" s="107" t="s">
        <v>1004</v>
      </c>
      <c r="AH130" s="83" t="s">
        <v>859</v>
      </c>
      <c r="AI130" s="107" t="s">
        <v>1128</v>
      </c>
      <c r="AJ130" s="83">
        <v>2020</v>
      </c>
      <c r="AK130" s="83">
        <v>2020</v>
      </c>
      <c r="AL130" s="107" t="s">
        <v>911</v>
      </c>
      <c r="AM130" s="83">
        <v>15374.94</v>
      </c>
      <c r="AN130" s="111">
        <v>4825.0600000000004</v>
      </c>
      <c r="AO130" s="111">
        <v>20200</v>
      </c>
      <c r="AP130" s="111">
        <v>14625.06</v>
      </c>
      <c r="AQ130" s="111">
        <v>1430.94</v>
      </c>
      <c r="AR130" s="111">
        <v>16056</v>
      </c>
      <c r="AS130" s="111">
        <v>14625.06</v>
      </c>
      <c r="AT130" s="111">
        <v>1430.94</v>
      </c>
      <c r="AU130" s="111">
        <v>16056</v>
      </c>
      <c r="AV130" s="83">
        <v>21</v>
      </c>
      <c r="AW130" s="129">
        <v>316</v>
      </c>
      <c r="AX130" s="83"/>
      <c r="AY130" s="107"/>
      <c r="AZ130" s="83"/>
      <c r="BA130" s="83"/>
      <c r="BB130" s="83" t="s">
        <v>832</v>
      </c>
      <c r="BC130" s="83" t="s">
        <v>145</v>
      </c>
      <c r="BD130" s="107" t="s">
        <v>889</v>
      </c>
      <c r="BE130" s="83">
        <v>30000</v>
      </c>
      <c r="BF130" s="83" t="s">
        <v>454</v>
      </c>
      <c r="BG130" s="83" t="s">
        <v>1334</v>
      </c>
      <c r="BH130" s="84" t="s">
        <v>1465</v>
      </c>
      <c r="BI130" s="83" t="s">
        <v>110</v>
      </c>
      <c r="BJ130" s="84">
        <v>45918</v>
      </c>
      <c r="BK130" s="83"/>
      <c r="BL130" s="83" t="s">
        <v>162</v>
      </c>
      <c r="BM130" s="130" t="s">
        <v>210</v>
      </c>
      <c r="BN130" s="131" t="s">
        <v>201</v>
      </c>
      <c r="BO130" s="83" t="s">
        <v>244</v>
      </c>
      <c r="BP130" s="83"/>
      <c r="BQ130" s="83"/>
      <c r="BR130" s="132" t="s">
        <v>1470</v>
      </c>
    </row>
    <row r="131" spans="1:70" s="112" customFormat="1" ht="15" customHeight="1">
      <c r="A131" s="83">
        <v>127</v>
      </c>
      <c r="B131" s="83" t="s">
        <v>245</v>
      </c>
      <c r="C131" s="83" t="s">
        <v>246</v>
      </c>
      <c r="D131" s="83" t="s">
        <v>247</v>
      </c>
      <c r="E131" s="83" t="s">
        <v>248</v>
      </c>
      <c r="F131" s="83" t="s">
        <v>249</v>
      </c>
      <c r="G131" s="83" t="s">
        <v>250</v>
      </c>
      <c r="H131" s="83" t="s">
        <v>251</v>
      </c>
      <c r="I131" s="83">
        <v>42721</v>
      </c>
      <c r="J131" s="83" t="s">
        <v>280</v>
      </c>
      <c r="K131" s="83">
        <v>42721</v>
      </c>
      <c r="L131" s="83" t="s">
        <v>252</v>
      </c>
      <c r="M131" s="83" t="s">
        <v>253</v>
      </c>
      <c r="N131" s="83">
        <v>67408</v>
      </c>
      <c r="O131" s="83" t="s">
        <v>313</v>
      </c>
      <c r="P131" s="83">
        <v>469474</v>
      </c>
      <c r="Q131" s="83" t="s">
        <v>452</v>
      </c>
      <c r="R131" s="83" t="s">
        <v>469</v>
      </c>
      <c r="S131" s="83" t="s">
        <v>453</v>
      </c>
      <c r="T131" s="83" t="s">
        <v>453</v>
      </c>
      <c r="U131" s="83" t="s">
        <v>329</v>
      </c>
      <c r="V131" s="83" t="s">
        <v>255</v>
      </c>
      <c r="W131" s="83">
        <v>0</v>
      </c>
      <c r="X131" s="83" t="s">
        <v>256</v>
      </c>
      <c r="Y131" s="83">
        <v>357788673</v>
      </c>
      <c r="Z131" s="83" t="s">
        <v>703</v>
      </c>
      <c r="AA131" s="107">
        <v>45484</v>
      </c>
      <c r="AB131" s="83">
        <v>40000</v>
      </c>
      <c r="AC131" s="107" t="s">
        <v>840</v>
      </c>
      <c r="AD131" s="83">
        <v>18</v>
      </c>
      <c r="AE131" s="83" t="s">
        <v>1223</v>
      </c>
      <c r="AF131" s="83" t="s">
        <v>1003</v>
      </c>
      <c r="AG131" s="107" t="s">
        <v>1004</v>
      </c>
      <c r="AH131" s="83" t="s">
        <v>859</v>
      </c>
      <c r="AI131" s="107" t="s">
        <v>1255</v>
      </c>
      <c r="AJ131" s="83">
        <v>2690</v>
      </c>
      <c r="AK131" s="83">
        <v>2690</v>
      </c>
      <c r="AL131" s="107" t="s">
        <v>911</v>
      </c>
      <c r="AM131" s="83">
        <v>5936.88</v>
      </c>
      <c r="AN131" s="111">
        <v>2133.12</v>
      </c>
      <c r="AO131" s="111">
        <v>8070</v>
      </c>
      <c r="AP131" s="111">
        <v>34063.120000000003</v>
      </c>
      <c r="AQ131" s="111">
        <v>5990.88</v>
      </c>
      <c r="AR131" s="111">
        <v>40054</v>
      </c>
      <c r="AS131" s="111">
        <v>24131.77</v>
      </c>
      <c r="AT131" s="111">
        <v>5458.23</v>
      </c>
      <c r="AU131" s="111">
        <v>29590</v>
      </c>
      <c r="AV131" s="83">
        <v>14</v>
      </c>
      <c r="AW131" s="129">
        <v>316</v>
      </c>
      <c r="AX131" s="83"/>
      <c r="AY131" s="107"/>
      <c r="AZ131" s="83"/>
      <c r="BA131" s="83"/>
      <c r="BB131" s="83" t="s">
        <v>832</v>
      </c>
      <c r="BC131" s="83" t="s">
        <v>145</v>
      </c>
      <c r="BD131" s="107"/>
      <c r="BE131" s="83">
        <v>0</v>
      </c>
      <c r="BF131" s="83" t="s">
        <v>453</v>
      </c>
      <c r="BG131" s="83" t="s">
        <v>1333</v>
      </c>
      <c r="BH131" s="84" t="s">
        <v>1465</v>
      </c>
      <c r="BI131" s="83" t="s">
        <v>110</v>
      </c>
      <c r="BJ131" s="84">
        <v>45918</v>
      </c>
      <c r="BK131" s="83"/>
      <c r="BL131" s="83" t="s">
        <v>162</v>
      </c>
      <c r="BM131" s="130" t="s">
        <v>210</v>
      </c>
      <c r="BN131" s="131" t="s">
        <v>201</v>
      </c>
      <c r="BO131" s="83" t="s">
        <v>244</v>
      </c>
      <c r="BP131" s="83"/>
      <c r="BQ131" s="83"/>
      <c r="BR131" s="132" t="s">
        <v>1470</v>
      </c>
    </row>
    <row r="132" spans="1:70" s="112" customFormat="1" ht="15" customHeight="1">
      <c r="A132" s="83">
        <v>128</v>
      </c>
      <c r="B132" s="83" t="s">
        <v>245</v>
      </c>
      <c r="C132" s="83" t="s">
        <v>246</v>
      </c>
      <c r="D132" s="83" t="s">
        <v>247</v>
      </c>
      <c r="E132" s="83" t="s">
        <v>248</v>
      </c>
      <c r="F132" s="83" t="s">
        <v>249</v>
      </c>
      <c r="G132" s="83" t="s">
        <v>250</v>
      </c>
      <c r="H132" s="83" t="s">
        <v>251</v>
      </c>
      <c r="I132" s="83">
        <v>42759</v>
      </c>
      <c r="J132" s="83" t="s">
        <v>509</v>
      </c>
      <c r="K132" s="83">
        <v>42759</v>
      </c>
      <c r="L132" s="83" t="s">
        <v>252</v>
      </c>
      <c r="M132" s="83" t="s">
        <v>253</v>
      </c>
      <c r="N132" s="83">
        <v>318962</v>
      </c>
      <c r="O132" s="83" t="s">
        <v>510</v>
      </c>
      <c r="P132" s="83">
        <v>441207</v>
      </c>
      <c r="Q132" s="83" t="s">
        <v>511</v>
      </c>
      <c r="R132" s="83" t="s">
        <v>303</v>
      </c>
      <c r="S132" s="83" t="s">
        <v>582</v>
      </c>
      <c r="T132" s="83" t="s">
        <v>582</v>
      </c>
      <c r="U132" s="83" t="s">
        <v>254</v>
      </c>
      <c r="V132" s="83" t="s">
        <v>255</v>
      </c>
      <c r="W132" s="83">
        <v>0</v>
      </c>
      <c r="X132" s="83" t="s">
        <v>256</v>
      </c>
      <c r="Y132" s="83">
        <v>354794964</v>
      </c>
      <c r="Z132" s="83" t="s">
        <v>770</v>
      </c>
      <c r="AA132" s="107">
        <v>45311</v>
      </c>
      <c r="AB132" s="83">
        <v>42000</v>
      </c>
      <c r="AC132" s="107" t="s">
        <v>840</v>
      </c>
      <c r="AD132" s="83">
        <v>24</v>
      </c>
      <c r="AE132" s="83" t="s">
        <v>833</v>
      </c>
      <c r="AF132" s="83" t="s">
        <v>1160</v>
      </c>
      <c r="AG132" s="107" t="s">
        <v>1171</v>
      </c>
      <c r="AH132" s="83" t="s">
        <v>1116</v>
      </c>
      <c r="AI132" s="107" t="s">
        <v>1162</v>
      </c>
      <c r="AJ132" s="83">
        <v>2240</v>
      </c>
      <c r="AK132" s="83">
        <v>2240</v>
      </c>
      <c r="AL132" s="107" t="s">
        <v>911</v>
      </c>
      <c r="AM132" s="83">
        <v>11333.7</v>
      </c>
      <c r="AN132" s="111">
        <v>6586.3</v>
      </c>
      <c r="AO132" s="111">
        <v>17920</v>
      </c>
      <c r="AP132" s="111">
        <v>30666.3</v>
      </c>
      <c r="AQ132" s="111">
        <v>5890.7</v>
      </c>
      <c r="AR132" s="111">
        <v>36557</v>
      </c>
      <c r="AS132" s="111">
        <v>19506.27</v>
      </c>
      <c r="AT132" s="111">
        <v>5133.7299999999996</v>
      </c>
      <c r="AU132" s="111">
        <v>24640</v>
      </c>
      <c r="AV132" s="83">
        <v>19</v>
      </c>
      <c r="AW132" s="129">
        <v>316</v>
      </c>
      <c r="AX132" s="83"/>
      <c r="AY132" s="107"/>
      <c r="AZ132" s="83"/>
      <c r="BA132" s="83"/>
      <c r="BB132" s="83" t="s">
        <v>832</v>
      </c>
      <c r="BC132" s="83" t="s">
        <v>145</v>
      </c>
      <c r="BD132" s="107" t="s">
        <v>889</v>
      </c>
      <c r="BE132" s="83">
        <v>42000</v>
      </c>
      <c r="BF132" s="83" t="s">
        <v>582</v>
      </c>
      <c r="BG132" s="83" t="s">
        <v>1397</v>
      </c>
      <c r="BH132" s="84" t="s">
        <v>1465</v>
      </c>
      <c r="BI132" s="83" t="s">
        <v>110</v>
      </c>
      <c r="BJ132" s="84">
        <v>45918</v>
      </c>
      <c r="BK132" s="83"/>
      <c r="BL132" s="83" t="s">
        <v>162</v>
      </c>
      <c r="BM132" s="130" t="s">
        <v>210</v>
      </c>
      <c r="BN132" s="131" t="s">
        <v>201</v>
      </c>
      <c r="BO132" s="83" t="s">
        <v>244</v>
      </c>
      <c r="BP132" s="83"/>
      <c r="BQ132" s="83"/>
      <c r="BR132" s="132" t="s">
        <v>1470</v>
      </c>
    </row>
    <row r="133" spans="1:70" s="112" customFormat="1" ht="15" customHeight="1">
      <c r="A133" s="83">
        <v>129</v>
      </c>
      <c r="B133" s="83" t="s">
        <v>245</v>
      </c>
      <c r="C133" s="83" t="s">
        <v>246</v>
      </c>
      <c r="D133" s="83" t="s">
        <v>247</v>
      </c>
      <c r="E133" s="83" t="s">
        <v>248</v>
      </c>
      <c r="F133" s="83" t="s">
        <v>249</v>
      </c>
      <c r="G133" s="83" t="s">
        <v>250</v>
      </c>
      <c r="H133" s="83" t="s">
        <v>251</v>
      </c>
      <c r="I133" s="83">
        <v>42810</v>
      </c>
      <c r="J133" s="83" t="s">
        <v>547</v>
      </c>
      <c r="K133" s="83">
        <v>42810</v>
      </c>
      <c r="L133" s="83" t="s">
        <v>299</v>
      </c>
      <c r="M133" s="83" t="s">
        <v>300</v>
      </c>
      <c r="N133" s="83">
        <v>67526</v>
      </c>
      <c r="O133" s="83" t="s">
        <v>548</v>
      </c>
      <c r="P133" s="83">
        <v>429063</v>
      </c>
      <c r="Q133" s="83" t="s">
        <v>549</v>
      </c>
      <c r="R133" s="83" t="s">
        <v>303</v>
      </c>
      <c r="S133" s="83" t="s">
        <v>550</v>
      </c>
      <c r="T133" s="83" t="s">
        <v>550</v>
      </c>
      <c r="U133" s="83" t="s">
        <v>255</v>
      </c>
      <c r="V133" s="83" t="s">
        <v>255</v>
      </c>
      <c r="W133" s="83">
        <v>0</v>
      </c>
      <c r="X133" s="83" t="s">
        <v>256</v>
      </c>
      <c r="Y133" s="83">
        <v>353697030</v>
      </c>
      <c r="Z133" s="83" t="s">
        <v>752</v>
      </c>
      <c r="AA133" s="107">
        <v>45247</v>
      </c>
      <c r="AB133" s="83">
        <v>25000</v>
      </c>
      <c r="AC133" s="107" t="s">
        <v>836</v>
      </c>
      <c r="AD133" s="83">
        <v>18</v>
      </c>
      <c r="AE133" s="83" t="s">
        <v>830</v>
      </c>
      <c r="AF133" s="83" t="s">
        <v>1133</v>
      </c>
      <c r="AG133" s="107" t="s">
        <v>1134</v>
      </c>
      <c r="AH133" s="83" t="s">
        <v>859</v>
      </c>
      <c r="AI133" s="107" t="s">
        <v>1132</v>
      </c>
      <c r="AJ133" s="83">
        <v>1680</v>
      </c>
      <c r="AK133" s="83">
        <v>1680</v>
      </c>
      <c r="AL133" s="107" t="s">
        <v>1135</v>
      </c>
      <c r="AM133" s="83">
        <v>12358.56</v>
      </c>
      <c r="AN133" s="111">
        <v>4441.4399999999996</v>
      </c>
      <c r="AO133" s="111">
        <v>16800</v>
      </c>
      <c r="AP133" s="111">
        <v>12641.44</v>
      </c>
      <c r="AQ133" s="111">
        <v>1215.56</v>
      </c>
      <c r="AR133" s="111">
        <v>13857</v>
      </c>
      <c r="AS133" s="111">
        <v>12641.44</v>
      </c>
      <c r="AT133" s="111">
        <v>1215.56</v>
      </c>
      <c r="AU133" s="111">
        <v>13857</v>
      </c>
      <c r="AV133" s="83">
        <v>21</v>
      </c>
      <c r="AW133" s="129">
        <v>317</v>
      </c>
      <c r="AX133" s="83"/>
      <c r="AY133" s="107"/>
      <c r="AZ133" s="83"/>
      <c r="BA133" s="83"/>
      <c r="BB133" s="83" t="s">
        <v>832</v>
      </c>
      <c r="BC133" s="83" t="s">
        <v>145</v>
      </c>
      <c r="BD133" s="107" t="s">
        <v>889</v>
      </c>
      <c r="BE133" s="83">
        <v>25000</v>
      </c>
      <c r="BF133" s="83" t="s">
        <v>550</v>
      </c>
      <c r="BG133" s="83" t="s">
        <v>1379</v>
      </c>
      <c r="BH133" s="84" t="s">
        <v>1465</v>
      </c>
      <c r="BI133" s="83" t="s">
        <v>110</v>
      </c>
      <c r="BJ133" s="84">
        <v>45918</v>
      </c>
      <c r="BK133" s="83"/>
      <c r="BL133" s="83" t="s">
        <v>162</v>
      </c>
      <c r="BM133" s="130" t="s">
        <v>210</v>
      </c>
      <c r="BN133" s="131" t="s">
        <v>201</v>
      </c>
      <c r="BO133" s="83" t="s">
        <v>244</v>
      </c>
      <c r="BP133" s="83"/>
      <c r="BQ133" s="83"/>
      <c r="BR133" s="132" t="s">
        <v>1470</v>
      </c>
    </row>
    <row r="134" spans="1:70" s="112" customFormat="1" ht="15" customHeight="1">
      <c r="A134" s="83">
        <v>130</v>
      </c>
      <c r="B134" s="83" t="s">
        <v>245</v>
      </c>
      <c r="C134" s="83" t="s">
        <v>246</v>
      </c>
      <c r="D134" s="83" t="s">
        <v>247</v>
      </c>
      <c r="E134" s="83" t="s">
        <v>248</v>
      </c>
      <c r="F134" s="83" t="s">
        <v>249</v>
      </c>
      <c r="G134" s="83" t="s">
        <v>250</v>
      </c>
      <c r="H134" s="83" t="s">
        <v>251</v>
      </c>
      <c r="I134" s="83">
        <v>42803</v>
      </c>
      <c r="J134" s="83" t="s">
        <v>394</v>
      </c>
      <c r="K134" s="83">
        <v>42803</v>
      </c>
      <c r="L134" s="83" t="s">
        <v>299</v>
      </c>
      <c r="M134" s="83" t="s">
        <v>300</v>
      </c>
      <c r="N134" s="83">
        <v>389501</v>
      </c>
      <c r="O134" s="83" t="s">
        <v>438</v>
      </c>
      <c r="P134" s="83">
        <v>575588</v>
      </c>
      <c r="Q134" s="83" t="s">
        <v>439</v>
      </c>
      <c r="R134" s="83" t="s">
        <v>469</v>
      </c>
      <c r="S134" s="83" t="s">
        <v>538</v>
      </c>
      <c r="T134" s="83" t="s">
        <v>538</v>
      </c>
      <c r="U134" s="83" t="s">
        <v>262</v>
      </c>
      <c r="V134" s="83" t="s">
        <v>255</v>
      </c>
      <c r="W134" s="83">
        <v>541</v>
      </c>
      <c r="X134" s="83" t="s">
        <v>256</v>
      </c>
      <c r="Y134" s="83">
        <v>353072665</v>
      </c>
      <c r="Z134" s="83" t="s">
        <v>747</v>
      </c>
      <c r="AA134" s="107">
        <v>45189</v>
      </c>
      <c r="AB134" s="83">
        <v>20000</v>
      </c>
      <c r="AC134" s="107" t="s">
        <v>849</v>
      </c>
      <c r="AD134" s="83">
        <v>18</v>
      </c>
      <c r="AE134" s="83" t="s">
        <v>885</v>
      </c>
      <c r="AF134" s="83" t="s">
        <v>1014</v>
      </c>
      <c r="AG134" s="107" t="s">
        <v>1118</v>
      </c>
      <c r="AH134" s="83" t="s">
        <v>859</v>
      </c>
      <c r="AI134" s="107" t="s">
        <v>1089</v>
      </c>
      <c r="AJ134" s="83">
        <v>1340</v>
      </c>
      <c r="AK134" s="83">
        <v>1340</v>
      </c>
      <c r="AL134" s="107" t="s">
        <v>910</v>
      </c>
      <c r="AM134" s="83">
        <v>12176.95</v>
      </c>
      <c r="AN134" s="111">
        <v>3903.05</v>
      </c>
      <c r="AO134" s="111">
        <v>16080</v>
      </c>
      <c r="AP134" s="111">
        <v>7823.05</v>
      </c>
      <c r="AQ134" s="111">
        <v>584.49</v>
      </c>
      <c r="AR134" s="111">
        <v>8407.5400000000009</v>
      </c>
      <c r="AS134" s="111">
        <v>7823.05</v>
      </c>
      <c r="AT134" s="111">
        <v>584.49</v>
      </c>
      <c r="AU134" s="111">
        <v>8407.5400000000009</v>
      </c>
      <c r="AV134" s="83">
        <v>23</v>
      </c>
      <c r="AW134" s="129">
        <v>317</v>
      </c>
      <c r="AX134" s="83"/>
      <c r="AY134" s="107"/>
      <c r="AZ134" s="83"/>
      <c r="BA134" s="83"/>
      <c r="BB134" s="83" t="s">
        <v>832</v>
      </c>
      <c r="BC134" s="83" t="s">
        <v>145</v>
      </c>
      <c r="BD134" s="107" t="s">
        <v>872</v>
      </c>
      <c r="BE134" s="83">
        <v>20000</v>
      </c>
      <c r="BF134" s="83" t="s">
        <v>538</v>
      </c>
      <c r="BG134" s="83" t="s">
        <v>1375</v>
      </c>
      <c r="BH134" s="84" t="s">
        <v>1465</v>
      </c>
      <c r="BI134" s="83" t="s">
        <v>110</v>
      </c>
      <c r="BJ134" s="84">
        <v>45918</v>
      </c>
      <c r="BK134" s="83"/>
      <c r="BL134" s="83" t="s">
        <v>162</v>
      </c>
      <c r="BM134" s="130" t="s">
        <v>210</v>
      </c>
      <c r="BN134" s="131" t="s">
        <v>201</v>
      </c>
      <c r="BO134" s="83" t="s">
        <v>244</v>
      </c>
      <c r="BP134" s="83"/>
      <c r="BQ134" s="83"/>
      <c r="BR134" s="132" t="s">
        <v>1470</v>
      </c>
    </row>
    <row r="135" spans="1:70" s="112" customFormat="1" ht="15" customHeight="1">
      <c r="A135" s="83">
        <v>131</v>
      </c>
      <c r="B135" s="83" t="s">
        <v>245</v>
      </c>
      <c r="C135" s="83" t="s">
        <v>246</v>
      </c>
      <c r="D135" s="83" t="s">
        <v>247</v>
      </c>
      <c r="E135" s="83" t="s">
        <v>248</v>
      </c>
      <c r="F135" s="83" t="s">
        <v>249</v>
      </c>
      <c r="G135" s="83" t="s">
        <v>250</v>
      </c>
      <c r="H135" s="83" t="s">
        <v>251</v>
      </c>
      <c r="I135" s="83">
        <v>42732</v>
      </c>
      <c r="J135" s="83" t="s">
        <v>325</v>
      </c>
      <c r="K135" s="83">
        <v>42732</v>
      </c>
      <c r="L135" s="83" t="s">
        <v>299</v>
      </c>
      <c r="M135" s="83" t="s">
        <v>300</v>
      </c>
      <c r="N135" s="83">
        <v>67419</v>
      </c>
      <c r="O135" s="83" t="s">
        <v>326</v>
      </c>
      <c r="P135" s="83">
        <v>442830</v>
      </c>
      <c r="Q135" s="83" t="s">
        <v>404</v>
      </c>
      <c r="R135" s="83" t="s">
        <v>303</v>
      </c>
      <c r="S135" s="83" t="s">
        <v>405</v>
      </c>
      <c r="T135" s="83" t="s">
        <v>405</v>
      </c>
      <c r="U135" s="83" t="s">
        <v>262</v>
      </c>
      <c r="V135" s="83" t="s">
        <v>255</v>
      </c>
      <c r="W135" s="83">
        <v>541</v>
      </c>
      <c r="X135" s="83" t="s">
        <v>406</v>
      </c>
      <c r="Y135" s="83">
        <v>350257236</v>
      </c>
      <c r="Z135" s="83" t="s">
        <v>679</v>
      </c>
      <c r="AA135" s="107">
        <v>44945</v>
      </c>
      <c r="AB135" s="83">
        <v>44040</v>
      </c>
      <c r="AC135" s="107" t="s">
        <v>849</v>
      </c>
      <c r="AD135" s="83">
        <v>24</v>
      </c>
      <c r="AE135" s="83" t="s">
        <v>833</v>
      </c>
      <c r="AF135" s="83" t="s">
        <v>944</v>
      </c>
      <c r="AG135" s="107" t="s">
        <v>958</v>
      </c>
      <c r="AH135" s="83" t="s">
        <v>859</v>
      </c>
      <c r="AI135" s="107" t="s">
        <v>951</v>
      </c>
      <c r="AJ135" s="83">
        <v>2027</v>
      </c>
      <c r="AK135" s="83">
        <v>2400</v>
      </c>
      <c r="AL135" s="107" t="s">
        <v>911</v>
      </c>
      <c r="AM135" s="83">
        <v>34924.18</v>
      </c>
      <c r="AN135" s="111">
        <v>12702.82</v>
      </c>
      <c r="AO135" s="111">
        <v>47627</v>
      </c>
      <c r="AP135" s="111">
        <v>9115.82</v>
      </c>
      <c r="AQ135" s="111">
        <v>484.18</v>
      </c>
      <c r="AR135" s="111">
        <v>9600</v>
      </c>
      <c r="AS135" s="111">
        <v>9115.82</v>
      </c>
      <c r="AT135" s="111">
        <v>484.18</v>
      </c>
      <c r="AU135" s="111">
        <v>9600</v>
      </c>
      <c r="AV135" s="83">
        <v>31</v>
      </c>
      <c r="AW135" s="129">
        <v>317</v>
      </c>
      <c r="AX135" s="83"/>
      <c r="AY135" s="107"/>
      <c r="AZ135" s="83"/>
      <c r="BA135" s="83"/>
      <c r="BB135" s="83" t="s">
        <v>832</v>
      </c>
      <c r="BC135" s="83" t="s">
        <v>145</v>
      </c>
      <c r="BD135" s="107"/>
      <c r="BE135" s="83">
        <v>0</v>
      </c>
      <c r="BF135" s="83" t="s">
        <v>405</v>
      </c>
      <c r="BG135" s="83" t="s">
        <v>1309</v>
      </c>
      <c r="BH135" s="84" t="s">
        <v>1465</v>
      </c>
      <c r="BI135" s="83" t="s">
        <v>110</v>
      </c>
      <c r="BJ135" s="84">
        <v>45918</v>
      </c>
      <c r="BK135" s="83"/>
      <c r="BL135" s="83" t="s">
        <v>162</v>
      </c>
      <c r="BM135" s="130" t="s">
        <v>210</v>
      </c>
      <c r="BN135" s="131" t="s">
        <v>201</v>
      </c>
      <c r="BO135" s="83" t="s">
        <v>244</v>
      </c>
      <c r="BP135" s="83"/>
      <c r="BQ135" s="83"/>
      <c r="BR135" s="132" t="s">
        <v>1470</v>
      </c>
    </row>
    <row r="136" spans="1:70" s="112" customFormat="1" ht="15" customHeight="1">
      <c r="A136" s="83">
        <v>132</v>
      </c>
      <c r="B136" s="83" t="s">
        <v>245</v>
      </c>
      <c r="C136" s="83" t="s">
        <v>246</v>
      </c>
      <c r="D136" s="83" t="s">
        <v>247</v>
      </c>
      <c r="E136" s="83" t="s">
        <v>248</v>
      </c>
      <c r="F136" s="83" t="s">
        <v>249</v>
      </c>
      <c r="G136" s="83" t="s">
        <v>250</v>
      </c>
      <c r="H136" s="83" t="s">
        <v>251</v>
      </c>
      <c r="I136" s="83">
        <v>42732</v>
      </c>
      <c r="J136" s="83" t="s">
        <v>325</v>
      </c>
      <c r="K136" s="83">
        <v>42732</v>
      </c>
      <c r="L136" s="83" t="s">
        <v>299</v>
      </c>
      <c r="M136" s="83" t="s">
        <v>300</v>
      </c>
      <c r="N136" s="83">
        <v>67419</v>
      </c>
      <c r="O136" s="83" t="s">
        <v>326</v>
      </c>
      <c r="P136" s="83">
        <v>97015</v>
      </c>
      <c r="Q136" s="83" t="s">
        <v>327</v>
      </c>
      <c r="R136" s="83" t="s">
        <v>303</v>
      </c>
      <c r="S136" s="83" t="s">
        <v>570</v>
      </c>
      <c r="T136" s="83" t="s">
        <v>570</v>
      </c>
      <c r="U136" s="83" t="s">
        <v>262</v>
      </c>
      <c r="V136" s="83" t="s">
        <v>255</v>
      </c>
      <c r="W136" s="83">
        <v>541</v>
      </c>
      <c r="X136" s="83" t="s">
        <v>256</v>
      </c>
      <c r="Y136" s="83">
        <v>354339921</v>
      </c>
      <c r="Z136" s="83" t="s">
        <v>762</v>
      </c>
      <c r="AA136" s="107">
        <v>45285</v>
      </c>
      <c r="AB136" s="83">
        <v>80000</v>
      </c>
      <c r="AC136" s="107" t="s">
        <v>849</v>
      </c>
      <c r="AD136" s="83">
        <v>24</v>
      </c>
      <c r="AE136" s="83" t="s">
        <v>321</v>
      </c>
      <c r="AF136" s="83" t="s">
        <v>1154</v>
      </c>
      <c r="AG136" s="107" t="s">
        <v>887</v>
      </c>
      <c r="AH136" s="83" t="s">
        <v>838</v>
      </c>
      <c r="AI136" s="107" t="s">
        <v>851</v>
      </c>
      <c r="AJ136" s="83">
        <v>4270</v>
      </c>
      <c r="AK136" s="83">
        <v>4270</v>
      </c>
      <c r="AL136" s="107" t="s">
        <v>911</v>
      </c>
      <c r="AM136" s="83">
        <v>24725.24</v>
      </c>
      <c r="AN136" s="111">
        <v>13704.76</v>
      </c>
      <c r="AO136" s="111">
        <v>38430</v>
      </c>
      <c r="AP136" s="111">
        <v>55274.76</v>
      </c>
      <c r="AQ136" s="111">
        <v>9645.24</v>
      </c>
      <c r="AR136" s="111">
        <v>64920</v>
      </c>
      <c r="AS136" s="111">
        <v>38279.79</v>
      </c>
      <c r="AT136" s="111">
        <v>8690.2099999999991</v>
      </c>
      <c r="AU136" s="111">
        <v>46970</v>
      </c>
      <c r="AV136" s="83">
        <v>20</v>
      </c>
      <c r="AW136" s="129">
        <v>317</v>
      </c>
      <c r="AX136" s="83"/>
      <c r="AY136" s="107"/>
      <c r="AZ136" s="83"/>
      <c r="BA136" s="83"/>
      <c r="BB136" s="83" t="s">
        <v>832</v>
      </c>
      <c r="BC136" s="83" t="s">
        <v>145</v>
      </c>
      <c r="BD136" s="107" t="s">
        <v>889</v>
      </c>
      <c r="BE136" s="83">
        <v>80000</v>
      </c>
      <c r="BF136" s="83" t="s">
        <v>570</v>
      </c>
      <c r="BG136" s="83" t="s">
        <v>1389</v>
      </c>
      <c r="BH136" s="84" t="s">
        <v>1465</v>
      </c>
      <c r="BI136" s="83" t="s">
        <v>110</v>
      </c>
      <c r="BJ136" s="84">
        <v>45918</v>
      </c>
      <c r="BK136" s="83"/>
      <c r="BL136" s="83" t="s">
        <v>162</v>
      </c>
      <c r="BM136" s="130" t="s">
        <v>210</v>
      </c>
      <c r="BN136" s="131" t="s">
        <v>201</v>
      </c>
      <c r="BO136" s="83" t="s">
        <v>244</v>
      </c>
      <c r="BP136" s="83"/>
      <c r="BQ136" s="83"/>
      <c r="BR136" s="132" t="s">
        <v>1470</v>
      </c>
    </row>
    <row r="137" spans="1:70" s="112" customFormat="1" ht="15" customHeight="1">
      <c r="A137" s="83">
        <v>133</v>
      </c>
      <c r="B137" s="83" t="s">
        <v>245</v>
      </c>
      <c r="C137" s="83" t="s">
        <v>246</v>
      </c>
      <c r="D137" s="83" t="s">
        <v>247</v>
      </c>
      <c r="E137" s="83" t="s">
        <v>248</v>
      </c>
      <c r="F137" s="83" t="s">
        <v>249</v>
      </c>
      <c r="G137" s="83" t="s">
        <v>250</v>
      </c>
      <c r="H137" s="83" t="s">
        <v>251</v>
      </c>
      <c r="I137" s="83">
        <v>42732</v>
      </c>
      <c r="J137" s="83" t="s">
        <v>325</v>
      </c>
      <c r="K137" s="83">
        <v>42732</v>
      </c>
      <c r="L137" s="83" t="s">
        <v>299</v>
      </c>
      <c r="M137" s="83" t="s">
        <v>300</v>
      </c>
      <c r="N137" s="83">
        <v>67419</v>
      </c>
      <c r="O137" s="83" t="s">
        <v>326</v>
      </c>
      <c r="P137" s="83">
        <v>442830</v>
      </c>
      <c r="Q137" s="83" t="s">
        <v>404</v>
      </c>
      <c r="R137" s="83" t="s">
        <v>469</v>
      </c>
      <c r="S137" s="83" t="s">
        <v>613</v>
      </c>
      <c r="T137" s="83" t="s">
        <v>613</v>
      </c>
      <c r="U137" s="83" t="s">
        <v>329</v>
      </c>
      <c r="V137" s="83" t="s">
        <v>255</v>
      </c>
      <c r="W137" s="83">
        <v>0</v>
      </c>
      <c r="X137" s="83" t="s">
        <v>256</v>
      </c>
      <c r="Y137" s="83">
        <v>356211635</v>
      </c>
      <c r="Z137" s="83" t="s">
        <v>793</v>
      </c>
      <c r="AA137" s="107">
        <v>45381</v>
      </c>
      <c r="AB137" s="83">
        <v>20000</v>
      </c>
      <c r="AC137" s="107" t="s">
        <v>849</v>
      </c>
      <c r="AD137" s="83">
        <v>18</v>
      </c>
      <c r="AE137" s="83" t="s">
        <v>885</v>
      </c>
      <c r="AF137" s="83" t="s">
        <v>1075</v>
      </c>
      <c r="AG137" s="107" t="s">
        <v>1076</v>
      </c>
      <c r="AH137" s="83" t="s">
        <v>859</v>
      </c>
      <c r="AI137" s="107" t="s">
        <v>1213</v>
      </c>
      <c r="AJ137" s="83">
        <v>1340</v>
      </c>
      <c r="AK137" s="83">
        <v>1340</v>
      </c>
      <c r="AL137" s="107" t="s">
        <v>1214</v>
      </c>
      <c r="AM137" s="83">
        <v>5726.56</v>
      </c>
      <c r="AN137" s="111">
        <v>2313.44</v>
      </c>
      <c r="AO137" s="111">
        <v>8040</v>
      </c>
      <c r="AP137" s="111">
        <v>14273.44</v>
      </c>
      <c r="AQ137" s="111">
        <v>1995.56</v>
      </c>
      <c r="AR137" s="111">
        <v>16269</v>
      </c>
      <c r="AS137" s="111">
        <v>12780.63</v>
      </c>
      <c r="AT137" s="111">
        <v>1959.37</v>
      </c>
      <c r="AU137" s="111">
        <v>14740</v>
      </c>
      <c r="AV137" s="83">
        <v>17</v>
      </c>
      <c r="AW137" s="129">
        <v>317</v>
      </c>
      <c r="AX137" s="83"/>
      <c r="AY137" s="107"/>
      <c r="AZ137" s="83"/>
      <c r="BA137" s="83"/>
      <c r="BB137" s="83" t="s">
        <v>832</v>
      </c>
      <c r="BC137" s="83" t="s">
        <v>145</v>
      </c>
      <c r="BD137" s="107" t="s">
        <v>889</v>
      </c>
      <c r="BE137" s="83">
        <v>20000</v>
      </c>
      <c r="BF137" s="83" t="s">
        <v>613</v>
      </c>
      <c r="BG137" s="83" t="s">
        <v>1420</v>
      </c>
      <c r="BH137" s="84" t="s">
        <v>1465</v>
      </c>
      <c r="BI137" s="83" t="s">
        <v>110</v>
      </c>
      <c r="BJ137" s="84">
        <v>45918</v>
      </c>
      <c r="BK137" s="83"/>
      <c r="BL137" s="83" t="s">
        <v>162</v>
      </c>
      <c r="BM137" s="130" t="s">
        <v>210</v>
      </c>
      <c r="BN137" s="131" t="s">
        <v>201</v>
      </c>
      <c r="BO137" s="83" t="s">
        <v>244</v>
      </c>
      <c r="BP137" s="83"/>
      <c r="BQ137" s="83"/>
      <c r="BR137" s="132" t="s">
        <v>1470</v>
      </c>
    </row>
    <row r="138" spans="1:70" s="112" customFormat="1" ht="15" customHeight="1">
      <c r="A138" s="83">
        <v>134</v>
      </c>
      <c r="B138" s="83" t="s">
        <v>245</v>
      </c>
      <c r="C138" s="83" t="s">
        <v>246</v>
      </c>
      <c r="D138" s="83" t="s">
        <v>247</v>
      </c>
      <c r="E138" s="83" t="s">
        <v>248</v>
      </c>
      <c r="F138" s="83" t="s">
        <v>249</v>
      </c>
      <c r="G138" s="83" t="s">
        <v>250</v>
      </c>
      <c r="H138" s="83" t="s">
        <v>251</v>
      </c>
      <c r="I138" s="83">
        <v>42784</v>
      </c>
      <c r="J138" s="83" t="s">
        <v>447</v>
      </c>
      <c r="K138" s="83">
        <v>42784</v>
      </c>
      <c r="L138" s="83" t="s">
        <v>252</v>
      </c>
      <c r="M138" s="83" t="s">
        <v>253</v>
      </c>
      <c r="N138" s="83">
        <v>67475</v>
      </c>
      <c r="O138" s="83" t="s">
        <v>448</v>
      </c>
      <c r="P138" s="83">
        <v>97077</v>
      </c>
      <c r="Q138" s="83" t="s">
        <v>449</v>
      </c>
      <c r="R138" s="83" t="s">
        <v>303</v>
      </c>
      <c r="S138" s="83" t="s">
        <v>450</v>
      </c>
      <c r="T138" s="83" t="s">
        <v>450</v>
      </c>
      <c r="U138" s="83" t="s">
        <v>254</v>
      </c>
      <c r="V138" s="83" t="s">
        <v>255</v>
      </c>
      <c r="W138" s="83">
        <v>541</v>
      </c>
      <c r="X138" s="83" t="s">
        <v>256</v>
      </c>
      <c r="Y138" s="83">
        <v>350984565</v>
      </c>
      <c r="Z138" s="83" t="s">
        <v>701</v>
      </c>
      <c r="AA138" s="107">
        <v>45006</v>
      </c>
      <c r="AB138" s="83">
        <v>44040</v>
      </c>
      <c r="AC138" s="107" t="s">
        <v>840</v>
      </c>
      <c r="AD138" s="83">
        <v>24</v>
      </c>
      <c r="AE138" s="83" t="s">
        <v>833</v>
      </c>
      <c r="AF138" s="83" t="s">
        <v>1003</v>
      </c>
      <c r="AG138" s="107" t="s">
        <v>1004</v>
      </c>
      <c r="AH138" s="83" t="s">
        <v>859</v>
      </c>
      <c r="AI138" s="107" t="s">
        <v>1005</v>
      </c>
      <c r="AJ138" s="83">
        <v>1935</v>
      </c>
      <c r="AK138" s="83">
        <v>2400</v>
      </c>
      <c r="AL138" s="107" t="s">
        <v>911</v>
      </c>
      <c r="AM138" s="83">
        <v>30636.28</v>
      </c>
      <c r="AN138" s="111">
        <v>12098.72</v>
      </c>
      <c r="AO138" s="111">
        <v>42735</v>
      </c>
      <c r="AP138" s="111">
        <v>13403.72</v>
      </c>
      <c r="AQ138" s="111">
        <v>996.28</v>
      </c>
      <c r="AR138" s="111">
        <v>14400</v>
      </c>
      <c r="AS138" s="111">
        <v>13403.72</v>
      </c>
      <c r="AT138" s="111">
        <v>996.28</v>
      </c>
      <c r="AU138" s="111">
        <v>14400</v>
      </c>
      <c r="AV138" s="83">
        <v>31</v>
      </c>
      <c r="AW138" s="129">
        <v>317</v>
      </c>
      <c r="AX138" s="83"/>
      <c r="AY138" s="107"/>
      <c r="AZ138" s="83"/>
      <c r="BA138" s="83"/>
      <c r="BB138" s="83" t="s">
        <v>832</v>
      </c>
      <c r="BC138" s="83" t="s">
        <v>145</v>
      </c>
      <c r="BD138" s="107" t="s">
        <v>889</v>
      </c>
      <c r="BE138" s="83">
        <v>44040</v>
      </c>
      <c r="BF138" s="83" t="s">
        <v>450</v>
      </c>
      <c r="BG138" s="83" t="s">
        <v>1331</v>
      </c>
      <c r="BH138" s="84" t="s">
        <v>1465</v>
      </c>
      <c r="BI138" s="83" t="s">
        <v>110</v>
      </c>
      <c r="BJ138" s="84">
        <v>45918</v>
      </c>
      <c r="BK138" s="83"/>
      <c r="BL138" s="83" t="s">
        <v>162</v>
      </c>
      <c r="BM138" s="130" t="s">
        <v>210</v>
      </c>
      <c r="BN138" s="131" t="s">
        <v>201</v>
      </c>
      <c r="BO138" s="83" t="s">
        <v>244</v>
      </c>
      <c r="BP138" s="83"/>
      <c r="BQ138" s="83"/>
      <c r="BR138" s="132" t="s">
        <v>1470</v>
      </c>
    </row>
    <row r="139" spans="1:70" s="112" customFormat="1" ht="15" customHeight="1">
      <c r="A139" s="83">
        <v>135</v>
      </c>
      <c r="B139" s="83" t="s">
        <v>245</v>
      </c>
      <c r="C139" s="83" t="s">
        <v>246</v>
      </c>
      <c r="D139" s="83" t="s">
        <v>247</v>
      </c>
      <c r="E139" s="83" t="s">
        <v>248</v>
      </c>
      <c r="F139" s="83" t="s">
        <v>249</v>
      </c>
      <c r="G139" s="83" t="s">
        <v>250</v>
      </c>
      <c r="H139" s="83" t="s">
        <v>251</v>
      </c>
      <c r="I139" s="83">
        <v>172173</v>
      </c>
      <c r="J139" s="83" t="s">
        <v>357</v>
      </c>
      <c r="K139" s="83">
        <v>172173</v>
      </c>
      <c r="L139" s="83" t="s">
        <v>252</v>
      </c>
      <c r="M139" s="83" t="s">
        <v>253</v>
      </c>
      <c r="N139" s="83">
        <v>67359</v>
      </c>
      <c r="O139" s="83" t="s">
        <v>412</v>
      </c>
      <c r="P139" s="83">
        <v>96951</v>
      </c>
      <c r="Q139" s="83" t="s">
        <v>413</v>
      </c>
      <c r="R139" s="83" t="s">
        <v>303</v>
      </c>
      <c r="S139" s="83" t="s">
        <v>414</v>
      </c>
      <c r="T139" s="83" t="s">
        <v>414</v>
      </c>
      <c r="U139" s="83" t="s">
        <v>254</v>
      </c>
      <c r="V139" s="83" t="s">
        <v>255</v>
      </c>
      <c r="W139" s="83">
        <v>541</v>
      </c>
      <c r="X139" s="83" t="s">
        <v>358</v>
      </c>
      <c r="Y139" s="83">
        <v>350541002</v>
      </c>
      <c r="Z139" s="83" t="s">
        <v>684</v>
      </c>
      <c r="AA139" s="107">
        <v>44971</v>
      </c>
      <c r="AB139" s="83">
        <v>55521</v>
      </c>
      <c r="AC139" s="107" t="s">
        <v>836</v>
      </c>
      <c r="AD139" s="83">
        <v>24</v>
      </c>
      <c r="AE139" s="83" t="s">
        <v>321</v>
      </c>
      <c r="AF139" s="83" t="s">
        <v>965</v>
      </c>
      <c r="AG139" s="107" t="s">
        <v>908</v>
      </c>
      <c r="AH139" s="83" t="s">
        <v>838</v>
      </c>
      <c r="AI139" s="107" t="s">
        <v>966</v>
      </c>
      <c r="AJ139" s="83">
        <v>3191</v>
      </c>
      <c r="AK139" s="83">
        <v>3000</v>
      </c>
      <c r="AL139" s="107" t="s">
        <v>967</v>
      </c>
      <c r="AM139" s="83">
        <v>41418.14</v>
      </c>
      <c r="AN139" s="111">
        <v>15772.86</v>
      </c>
      <c r="AO139" s="111">
        <v>57191</v>
      </c>
      <c r="AP139" s="111">
        <v>14102.86</v>
      </c>
      <c r="AQ139" s="111">
        <v>897.14</v>
      </c>
      <c r="AR139" s="111">
        <v>15000</v>
      </c>
      <c r="AS139" s="111">
        <v>14102.86</v>
      </c>
      <c r="AT139" s="111">
        <v>897.14</v>
      </c>
      <c r="AU139" s="111">
        <v>15000</v>
      </c>
      <c r="AV139" s="83">
        <v>30</v>
      </c>
      <c r="AW139" s="129">
        <v>317</v>
      </c>
      <c r="AX139" s="83"/>
      <c r="AY139" s="107"/>
      <c r="AZ139" s="83"/>
      <c r="BA139" s="83"/>
      <c r="BB139" s="83" t="s">
        <v>832</v>
      </c>
      <c r="BC139" s="83" t="s">
        <v>145</v>
      </c>
      <c r="BD139" s="107" t="s">
        <v>889</v>
      </c>
      <c r="BE139" s="83">
        <v>55521</v>
      </c>
      <c r="BF139" s="83" t="s">
        <v>414</v>
      </c>
      <c r="BG139" s="83" t="s">
        <v>1314</v>
      </c>
      <c r="BH139" s="84" t="s">
        <v>1465</v>
      </c>
      <c r="BI139" s="83" t="s">
        <v>110</v>
      </c>
      <c r="BJ139" s="84">
        <v>45918</v>
      </c>
      <c r="BK139" s="83"/>
      <c r="BL139" s="83" t="s">
        <v>162</v>
      </c>
      <c r="BM139" s="130" t="s">
        <v>210</v>
      </c>
      <c r="BN139" s="131" t="s">
        <v>201</v>
      </c>
      <c r="BO139" s="83" t="s">
        <v>244</v>
      </c>
      <c r="BP139" s="83"/>
      <c r="BQ139" s="83"/>
      <c r="BR139" s="132" t="s">
        <v>1470</v>
      </c>
    </row>
    <row r="140" spans="1:70" s="112" customFormat="1" ht="15" customHeight="1">
      <c r="A140" s="83">
        <v>136</v>
      </c>
      <c r="B140" s="83" t="s">
        <v>245</v>
      </c>
      <c r="C140" s="83" t="s">
        <v>246</v>
      </c>
      <c r="D140" s="83" t="s">
        <v>247</v>
      </c>
      <c r="E140" s="83" t="s">
        <v>248</v>
      </c>
      <c r="F140" s="83" t="s">
        <v>249</v>
      </c>
      <c r="G140" s="83" t="s">
        <v>250</v>
      </c>
      <c r="H140" s="83" t="s">
        <v>251</v>
      </c>
      <c r="I140" s="83">
        <v>42793</v>
      </c>
      <c r="J140" s="83" t="s">
        <v>351</v>
      </c>
      <c r="K140" s="83">
        <v>42793</v>
      </c>
      <c r="L140" s="83" t="s">
        <v>252</v>
      </c>
      <c r="M140" s="83" t="s">
        <v>253</v>
      </c>
      <c r="N140" s="83">
        <v>384552</v>
      </c>
      <c r="O140" s="83" t="s">
        <v>416</v>
      </c>
      <c r="P140" s="83">
        <v>566270</v>
      </c>
      <c r="Q140" s="83" t="s">
        <v>417</v>
      </c>
      <c r="R140" s="83" t="s">
        <v>303</v>
      </c>
      <c r="S140" s="83" t="s">
        <v>428</v>
      </c>
      <c r="T140" s="83" t="s">
        <v>428</v>
      </c>
      <c r="U140" s="83" t="s">
        <v>254</v>
      </c>
      <c r="V140" s="83" t="s">
        <v>255</v>
      </c>
      <c r="W140" s="83">
        <v>541</v>
      </c>
      <c r="X140" s="83" t="s">
        <v>256</v>
      </c>
      <c r="Y140" s="83">
        <v>350657960</v>
      </c>
      <c r="Z140" s="83" t="s">
        <v>691</v>
      </c>
      <c r="AA140" s="107">
        <v>44977</v>
      </c>
      <c r="AB140" s="83">
        <v>44040</v>
      </c>
      <c r="AC140" s="107" t="s">
        <v>836</v>
      </c>
      <c r="AD140" s="83">
        <v>24</v>
      </c>
      <c r="AE140" s="83" t="s">
        <v>833</v>
      </c>
      <c r="AF140" s="83" t="s">
        <v>977</v>
      </c>
      <c r="AG140" s="107" t="s">
        <v>978</v>
      </c>
      <c r="AH140" s="83" t="s">
        <v>859</v>
      </c>
      <c r="AI140" s="107" t="s">
        <v>973</v>
      </c>
      <c r="AJ140" s="83">
        <v>1921</v>
      </c>
      <c r="AK140" s="83">
        <v>2400</v>
      </c>
      <c r="AL140" s="107" t="s">
        <v>967</v>
      </c>
      <c r="AM140" s="83">
        <v>32757.72</v>
      </c>
      <c r="AN140" s="111">
        <v>12363.28</v>
      </c>
      <c r="AO140" s="111">
        <v>45121</v>
      </c>
      <c r="AP140" s="111">
        <v>11282.28</v>
      </c>
      <c r="AQ140" s="111">
        <v>717.72</v>
      </c>
      <c r="AR140" s="111">
        <v>12000</v>
      </c>
      <c r="AS140" s="111">
        <v>11282.28</v>
      </c>
      <c r="AT140" s="111">
        <v>717.72</v>
      </c>
      <c r="AU140" s="111">
        <v>12000</v>
      </c>
      <c r="AV140" s="83">
        <v>30</v>
      </c>
      <c r="AW140" s="129">
        <v>317</v>
      </c>
      <c r="AX140" s="83"/>
      <c r="AY140" s="107"/>
      <c r="AZ140" s="83"/>
      <c r="BA140" s="83"/>
      <c r="BB140" s="83" t="s">
        <v>832</v>
      </c>
      <c r="BC140" s="83" t="s">
        <v>145</v>
      </c>
      <c r="BD140" s="107"/>
      <c r="BE140" s="83">
        <v>0</v>
      </c>
      <c r="BF140" s="83" t="s">
        <v>428</v>
      </c>
      <c r="BG140" s="83" t="s">
        <v>1321</v>
      </c>
      <c r="BH140" s="84" t="s">
        <v>1465</v>
      </c>
      <c r="BI140" s="83" t="s">
        <v>110</v>
      </c>
      <c r="BJ140" s="84">
        <v>45919</v>
      </c>
      <c r="BK140" s="83"/>
      <c r="BL140" s="83" t="s">
        <v>162</v>
      </c>
      <c r="BM140" s="130" t="s">
        <v>210</v>
      </c>
      <c r="BN140" s="131" t="s">
        <v>201</v>
      </c>
      <c r="BO140" s="83" t="s">
        <v>244</v>
      </c>
      <c r="BP140" s="83"/>
      <c r="BQ140" s="83"/>
      <c r="BR140" s="132" t="s">
        <v>1470</v>
      </c>
    </row>
    <row r="141" spans="1:70" s="112" customFormat="1" ht="15" customHeight="1">
      <c r="A141" s="83">
        <v>137</v>
      </c>
      <c r="B141" s="83" t="s">
        <v>245</v>
      </c>
      <c r="C141" s="83" t="s">
        <v>246</v>
      </c>
      <c r="D141" s="83" t="s">
        <v>247</v>
      </c>
      <c r="E141" s="83" t="s">
        <v>248</v>
      </c>
      <c r="F141" s="83" t="s">
        <v>249</v>
      </c>
      <c r="G141" s="83" t="s">
        <v>250</v>
      </c>
      <c r="H141" s="83" t="s">
        <v>251</v>
      </c>
      <c r="I141" s="83">
        <v>42793</v>
      </c>
      <c r="J141" s="83" t="s">
        <v>351</v>
      </c>
      <c r="K141" s="83">
        <v>42793</v>
      </c>
      <c r="L141" s="83" t="s">
        <v>252</v>
      </c>
      <c r="M141" s="83" t="s">
        <v>253</v>
      </c>
      <c r="N141" s="83">
        <v>67487</v>
      </c>
      <c r="O141" s="83" t="s">
        <v>352</v>
      </c>
      <c r="P141" s="83">
        <v>430675</v>
      </c>
      <c r="Q141" s="83" t="s">
        <v>460</v>
      </c>
      <c r="R141" s="83" t="s">
        <v>303</v>
      </c>
      <c r="S141" s="83" t="s">
        <v>464</v>
      </c>
      <c r="T141" s="83" t="s">
        <v>464</v>
      </c>
      <c r="U141" s="83" t="s">
        <v>254</v>
      </c>
      <c r="V141" s="83" t="s">
        <v>255</v>
      </c>
      <c r="W141" s="83">
        <v>541</v>
      </c>
      <c r="X141" s="83" t="s">
        <v>256</v>
      </c>
      <c r="Y141" s="83">
        <v>351238947</v>
      </c>
      <c r="Z141" s="83" t="s">
        <v>709</v>
      </c>
      <c r="AA141" s="107">
        <v>45012</v>
      </c>
      <c r="AB141" s="83">
        <v>44040</v>
      </c>
      <c r="AC141" s="107" t="s">
        <v>836</v>
      </c>
      <c r="AD141" s="83">
        <v>24</v>
      </c>
      <c r="AE141" s="83" t="s">
        <v>833</v>
      </c>
      <c r="AF141" s="83" t="s">
        <v>1015</v>
      </c>
      <c r="AG141" s="107" t="s">
        <v>1016</v>
      </c>
      <c r="AH141" s="83" t="s">
        <v>859</v>
      </c>
      <c r="AI141" s="107" t="s">
        <v>1000</v>
      </c>
      <c r="AJ141" s="83">
        <v>1875</v>
      </c>
      <c r="AK141" s="83">
        <v>2400</v>
      </c>
      <c r="AL141" s="107" t="s">
        <v>967</v>
      </c>
      <c r="AM141" s="83">
        <v>30636.28</v>
      </c>
      <c r="AN141" s="111">
        <v>12038.72</v>
      </c>
      <c r="AO141" s="111">
        <v>42675</v>
      </c>
      <c r="AP141" s="111">
        <v>13403.72</v>
      </c>
      <c r="AQ141" s="111">
        <v>996.28</v>
      </c>
      <c r="AR141" s="111">
        <v>14400</v>
      </c>
      <c r="AS141" s="111">
        <v>13403.72</v>
      </c>
      <c r="AT141" s="111">
        <v>996.28</v>
      </c>
      <c r="AU141" s="111">
        <v>14400</v>
      </c>
      <c r="AV141" s="83">
        <v>29</v>
      </c>
      <c r="AW141" s="129">
        <v>317</v>
      </c>
      <c r="AX141" s="83"/>
      <c r="AY141" s="107"/>
      <c r="AZ141" s="83"/>
      <c r="BA141" s="83"/>
      <c r="BB141" s="83" t="s">
        <v>832</v>
      </c>
      <c r="BC141" s="83" t="s">
        <v>145</v>
      </c>
      <c r="BD141" s="107"/>
      <c r="BE141" s="83">
        <v>0</v>
      </c>
      <c r="BF141" s="83" t="s">
        <v>464</v>
      </c>
      <c r="BG141" s="83" t="s">
        <v>1339</v>
      </c>
      <c r="BH141" s="84" t="s">
        <v>1465</v>
      </c>
      <c r="BI141" s="83" t="s">
        <v>110</v>
      </c>
      <c r="BJ141" s="84">
        <v>45919</v>
      </c>
      <c r="BK141" s="83"/>
      <c r="BL141" s="83" t="s">
        <v>162</v>
      </c>
      <c r="BM141" s="130" t="s">
        <v>210</v>
      </c>
      <c r="BN141" s="131" t="s">
        <v>201</v>
      </c>
      <c r="BO141" s="83" t="s">
        <v>244</v>
      </c>
      <c r="BP141" s="83"/>
      <c r="BQ141" s="83"/>
      <c r="BR141" s="132" t="s">
        <v>1470</v>
      </c>
    </row>
    <row r="142" spans="1:70" s="112" customFormat="1" ht="15" customHeight="1">
      <c r="A142" s="83">
        <v>138</v>
      </c>
      <c r="B142" s="83" t="s">
        <v>245</v>
      </c>
      <c r="C142" s="83" t="s">
        <v>246</v>
      </c>
      <c r="D142" s="83" t="s">
        <v>247</v>
      </c>
      <c r="E142" s="83" t="s">
        <v>248</v>
      </c>
      <c r="F142" s="83" t="s">
        <v>249</v>
      </c>
      <c r="G142" s="83" t="s">
        <v>250</v>
      </c>
      <c r="H142" s="83" t="s">
        <v>251</v>
      </c>
      <c r="I142" s="83">
        <v>42793</v>
      </c>
      <c r="J142" s="83" t="s">
        <v>351</v>
      </c>
      <c r="K142" s="83">
        <v>42793</v>
      </c>
      <c r="L142" s="83" t="s">
        <v>252</v>
      </c>
      <c r="M142" s="83" t="s">
        <v>253</v>
      </c>
      <c r="N142" s="83">
        <v>384552</v>
      </c>
      <c r="O142" s="83" t="s">
        <v>416</v>
      </c>
      <c r="P142" s="83">
        <v>566270</v>
      </c>
      <c r="Q142" s="83" t="s">
        <v>417</v>
      </c>
      <c r="R142" s="83" t="s">
        <v>469</v>
      </c>
      <c r="S142" s="83" t="s">
        <v>428</v>
      </c>
      <c r="T142" s="83" t="s">
        <v>428</v>
      </c>
      <c r="U142" s="83" t="s">
        <v>262</v>
      </c>
      <c r="V142" s="83" t="s">
        <v>255</v>
      </c>
      <c r="W142" s="83">
        <v>541</v>
      </c>
      <c r="X142" s="83" t="s">
        <v>256</v>
      </c>
      <c r="Y142" s="83">
        <v>352983138</v>
      </c>
      <c r="Z142" s="83" t="s">
        <v>691</v>
      </c>
      <c r="AA142" s="107">
        <v>45183</v>
      </c>
      <c r="AB142" s="83">
        <v>20000</v>
      </c>
      <c r="AC142" s="107" t="s">
        <v>836</v>
      </c>
      <c r="AD142" s="83">
        <v>18</v>
      </c>
      <c r="AE142" s="83" t="s">
        <v>885</v>
      </c>
      <c r="AF142" s="83" t="s">
        <v>977</v>
      </c>
      <c r="AG142" s="107" t="s">
        <v>978</v>
      </c>
      <c r="AH142" s="83" t="s">
        <v>859</v>
      </c>
      <c r="AI142" s="107" t="s">
        <v>1117</v>
      </c>
      <c r="AJ142" s="83">
        <v>1340</v>
      </c>
      <c r="AK142" s="83">
        <v>1340</v>
      </c>
      <c r="AL142" s="107" t="s">
        <v>911</v>
      </c>
      <c r="AM142" s="83">
        <v>13789.35</v>
      </c>
      <c r="AN142" s="111">
        <v>3630.65</v>
      </c>
      <c r="AO142" s="111">
        <v>17420</v>
      </c>
      <c r="AP142" s="111">
        <v>6210.65</v>
      </c>
      <c r="AQ142" s="111">
        <v>376.35</v>
      </c>
      <c r="AR142" s="111">
        <v>6587</v>
      </c>
      <c r="AS142" s="111">
        <v>6210.65</v>
      </c>
      <c r="AT142" s="111">
        <v>376.35</v>
      </c>
      <c r="AU142" s="111">
        <v>6587</v>
      </c>
      <c r="AV142" s="83">
        <v>24</v>
      </c>
      <c r="AW142" s="129">
        <v>317</v>
      </c>
      <c r="AX142" s="83"/>
      <c r="AY142" s="107"/>
      <c r="AZ142" s="83"/>
      <c r="BA142" s="83"/>
      <c r="BB142" s="83" t="s">
        <v>832</v>
      </c>
      <c r="BC142" s="83" t="s">
        <v>145</v>
      </c>
      <c r="BD142" s="107" t="s">
        <v>889</v>
      </c>
      <c r="BE142" s="83">
        <v>20000</v>
      </c>
      <c r="BF142" s="83" t="s">
        <v>428</v>
      </c>
      <c r="BG142" s="83" t="s">
        <v>1321</v>
      </c>
      <c r="BH142" s="84" t="s">
        <v>1465</v>
      </c>
      <c r="BI142" s="83" t="s">
        <v>110</v>
      </c>
      <c r="BJ142" s="84">
        <v>45919</v>
      </c>
      <c r="BK142" s="83"/>
      <c r="BL142" s="83" t="s">
        <v>162</v>
      </c>
      <c r="BM142" s="130" t="s">
        <v>210</v>
      </c>
      <c r="BN142" s="131" t="s">
        <v>201</v>
      </c>
      <c r="BO142" s="83" t="s">
        <v>244</v>
      </c>
      <c r="BP142" s="83"/>
      <c r="BQ142" s="83"/>
      <c r="BR142" s="132" t="s">
        <v>1470</v>
      </c>
    </row>
    <row r="143" spans="1:70" s="112" customFormat="1" ht="15" customHeight="1">
      <c r="A143" s="83">
        <v>139</v>
      </c>
      <c r="B143" s="83" t="s">
        <v>245</v>
      </c>
      <c r="C143" s="83" t="s">
        <v>246</v>
      </c>
      <c r="D143" s="83" t="s">
        <v>247</v>
      </c>
      <c r="E143" s="83" t="s">
        <v>248</v>
      </c>
      <c r="F143" s="83" t="s">
        <v>249</v>
      </c>
      <c r="G143" s="83" t="s">
        <v>250</v>
      </c>
      <c r="H143" s="83" t="s">
        <v>251</v>
      </c>
      <c r="I143" s="83">
        <v>42793</v>
      </c>
      <c r="J143" s="83" t="s">
        <v>351</v>
      </c>
      <c r="K143" s="83">
        <v>42793</v>
      </c>
      <c r="L143" s="83" t="s">
        <v>252</v>
      </c>
      <c r="M143" s="83" t="s">
        <v>253</v>
      </c>
      <c r="N143" s="83">
        <v>384552</v>
      </c>
      <c r="O143" s="83" t="s">
        <v>416</v>
      </c>
      <c r="P143" s="83">
        <v>572144</v>
      </c>
      <c r="Q143" s="83" t="s">
        <v>424</v>
      </c>
      <c r="R143" s="83" t="s">
        <v>303</v>
      </c>
      <c r="S143" s="83" t="s">
        <v>588</v>
      </c>
      <c r="T143" s="83" t="s">
        <v>588</v>
      </c>
      <c r="U143" s="83" t="s">
        <v>262</v>
      </c>
      <c r="V143" s="83" t="s">
        <v>255</v>
      </c>
      <c r="W143" s="83">
        <v>541</v>
      </c>
      <c r="X143" s="83" t="s">
        <v>256</v>
      </c>
      <c r="Y143" s="83">
        <v>355102155</v>
      </c>
      <c r="Z143" s="83" t="s">
        <v>776</v>
      </c>
      <c r="AA143" s="107">
        <v>45326</v>
      </c>
      <c r="AB143" s="83">
        <v>42000</v>
      </c>
      <c r="AC143" s="107" t="s">
        <v>836</v>
      </c>
      <c r="AD143" s="83">
        <v>24</v>
      </c>
      <c r="AE143" s="83" t="s">
        <v>833</v>
      </c>
      <c r="AF143" s="83" t="s">
        <v>1180</v>
      </c>
      <c r="AG143" s="107" t="s">
        <v>1181</v>
      </c>
      <c r="AH143" s="83" t="s">
        <v>1116</v>
      </c>
      <c r="AI143" s="107" t="s">
        <v>1043</v>
      </c>
      <c r="AJ143" s="83">
        <v>2240</v>
      </c>
      <c r="AK143" s="83">
        <v>2240</v>
      </c>
      <c r="AL143" s="107" t="s">
        <v>911</v>
      </c>
      <c r="AM143" s="83">
        <v>11712.09</v>
      </c>
      <c r="AN143" s="111">
        <v>6207.91</v>
      </c>
      <c r="AO143" s="111">
        <v>17920</v>
      </c>
      <c r="AP143" s="111">
        <v>30287.91</v>
      </c>
      <c r="AQ143" s="111">
        <v>5569.09</v>
      </c>
      <c r="AR143" s="111">
        <v>35857</v>
      </c>
      <c r="AS143" s="111">
        <v>19758.55</v>
      </c>
      <c r="AT143" s="111">
        <v>4881.45</v>
      </c>
      <c r="AU143" s="111">
        <v>24640</v>
      </c>
      <c r="AV143" s="83">
        <v>19</v>
      </c>
      <c r="AW143" s="129">
        <v>317</v>
      </c>
      <c r="AX143" s="83"/>
      <c r="AY143" s="107"/>
      <c r="AZ143" s="83"/>
      <c r="BA143" s="83"/>
      <c r="BB143" s="83" t="s">
        <v>832</v>
      </c>
      <c r="BC143" s="83" t="s">
        <v>145</v>
      </c>
      <c r="BD143" s="107" t="s">
        <v>889</v>
      </c>
      <c r="BE143" s="83">
        <v>42000</v>
      </c>
      <c r="BF143" s="83" t="s">
        <v>588</v>
      </c>
      <c r="BG143" s="83" t="s">
        <v>1403</v>
      </c>
      <c r="BH143" s="84" t="s">
        <v>1465</v>
      </c>
      <c r="BI143" s="83" t="s">
        <v>110</v>
      </c>
      <c r="BJ143" s="84">
        <v>45919</v>
      </c>
      <c r="BK143" s="83"/>
      <c r="BL143" s="83" t="s">
        <v>162</v>
      </c>
      <c r="BM143" s="130" t="s">
        <v>210</v>
      </c>
      <c r="BN143" s="131" t="s">
        <v>201</v>
      </c>
      <c r="BO143" s="83" t="s">
        <v>244</v>
      </c>
      <c r="BP143" s="83"/>
      <c r="BQ143" s="83"/>
      <c r="BR143" s="132" t="s">
        <v>1470</v>
      </c>
    </row>
    <row r="144" spans="1:70" s="112" customFormat="1" ht="15" customHeight="1">
      <c r="A144" s="83">
        <v>140</v>
      </c>
      <c r="B144" s="83" t="s">
        <v>245</v>
      </c>
      <c r="C144" s="83" t="s">
        <v>246</v>
      </c>
      <c r="D144" s="83" t="s">
        <v>247</v>
      </c>
      <c r="E144" s="83" t="s">
        <v>248</v>
      </c>
      <c r="F144" s="83" t="s">
        <v>249</v>
      </c>
      <c r="G144" s="83" t="s">
        <v>250</v>
      </c>
      <c r="H144" s="83" t="s">
        <v>251</v>
      </c>
      <c r="I144" s="83">
        <v>42726</v>
      </c>
      <c r="J144" s="83" t="s">
        <v>343</v>
      </c>
      <c r="K144" s="83">
        <v>42726</v>
      </c>
      <c r="L144" s="83" t="s">
        <v>344</v>
      </c>
      <c r="M144" s="83" t="s">
        <v>345</v>
      </c>
      <c r="N144" s="83">
        <v>67372</v>
      </c>
      <c r="O144" s="83" t="s">
        <v>346</v>
      </c>
      <c r="P144" s="83">
        <v>96964</v>
      </c>
      <c r="Q144" s="83" t="s">
        <v>347</v>
      </c>
      <c r="R144" s="83" t="s">
        <v>303</v>
      </c>
      <c r="S144" s="83" t="s">
        <v>465</v>
      </c>
      <c r="T144" s="83" t="s">
        <v>465</v>
      </c>
      <c r="U144" s="83" t="s">
        <v>329</v>
      </c>
      <c r="V144" s="83" t="s">
        <v>255</v>
      </c>
      <c r="W144" s="83">
        <v>541</v>
      </c>
      <c r="X144" s="83" t="s">
        <v>256</v>
      </c>
      <c r="Y144" s="83">
        <v>351274707</v>
      </c>
      <c r="Z144" s="83" t="s">
        <v>710</v>
      </c>
      <c r="AA144" s="107">
        <v>45015</v>
      </c>
      <c r="AB144" s="83">
        <v>76397</v>
      </c>
      <c r="AC144" s="107" t="s">
        <v>834</v>
      </c>
      <c r="AD144" s="83">
        <v>24</v>
      </c>
      <c r="AE144" s="83" t="s">
        <v>843</v>
      </c>
      <c r="AF144" s="83" t="s">
        <v>1014</v>
      </c>
      <c r="AG144" s="107" t="s">
        <v>1017</v>
      </c>
      <c r="AH144" s="83" t="s">
        <v>859</v>
      </c>
      <c r="AI144" s="107" t="s">
        <v>1005</v>
      </c>
      <c r="AJ144" s="83">
        <v>4033</v>
      </c>
      <c r="AK144" s="83">
        <v>4100</v>
      </c>
      <c r="AL144" s="107" t="s">
        <v>1018</v>
      </c>
      <c r="AM144" s="83">
        <v>53498.99</v>
      </c>
      <c r="AN144" s="111">
        <v>20234.009999999998</v>
      </c>
      <c r="AO144" s="111">
        <v>73733</v>
      </c>
      <c r="AP144" s="111">
        <v>22898.01</v>
      </c>
      <c r="AQ144" s="111">
        <v>1701.99</v>
      </c>
      <c r="AR144" s="111">
        <v>24600</v>
      </c>
      <c r="AS144" s="111">
        <v>22898.01</v>
      </c>
      <c r="AT144" s="111">
        <v>1701.99</v>
      </c>
      <c r="AU144" s="111">
        <v>24600</v>
      </c>
      <c r="AV144" s="83">
        <v>29</v>
      </c>
      <c r="AW144" s="129">
        <v>320</v>
      </c>
      <c r="AX144" s="83"/>
      <c r="AY144" s="107"/>
      <c r="AZ144" s="83"/>
      <c r="BA144" s="83"/>
      <c r="BB144" s="83" t="s">
        <v>832</v>
      </c>
      <c r="BC144" s="83" t="s">
        <v>145</v>
      </c>
      <c r="BD144" s="107"/>
      <c r="BE144" s="83">
        <v>0</v>
      </c>
      <c r="BF144" s="83" t="s">
        <v>465</v>
      </c>
      <c r="BG144" s="83" t="s">
        <v>1340</v>
      </c>
      <c r="BH144" s="84" t="s">
        <v>1465</v>
      </c>
      <c r="BI144" s="83" t="s">
        <v>110</v>
      </c>
      <c r="BJ144" s="84">
        <v>45919</v>
      </c>
      <c r="BK144" s="83"/>
      <c r="BL144" s="83" t="s">
        <v>162</v>
      </c>
      <c r="BM144" s="130" t="s">
        <v>210</v>
      </c>
      <c r="BN144" s="131" t="s">
        <v>201</v>
      </c>
      <c r="BO144" s="83" t="s">
        <v>244</v>
      </c>
      <c r="BP144" s="83"/>
      <c r="BQ144" s="83"/>
      <c r="BR144" s="132" t="s">
        <v>1470</v>
      </c>
    </row>
    <row r="145" spans="1:70" s="112" customFormat="1" ht="15" customHeight="1">
      <c r="A145" s="83">
        <v>141</v>
      </c>
      <c r="B145" s="83" t="s">
        <v>245</v>
      </c>
      <c r="C145" s="83" t="s">
        <v>246</v>
      </c>
      <c r="D145" s="83" t="s">
        <v>247</v>
      </c>
      <c r="E145" s="83" t="s">
        <v>248</v>
      </c>
      <c r="F145" s="83" t="s">
        <v>249</v>
      </c>
      <c r="G145" s="83" t="s">
        <v>250</v>
      </c>
      <c r="H145" s="83" t="s">
        <v>251</v>
      </c>
      <c r="I145" s="83">
        <v>42801</v>
      </c>
      <c r="J145" s="83" t="s">
        <v>312</v>
      </c>
      <c r="K145" s="83">
        <v>42801</v>
      </c>
      <c r="L145" s="83" t="s">
        <v>252</v>
      </c>
      <c r="M145" s="83" t="s">
        <v>253</v>
      </c>
      <c r="N145" s="83">
        <v>67500</v>
      </c>
      <c r="O145" s="83" t="s">
        <v>491</v>
      </c>
      <c r="P145" s="83">
        <v>97104</v>
      </c>
      <c r="Q145" s="83" t="s">
        <v>492</v>
      </c>
      <c r="R145" s="83" t="s">
        <v>469</v>
      </c>
      <c r="S145" s="83" t="s">
        <v>493</v>
      </c>
      <c r="T145" s="83" t="s">
        <v>493</v>
      </c>
      <c r="U145" s="83" t="s">
        <v>329</v>
      </c>
      <c r="V145" s="83" t="s">
        <v>255</v>
      </c>
      <c r="W145" s="83">
        <v>541</v>
      </c>
      <c r="X145" s="83" t="s">
        <v>256</v>
      </c>
      <c r="Y145" s="83">
        <v>352071433</v>
      </c>
      <c r="Z145" s="83" t="s">
        <v>726</v>
      </c>
      <c r="AA145" s="107">
        <v>45115</v>
      </c>
      <c r="AB145" s="83">
        <v>30000</v>
      </c>
      <c r="AC145" s="107" t="s">
        <v>834</v>
      </c>
      <c r="AD145" s="83">
        <v>18</v>
      </c>
      <c r="AE145" s="83" t="s">
        <v>885</v>
      </c>
      <c r="AF145" s="83" t="s">
        <v>883</v>
      </c>
      <c r="AG145" s="107" t="s">
        <v>1059</v>
      </c>
      <c r="AH145" s="83" t="s">
        <v>831</v>
      </c>
      <c r="AI145" s="107" t="s">
        <v>1060</v>
      </c>
      <c r="AJ145" s="83">
        <v>2020</v>
      </c>
      <c r="AK145" s="83">
        <v>2020</v>
      </c>
      <c r="AL145" s="107" t="s">
        <v>911</v>
      </c>
      <c r="AM145" s="83">
        <v>21669.49</v>
      </c>
      <c r="AN145" s="111">
        <v>6610.51</v>
      </c>
      <c r="AO145" s="111">
        <v>28280</v>
      </c>
      <c r="AP145" s="111">
        <v>8330.51</v>
      </c>
      <c r="AQ145" s="111">
        <v>467.49</v>
      </c>
      <c r="AR145" s="111">
        <v>8798</v>
      </c>
      <c r="AS145" s="111">
        <v>8330.51</v>
      </c>
      <c r="AT145" s="111">
        <v>467.49</v>
      </c>
      <c r="AU145" s="111">
        <v>8798</v>
      </c>
      <c r="AV145" s="83">
        <v>25</v>
      </c>
      <c r="AW145" s="129">
        <v>320</v>
      </c>
      <c r="AX145" s="83"/>
      <c r="AY145" s="107"/>
      <c r="AZ145" s="83"/>
      <c r="BA145" s="83"/>
      <c r="BB145" s="83" t="s">
        <v>832</v>
      </c>
      <c r="BC145" s="83" t="s">
        <v>145</v>
      </c>
      <c r="BD145" s="107" t="s">
        <v>889</v>
      </c>
      <c r="BE145" s="83">
        <v>30000</v>
      </c>
      <c r="BF145" s="83" t="s">
        <v>493</v>
      </c>
      <c r="BG145" s="83" t="s">
        <v>1355</v>
      </c>
      <c r="BH145" s="84" t="s">
        <v>1465</v>
      </c>
      <c r="BI145" s="83" t="s">
        <v>110</v>
      </c>
      <c r="BJ145" s="84">
        <v>45919</v>
      </c>
      <c r="BK145" s="83"/>
      <c r="BL145" s="83" t="s">
        <v>162</v>
      </c>
      <c r="BM145" s="130" t="s">
        <v>210</v>
      </c>
      <c r="BN145" s="131" t="s">
        <v>201</v>
      </c>
      <c r="BO145" s="83" t="s">
        <v>244</v>
      </c>
      <c r="BP145" s="83"/>
      <c r="BQ145" s="83"/>
      <c r="BR145" s="132" t="s">
        <v>1470</v>
      </c>
    </row>
    <row r="146" spans="1:70" s="112" customFormat="1" ht="15" customHeight="1">
      <c r="A146" s="83">
        <v>142</v>
      </c>
      <c r="B146" s="83" t="s">
        <v>245</v>
      </c>
      <c r="C146" s="83" t="s">
        <v>246</v>
      </c>
      <c r="D146" s="83" t="s">
        <v>247</v>
      </c>
      <c r="E146" s="83" t="s">
        <v>248</v>
      </c>
      <c r="F146" s="83" t="s">
        <v>249</v>
      </c>
      <c r="G146" s="83" t="s">
        <v>250</v>
      </c>
      <c r="H146" s="83" t="s">
        <v>251</v>
      </c>
      <c r="I146" s="83">
        <v>42730</v>
      </c>
      <c r="J146" s="83" t="s">
        <v>579</v>
      </c>
      <c r="K146" s="83">
        <v>42730</v>
      </c>
      <c r="L146" s="83" t="s">
        <v>252</v>
      </c>
      <c r="M146" s="83" t="s">
        <v>253</v>
      </c>
      <c r="N146" s="83">
        <v>67536</v>
      </c>
      <c r="O146" s="83" t="s">
        <v>580</v>
      </c>
      <c r="P146" s="83">
        <v>97151</v>
      </c>
      <c r="Q146" s="83" t="s">
        <v>581</v>
      </c>
      <c r="R146" s="83" t="s">
        <v>303</v>
      </c>
      <c r="S146" s="83" t="s">
        <v>620</v>
      </c>
      <c r="T146" s="83" t="s">
        <v>620</v>
      </c>
      <c r="U146" s="83" t="s">
        <v>262</v>
      </c>
      <c r="V146" s="83" t="s">
        <v>255</v>
      </c>
      <c r="W146" s="83">
        <v>0</v>
      </c>
      <c r="X146" s="83" t="s">
        <v>256</v>
      </c>
      <c r="Y146" s="83">
        <v>357041250</v>
      </c>
      <c r="Z146" s="83" t="s">
        <v>800</v>
      </c>
      <c r="AA146" s="107">
        <v>45455</v>
      </c>
      <c r="AB146" s="83">
        <v>80000</v>
      </c>
      <c r="AC146" s="107" t="s">
        <v>834</v>
      </c>
      <c r="AD146" s="83">
        <v>24</v>
      </c>
      <c r="AE146" s="83" t="s">
        <v>837</v>
      </c>
      <c r="AF146" s="83" t="s">
        <v>1228</v>
      </c>
      <c r="AG146" s="107" t="s">
        <v>1149</v>
      </c>
      <c r="AH146" s="83" t="s">
        <v>831</v>
      </c>
      <c r="AI146" s="107" t="s">
        <v>1221</v>
      </c>
      <c r="AJ146" s="83">
        <v>4270</v>
      </c>
      <c r="AK146" s="83">
        <v>4270</v>
      </c>
      <c r="AL146" s="107" t="s">
        <v>911</v>
      </c>
      <c r="AM146" s="83">
        <v>11189.34</v>
      </c>
      <c r="AN146" s="111">
        <v>5890.66</v>
      </c>
      <c r="AO146" s="111">
        <v>17080</v>
      </c>
      <c r="AP146" s="111">
        <v>68810.66</v>
      </c>
      <c r="AQ146" s="111">
        <v>15919.34</v>
      </c>
      <c r="AR146" s="111">
        <v>84730</v>
      </c>
      <c r="AS146" s="111">
        <v>34626.480000000003</v>
      </c>
      <c r="AT146" s="111">
        <v>12343.52</v>
      </c>
      <c r="AU146" s="111">
        <v>46970</v>
      </c>
      <c r="AV146" s="83">
        <v>15</v>
      </c>
      <c r="AW146" s="129">
        <v>320</v>
      </c>
      <c r="AX146" s="83"/>
      <c r="AY146" s="107"/>
      <c r="AZ146" s="83"/>
      <c r="BA146" s="83"/>
      <c r="BB146" s="83" t="s">
        <v>832</v>
      </c>
      <c r="BC146" s="83" t="s">
        <v>145</v>
      </c>
      <c r="BD146" s="107" t="s">
        <v>889</v>
      </c>
      <c r="BE146" s="83">
        <v>80000</v>
      </c>
      <c r="BF146" s="83" t="s">
        <v>620</v>
      </c>
      <c r="BG146" s="83" t="s">
        <v>1427</v>
      </c>
      <c r="BH146" s="84" t="s">
        <v>1465</v>
      </c>
      <c r="BI146" s="83" t="s">
        <v>110</v>
      </c>
      <c r="BJ146" s="84">
        <v>45919</v>
      </c>
      <c r="BK146" s="83"/>
      <c r="BL146" s="83" t="s">
        <v>162</v>
      </c>
      <c r="BM146" s="130" t="s">
        <v>210</v>
      </c>
      <c r="BN146" s="131" t="s">
        <v>201</v>
      </c>
      <c r="BO146" s="83" t="s">
        <v>244</v>
      </c>
      <c r="BP146" s="83"/>
      <c r="BQ146" s="83"/>
      <c r="BR146" s="132" t="s">
        <v>1470</v>
      </c>
    </row>
    <row r="147" spans="1:70" s="112" customFormat="1" ht="15" customHeight="1">
      <c r="A147" s="83">
        <v>143</v>
      </c>
      <c r="B147" s="83" t="s">
        <v>245</v>
      </c>
      <c r="C147" s="83" t="s">
        <v>246</v>
      </c>
      <c r="D147" s="83" t="s">
        <v>247</v>
      </c>
      <c r="E147" s="83" t="s">
        <v>248</v>
      </c>
      <c r="F147" s="83" t="s">
        <v>249</v>
      </c>
      <c r="G147" s="83" t="s">
        <v>250</v>
      </c>
      <c r="H147" s="83" t="s">
        <v>251</v>
      </c>
      <c r="I147" s="83">
        <v>42730</v>
      </c>
      <c r="J147" s="83" t="s">
        <v>579</v>
      </c>
      <c r="K147" s="83">
        <v>42730</v>
      </c>
      <c r="L147" s="83" t="s">
        <v>252</v>
      </c>
      <c r="M147" s="83" t="s">
        <v>253</v>
      </c>
      <c r="N147" s="83">
        <v>67536</v>
      </c>
      <c r="O147" s="83" t="s">
        <v>580</v>
      </c>
      <c r="P147" s="83">
        <v>97151</v>
      </c>
      <c r="Q147" s="83" t="s">
        <v>581</v>
      </c>
      <c r="R147" s="83" t="s">
        <v>303</v>
      </c>
      <c r="S147" s="83" t="s">
        <v>627</v>
      </c>
      <c r="T147" s="83" t="s">
        <v>627</v>
      </c>
      <c r="U147" s="83" t="s">
        <v>262</v>
      </c>
      <c r="V147" s="83" t="s">
        <v>255</v>
      </c>
      <c r="W147" s="83">
        <v>0</v>
      </c>
      <c r="X147" s="83" t="s">
        <v>256</v>
      </c>
      <c r="Y147" s="83">
        <v>357382548</v>
      </c>
      <c r="Z147" s="83" t="s">
        <v>805</v>
      </c>
      <c r="AA147" s="107">
        <v>45455</v>
      </c>
      <c r="AB147" s="83">
        <v>80000</v>
      </c>
      <c r="AC147" s="107" t="s">
        <v>834</v>
      </c>
      <c r="AD147" s="83">
        <v>24</v>
      </c>
      <c r="AE147" s="83" t="s">
        <v>837</v>
      </c>
      <c r="AF147" s="83" t="s">
        <v>1239</v>
      </c>
      <c r="AG147" s="107" t="s">
        <v>1149</v>
      </c>
      <c r="AH147" s="83" t="s">
        <v>831</v>
      </c>
      <c r="AI147" s="107" t="s">
        <v>1221</v>
      </c>
      <c r="AJ147" s="83">
        <v>4270</v>
      </c>
      <c r="AK147" s="83">
        <v>4270</v>
      </c>
      <c r="AL147" s="107" t="s">
        <v>1240</v>
      </c>
      <c r="AM147" s="83">
        <v>13969.68</v>
      </c>
      <c r="AN147" s="111">
        <v>7210.32</v>
      </c>
      <c r="AO147" s="111">
        <v>21180</v>
      </c>
      <c r="AP147" s="111">
        <v>66030.320000000007</v>
      </c>
      <c r="AQ147" s="111">
        <v>14599.68</v>
      </c>
      <c r="AR147" s="111">
        <v>80630</v>
      </c>
      <c r="AS147" s="111">
        <v>31846.14</v>
      </c>
      <c r="AT147" s="111">
        <v>11023.86</v>
      </c>
      <c r="AU147" s="111">
        <v>42870</v>
      </c>
      <c r="AV147" s="83">
        <v>15</v>
      </c>
      <c r="AW147" s="129">
        <v>320</v>
      </c>
      <c r="AX147" s="83"/>
      <c r="AY147" s="107"/>
      <c r="AZ147" s="83"/>
      <c r="BA147" s="83"/>
      <c r="BB147" s="83" t="s">
        <v>832</v>
      </c>
      <c r="BC147" s="83" t="s">
        <v>145</v>
      </c>
      <c r="BD147" s="107" t="s">
        <v>889</v>
      </c>
      <c r="BE147" s="83">
        <v>80000</v>
      </c>
      <c r="BF147" s="83" t="s">
        <v>627</v>
      </c>
      <c r="BG147" s="83" t="s">
        <v>1432</v>
      </c>
      <c r="BH147" s="84" t="s">
        <v>1465</v>
      </c>
      <c r="BI147" s="83" t="s">
        <v>110</v>
      </c>
      <c r="BJ147" s="84">
        <v>45919</v>
      </c>
      <c r="BK147" s="83"/>
      <c r="BL147" s="83" t="s">
        <v>162</v>
      </c>
      <c r="BM147" s="130" t="s">
        <v>210</v>
      </c>
      <c r="BN147" s="131" t="s">
        <v>201</v>
      </c>
      <c r="BO147" s="83" t="s">
        <v>244</v>
      </c>
      <c r="BP147" s="83"/>
      <c r="BQ147" s="83"/>
      <c r="BR147" s="132" t="s">
        <v>1470</v>
      </c>
    </row>
    <row r="148" spans="1:70" s="112" customFormat="1" ht="15" customHeight="1">
      <c r="A148" s="83">
        <v>144</v>
      </c>
      <c r="B148" s="83" t="s">
        <v>245</v>
      </c>
      <c r="C148" s="83" t="s">
        <v>246</v>
      </c>
      <c r="D148" s="83" t="s">
        <v>247</v>
      </c>
      <c r="E148" s="83" t="s">
        <v>248</v>
      </c>
      <c r="F148" s="83" t="s">
        <v>249</v>
      </c>
      <c r="G148" s="83" t="s">
        <v>250</v>
      </c>
      <c r="H148" s="83" t="s">
        <v>251</v>
      </c>
      <c r="I148" s="83">
        <v>42789</v>
      </c>
      <c r="J148" s="83" t="s">
        <v>290</v>
      </c>
      <c r="K148" s="83">
        <v>42789</v>
      </c>
      <c r="L148" s="83" t="s">
        <v>252</v>
      </c>
      <c r="M148" s="83" t="s">
        <v>253</v>
      </c>
      <c r="N148" s="83">
        <v>67496</v>
      </c>
      <c r="O148" s="83" t="s">
        <v>370</v>
      </c>
      <c r="P148" s="83">
        <v>446457</v>
      </c>
      <c r="Q148" s="83" t="s">
        <v>486</v>
      </c>
      <c r="R148" s="83" t="s">
        <v>303</v>
      </c>
      <c r="S148" s="83" t="s">
        <v>487</v>
      </c>
      <c r="T148" s="83" t="s">
        <v>487</v>
      </c>
      <c r="U148" s="83" t="s">
        <v>254</v>
      </c>
      <c r="V148" s="83" t="s">
        <v>255</v>
      </c>
      <c r="W148" s="83">
        <v>541</v>
      </c>
      <c r="X148" s="83" t="s">
        <v>256</v>
      </c>
      <c r="Y148" s="83">
        <v>351993075</v>
      </c>
      <c r="Z148" s="83" t="s">
        <v>723</v>
      </c>
      <c r="AA148" s="107">
        <v>45108</v>
      </c>
      <c r="AB148" s="83">
        <v>52000</v>
      </c>
      <c r="AC148" s="107" t="s">
        <v>834</v>
      </c>
      <c r="AD148" s="83">
        <v>24</v>
      </c>
      <c r="AE148" s="83" t="s">
        <v>830</v>
      </c>
      <c r="AF148" s="83" t="s">
        <v>865</v>
      </c>
      <c r="AG148" s="107" t="s">
        <v>866</v>
      </c>
      <c r="AH148" s="83" t="s">
        <v>859</v>
      </c>
      <c r="AI148" s="107" t="s">
        <v>1036</v>
      </c>
      <c r="AJ148" s="83">
        <v>2780</v>
      </c>
      <c r="AK148" s="83">
        <v>2780</v>
      </c>
      <c r="AL148" s="107" t="s">
        <v>1022</v>
      </c>
      <c r="AM148" s="83">
        <v>29322.94</v>
      </c>
      <c r="AN148" s="111">
        <v>12377.06</v>
      </c>
      <c r="AO148" s="111">
        <v>41700</v>
      </c>
      <c r="AP148" s="111">
        <v>22677.06</v>
      </c>
      <c r="AQ148" s="111">
        <v>2440.94</v>
      </c>
      <c r="AR148" s="111">
        <v>25118</v>
      </c>
      <c r="AS148" s="111">
        <v>22677.06</v>
      </c>
      <c r="AT148" s="111">
        <v>2440.94</v>
      </c>
      <c r="AU148" s="111">
        <v>25118</v>
      </c>
      <c r="AV148" s="83">
        <v>26</v>
      </c>
      <c r="AW148" s="129">
        <v>320</v>
      </c>
      <c r="AX148" s="83"/>
      <c r="AY148" s="107"/>
      <c r="AZ148" s="83"/>
      <c r="BA148" s="83"/>
      <c r="BB148" s="83" t="s">
        <v>832</v>
      </c>
      <c r="BC148" s="83" t="s">
        <v>145</v>
      </c>
      <c r="BD148" s="107"/>
      <c r="BE148" s="83">
        <v>0</v>
      </c>
      <c r="BF148" s="83" t="s">
        <v>487</v>
      </c>
      <c r="BG148" s="83" t="s">
        <v>1352</v>
      </c>
      <c r="BH148" s="84" t="s">
        <v>1465</v>
      </c>
      <c r="BI148" s="83" t="s">
        <v>110</v>
      </c>
      <c r="BJ148" s="84">
        <v>45919</v>
      </c>
      <c r="BK148" s="83"/>
      <c r="BL148" s="83" t="s">
        <v>162</v>
      </c>
      <c r="BM148" s="130" t="s">
        <v>210</v>
      </c>
      <c r="BN148" s="131" t="s">
        <v>201</v>
      </c>
      <c r="BO148" s="83" t="s">
        <v>244</v>
      </c>
      <c r="BP148" s="83"/>
      <c r="BQ148" s="83"/>
      <c r="BR148" s="132" t="s">
        <v>1470</v>
      </c>
    </row>
    <row r="149" spans="1:70" s="112" customFormat="1" ht="15" customHeight="1">
      <c r="A149" s="83">
        <v>145</v>
      </c>
      <c r="B149" s="83" t="s">
        <v>245</v>
      </c>
      <c r="C149" s="83" t="s">
        <v>246</v>
      </c>
      <c r="D149" s="83" t="s">
        <v>247</v>
      </c>
      <c r="E149" s="83" t="s">
        <v>248</v>
      </c>
      <c r="F149" s="83" t="s">
        <v>249</v>
      </c>
      <c r="G149" s="83" t="s">
        <v>250</v>
      </c>
      <c r="H149" s="83" t="s">
        <v>251</v>
      </c>
      <c r="I149" s="83">
        <v>42789</v>
      </c>
      <c r="J149" s="83" t="s">
        <v>290</v>
      </c>
      <c r="K149" s="83">
        <v>42789</v>
      </c>
      <c r="L149" s="83" t="s">
        <v>252</v>
      </c>
      <c r="M149" s="83" t="s">
        <v>253</v>
      </c>
      <c r="N149" s="83">
        <v>67525</v>
      </c>
      <c r="O149" s="83" t="s">
        <v>388</v>
      </c>
      <c r="P149" s="83">
        <v>97137</v>
      </c>
      <c r="Q149" s="83" t="s">
        <v>389</v>
      </c>
      <c r="R149" s="83" t="s">
        <v>469</v>
      </c>
      <c r="S149" s="83" t="s">
        <v>393</v>
      </c>
      <c r="T149" s="83" t="s">
        <v>393</v>
      </c>
      <c r="U149" s="83" t="s">
        <v>254</v>
      </c>
      <c r="V149" s="83" t="s">
        <v>255</v>
      </c>
      <c r="W149" s="83">
        <v>0</v>
      </c>
      <c r="X149" s="83" t="s">
        <v>358</v>
      </c>
      <c r="Y149" s="83">
        <v>354070017</v>
      </c>
      <c r="Z149" s="83" t="s">
        <v>675</v>
      </c>
      <c r="AA149" s="107">
        <v>45271</v>
      </c>
      <c r="AB149" s="83">
        <v>30000</v>
      </c>
      <c r="AC149" s="107" t="s">
        <v>834</v>
      </c>
      <c r="AD149" s="83">
        <v>18</v>
      </c>
      <c r="AE149" s="83" t="s">
        <v>885</v>
      </c>
      <c r="AF149" s="83" t="s">
        <v>944</v>
      </c>
      <c r="AG149" s="107" t="s">
        <v>945</v>
      </c>
      <c r="AH149" s="83" t="s">
        <v>859</v>
      </c>
      <c r="AI149" s="107" t="s">
        <v>1131</v>
      </c>
      <c r="AJ149" s="83">
        <v>2020</v>
      </c>
      <c r="AK149" s="83">
        <v>2020</v>
      </c>
      <c r="AL149" s="107" t="s">
        <v>911</v>
      </c>
      <c r="AM149" s="83">
        <v>15491.62</v>
      </c>
      <c r="AN149" s="111">
        <v>4708.38</v>
      </c>
      <c r="AO149" s="111">
        <v>20200</v>
      </c>
      <c r="AP149" s="111">
        <v>14508.38</v>
      </c>
      <c r="AQ149" s="111">
        <v>1378.62</v>
      </c>
      <c r="AR149" s="111">
        <v>15887</v>
      </c>
      <c r="AS149" s="111">
        <v>14508.38</v>
      </c>
      <c r="AT149" s="111">
        <v>1378.62</v>
      </c>
      <c r="AU149" s="111">
        <v>15887</v>
      </c>
      <c r="AV149" s="83">
        <v>21</v>
      </c>
      <c r="AW149" s="129">
        <v>320</v>
      </c>
      <c r="AX149" s="83"/>
      <c r="AY149" s="107"/>
      <c r="AZ149" s="83"/>
      <c r="BA149" s="83"/>
      <c r="BB149" s="83" t="s">
        <v>832</v>
      </c>
      <c r="BC149" s="83" t="s">
        <v>145</v>
      </c>
      <c r="BD149" s="107"/>
      <c r="BE149" s="83">
        <v>0</v>
      </c>
      <c r="BF149" s="83" t="s">
        <v>393</v>
      </c>
      <c r="BG149" s="83" t="s">
        <v>1305</v>
      </c>
      <c r="BH149" s="84" t="s">
        <v>1465</v>
      </c>
      <c r="BI149" s="83" t="s">
        <v>110</v>
      </c>
      <c r="BJ149" s="84">
        <v>45919</v>
      </c>
      <c r="BK149" s="83"/>
      <c r="BL149" s="83" t="s">
        <v>162</v>
      </c>
      <c r="BM149" s="130" t="s">
        <v>210</v>
      </c>
      <c r="BN149" s="131" t="s">
        <v>201</v>
      </c>
      <c r="BO149" s="83" t="s">
        <v>244</v>
      </c>
      <c r="BP149" s="83"/>
      <c r="BQ149" s="83"/>
      <c r="BR149" s="132" t="s">
        <v>1470</v>
      </c>
    </row>
    <row r="150" spans="1:70" s="112" customFormat="1" ht="15" customHeight="1">
      <c r="A150" s="83">
        <v>146</v>
      </c>
      <c r="B150" s="83" t="s">
        <v>245</v>
      </c>
      <c r="C150" s="83" t="s">
        <v>246</v>
      </c>
      <c r="D150" s="83" t="s">
        <v>247</v>
      </c>
      <c r="E150" s="83" t="s">
        <v>248</v>
      </c>
      <c r="F150" s="83" t="s">
        <v>249</v>
      </c>
      <c r="G150" s="83" t="s">
        <v>250</v>
      </c>
      <c r="H150" s="83" t="s">
        <v>251</v>
      </c>
      <c r="I150" s="83">
        <v>42779</v>
      </c>
      <c r="J150" s="83" t="s">
        <v>314</v>
      </c>
      <c r="K150" s="83">
        <v>42779</v>
      </c>
      <c r="L150" s="83" t="s">
        <v>252</v>
      </c>
      <c r="M150" s="83" t="s">
        <v>253</v>
      </c>
      <c r="N150" s="83">
        <v>67541</v>
      </c>
      <c r="O150" s="83" t="s">
        <v>372</v>
      </c>
      <c r="P150" s="83">
        <v>97158</v>
      </c>
      <c r="Q150" s="83" t="s">
        <v>373</v>
      </c>
      <c r="R150" s="83" t="s">
        <v>303</v>
      </c>
      <c r="S150" s="83" t="s">
        <v>374</v>
      </c>
      <c r="T150" s="83" t="s">
        <v>374</v>
      </c>
      <c r="U150" s="83" t="s">
        <v>254</v>
      </c>
      <c r="V150" s="83" t="s">
        <v>255</v>
      </c>
      <c r="W150" s="83">
        <v>541</v>
      </c>
      <c r="X150" s="83" t="s">
        <v>256</v>
      </c>
      <c r="Y150" s="83">
        <v>349815108</v>
      </c>
      <c r="Z150" s="83" t="s">
        <v>668</v>
      </c>
      <c r="AA150" s="107">
        <v>44904</v>
      </c>
      <c r="AB150" s="83">
        <v>54478</v>
      </c>
      <c r="AC150" s="107" t="s">
        <v>834</v>
      </c>
      <c r="AD150" s="83">
        <v>24</v>
      </c>
      <c r="AE150" s="83" t="s">
        <v>830</v>
      </c>
      <c r="AF150" s="83" t="s">
        <v>931</v>
      </c>
      <c r="AG150" s="107" t="s">
        <v>932</v>
      </c>
      <c r="AH150" s="83" t="s">
        <v>844</v>
      </c>
      <c r="AI150" s="107" t="s">
        <v>930</v>
      </c>
      <c r="AJ150" s="83">
        <v>3130</v>
      </c>
      <c r="AK150" s="83">
        <v>2950</v>
      </c>
      <c r="AL150" s="107" t="s">
        <v>933</v>
      </c>
      <c r="AM150" s="83">
        <v>45987.19</v>
      </c>
      <c r="AN150" s="111">
        <v>16142.81</v>
      </c>
      <c r="AO150" s="111">
        <v>62130</v>
      </c>
      <c r="AP150" s="111">
        <v>8490.81</v>
      </c>
      <c r="AQ150" s="111">
        <v>359.19</v>
      </c>
      <c r="AR150" s="111">
        <v>8850</v>
      </c>
      <c r="AS150" s="111">
        <v>8490.81</v>
      </c>
      <c r="AT150" s="111">
        <v>359.19</v>
      </c>
      <c r="AU150" s="111">
        <v>8850</v>
      </c>
      <c r="AV150" s="83">
        <v>32</v>
      </c>
      <c r="AW150" s="129">
        <v>320</v>
      </c>
      <c r="AX150" s="83"/>
      <c r="AY150" s="107"/>
      <c r="AZ150" s="83"/>
      <c r="BA150" s="83"/>
      <c r="BB150" s="83" t="s">
        <v>832</v>
      </c>
      <c r="BC150" s="83" t="s">
        <v>145</v>
      </c>
      <c r="BD150" s="107" t="s">
        <v>889</v>
      </c>
      <c r="BE150" s="83">
        <v>54478</v>
      </c>
      <c r="BF150" s="83" t="s">
        <v>374</v>
      </c>
      <c r="BG150" s="83" t="s">
        <v>1298</v>
      </c>
      <c r="BH150" s="84" t="s">
        <v>1465</v>
      </c>
      <c r="BI150" s="83" t="s">
        <v>110</v>
      </c>
      <c r="BJ150" s="84">
        <v>45919</v>
      </c>
      <c r="BK150" s="83"/>
      <c r="BL150" s="83" t="s">
        <v>162</v>
      </c>
      <c r="BM150" s="130" t="s">
        <v>210</v>
      </c>
      <c r="BN150" s="131" t="s">
        <v>201</v>
      </c>
      <c r="BO150" s="83" t="s">
        <v>244</v>
      </c>
      <c r="BP150" s="83"/>
      <c r="BQ150" s="83"/>
      <c r="BR150" s="132" t="s">
        <v>1470</v>
      </c>
    </row>
    <row r="151" spans="1:70" s="112" customFormat="1" ht="15" customHeight="1">
      <c r="A151" s="83">
        <v>147</v>
      </c>
      <c r="B151" s="83" t="s">
        <v>245</v>
      </c>
      <c r="C151" s="83" t="s">
        <v>246</v>
      </c>
      <c r="D151" s="83" t="s">
        <v>247</v>
      </c>
      <c r="E151" s="83" t="s">
        <v>248</v>
      </c>
      <c r="F151" s="83" t="s">
        <v>249</v>
      </c>
      <c r="G151" s="83" t="s">
        <v>250</v>
      </c>
      <c r="H151" s="83" t="s">
        <v>251</v>
      </c>
      <c r="I151" s="83">
        <v>42779</v>
      </c>
      <c r="J151" s="83" t="s">
        <v>314</v>
      </c>
      <c r="K151" s="83">
        <v>42779</v>
      </c>
      <c r="L151" s="83" t="s">
        <v>252</v>
      </c>
      <c r="M151" s="83" t="s">
        <v>253</v>
      </c>
      <c r="N151" s="83">
        <v>67441</v>
      </c>
      <c r="O151" s="83" t="s">
        <v>457</v>
      </c>
      <c r="P151" s="83">
        <v>97040</v>
      </c>
      <c r="Q151" s="83" t="s">
        <v>458</v>
      </c>
      <c r="R151" s="83" t="s">
        <v>303</v>
      </c>
      <c r="S151" s="83" t="s">
        <v>459</v>
      </c>
      <c r="T151" s="83" t="s">
        <v>459</v>
      </c>
      <c r="U151" s="83" t="s">
        <v>254</v>
      </c>
      <c r="V151" s="83" t="s">
        <v>255</v>
      </c>
      <c r="W151" s="83">
        <v>541</v>
      </c>
      <c r="X151" s="83" t="s">
        <v>256</v>
      </c>
      <c r="Y151" s="83">
        <v>351124555</v>
      </c>
      <c r="Z151" s="83" t="s">
        <v>706</v>
      </c>
      <c r="AA151" s="107">
        <v>45008</v>
      </c>
      <c r="AB151" s="83">
        <v>65959</v>
      </c>
      <c r="AC151" s="107" t="s">
        <v>834</v>
      </c>
      <c r="AD151" s="83">
        <v>24</v>
      </c>
      <c r="AE151" s="83" t="s">
        <v>839</v>
      </c>
      <c r="AF151" s="83" t="s">
        <v>852</v>
      </c>
      <c r="AG151" s="107" t="s">
        <v>1009</v>
      </c>
      <c r="AH151" s="83" t="s">
        <v>844</v>
      </c>
      <c r="AI151" s="107" t="s">
        <v>1005</v>
      </c>
      <c r="AJ151" s="83">
        <v>3614</v>
      </c>
      <c r="AK151" s="83">
        <v>3550</v>
      </c>
      <c r="AL151" s="107" t="s">
        <v>1010</v>
      </c>
      <c r="AM151" s="83">
        <v>48711.71</v>
      </c>
      <c r="AN151" s="111">
        <v>18252.29</v>
      </c>
      <c r="AO151" s="111">
        <v>66964</v>
      </c>
      <c r="AP151" s="111">
        <v>17247.29</v>
      </c>
      <c r="AQ151" s="111">
        <v>1052.71</v>
      </c>
      <c r="AR151" s="111">
        <v>18300</v>
      </c>
      <c r="AS151" s="111">
        <v>17247.29</v>
      </c>
      <c r="AT151" s="111">
        <v>1052.71</v>
      </c>
      <c r="AU151" s="111">
        <v>18300</v>
      </c>
      <c r="AV151" s="83">
        <v>29</v>
      </c>
      <c r="AW151" s="129">
        <v>320</v>
      </c>
      <c r="AX151" s="83"/>
      <c r="AY151" s="107"/>
      <c r="AZ151" s="83"/>
      <c r="BA151" s="83"/>
      <c r="BB151" s="83" t="s">
        <v>832</v>
      </c>
      <c r="BC151" s="83" t="s">
        <v>145</v>
      </c>
      <c r="BD151" s="107"/>
      <c r="BE151" s="83">
        <v>0</v>
      </c>
      <c r="BF151" s="83" t="s">
        <v>459</v>
      </c>
      <c r="BG151" s="83" t="s">
        <v>1336</v>
      </c>
      <c r="BH151" s="84" t="s">
        <v>1465</v>
      </c>
      <c r="BI151" s="83" t="s">
        <v>110</v>
      </c>
      <c r="BJ151" s="84">
        <v>45919</v>
      </c>
      <c r="BK151" s="83"/>
      <c r="BL151" s="83" t="s">
        <v>162</v>
      </c>
      <c r="BM151" s="130" t="s">
        <v>210</v>
      </c>
      <c r="BN151" s="131" t="s">
        <v>201</v>
      </c>
      <c r="BO151" s="83" t="s">
        <v>244</v>
      </c>
      <c r="BP151" s="83"/>
      <c r="BQ151" s="83"/>
      <c r="BR151" s="132" t="s">
        <v>1470</v>
      </c>
    </row>
    <row r="152" spans="1:70" s="112" customFormat="1" ht="15" customHeight="1">
      <c r="A152" s="83">
        <v>148</v>
      </c>
      <c r="B152" s="83" t="s">
        <v>245</v>
      </c>
      <c r="C152" s="83" t="s">
        <v>246</v>
      </c>
      <c r="D152" s="83" t="s">
        <v>247</v>
      </c>
      <c r="E152" s="83" t="s">
        <v>248</v>
      </c>
      <c r="F152" s="83" t="s">
        <v>249</v>
      </c>
      <c r="G152" s="83" t="s">
        <v>250</v>
      </c>
      <c r="H152" s="83" t="s">
        <v>251</v>
      </c>
      <c r="I152" s="83">
        <v>42764</v>
      </c>
      <c r="J152" s="83" t="s">
        <v>323</v>
      </c>
      <c r="K152" s="83">
        <v>42764</v>
      </c>
      <c r="L152" s="83" t="s">
        <v>252</v>
      </c>
      <c r="M152" s="83" t="s">
        <v>253</v>
      </c>
      <c r="N152" s="83">
        <v>67407</v>
      </c>
      <c r="O152" s="83" t="s">
        <v>430</v>
      </c>
      <c r="P152" s="83">
        <v>97003</v>
      </c>
      <c r="Q152" s="83" t="s">
        <v>431</v>
      </c>
      <c r="R152" s="83" t="s">
        <v>303</v>
      </c>
      <c r="S152" s="83" t="s">
        <v>432</v>
      </c>
      <c r="T152" s="83" t="s">
        <v>432</v>
      </c>
      <c r="U152" s="83" t="s">
        <v>329</v>
      </c>
      <c r="V152" s="83" t="s">
        <v>255</v>
      </c>
      <c r="W152" s="83">
        <v>541</v>
      </c>
      <c r="X152" s="83" t="s">
        <v>256</v>
      </c>
      <c r="Y152" s="83">
        <v>350728390</v>
      </c>
      <c r="Z152" s="83" t="s">
        <v>693</v>
      </c>
      <c r="AA152" s="107">
        <v>44983</v>
      </c>
      <c r="AB152" s="83">
        <v>44040</v>
      </c>
      <c r="AC152" s="107" t="s">
        <v>834</v>
      </c>
      <c r="AD152" s="83">
        <v>24</v>
      </c>
      <c r="AE152" s="83" t="s">
        <v>833</v>
      </c>
      <c r="AF152" s="83" t="s">
        <v>984</v>
      </c>
      <c r="AG152" s="107" t="s">
        <v>985</v>
      </c>
      <c r="AH152" s="83" t="s">
        <v>859</v>
      </c>
      <c r="AI152" s="107" t="s">
        <v>986</v>
      </c>
      <c r="AJ152" s="83">
        <v>1770</v>
      </c>
      <c r="AK152" s="83">
        <v>2400</v>
      </c>
      <c r="AL152" s="107" t="s">
        <v>987</v>
      </c>
      <c r="AM152" s="83">
        <v>33858.160000000003</v>
      </c>
      <c r="AN152" s="111">
        <v>12451.84</v>
      </c>
      <c r="AO152" s="111">
        <v>46310</v>
      </c>
      <c r="AP152" s="111">
        <v>10181.84</v>
      </c>
      <c r="AQ152" s="111">
        <v>478.16</v>
      </c>
      <c r="AR152" s="111">
        <v>10660</v>
      </c>
      <c r="AS152" s="111">
        <v>10181.84</v>
      </c>
      <c r="AT152" s="111">
        <v>478.16</v>
      </c>
      <c r="AU152" s="111">
        <v>10660</v>
      </c>
      <c r="AV152" s="83">
        <v>30</v>
      </c>
      <c r="AW152" s="129">
        <v>320</v>
      </c>
      <c r="AX152" s="83"/>
      <c r="AY152" s="107"/>
      <c r="AZ152" s="83"/>
      <c r="BA152" s="83"/>
      <c r="BB152" s="83" t="s">
        <v>832</v>
      </c>
      <c r="BC152" s="83" t="s">
        <v>145</v>
      </c>
      <c r="BD152" s="107"/>
      <c r="BE152" s="83">
        <v>0</v>
      </c>
      <c r="BF152" s="83" t="s">
        <v>432</v>
      </c>
      <c r="BG152" s="83" t="s">
        <v>1323</v>
      </c>
      <c r="BH152" s="84" t="s">
        <v>1465</v>
      </c>
      <c r="BI152" s="83" t="s">
        <v>110</v>
      </c>
      <c r="BJ152" s="84">
        <v>45919</v>
      </c>
      <c r="BK152" s="83"/>
      <c r="BL152" s="83" t="s">
        <v>162</v>
      </c>
      <c r="BM152" s="130" t="s">
        <v>210</v>
      </c>
      <c r="BN152" s="131" t="s">
        <v>201</v>
      </c>
      <c r="BO152" s="83" t="s">
        <v>244</v>
      </c>
      <c r="BP152" s="83"/>
      <c r="BQ152" s="83"/>
      <c r="BR152" s="132" t="s">
        <v>1470</v>
      </c>
    </row>
    <row r="153" spans="1:70" s="112" customFormat="1" ht="15" customHeight="1">
      <c r="A153" s="83">
        <v>149</v>
      </c>
      <c r="B153" s="83" t="s">
        <v>245</v>
      </c>
      <c r="C153" s="83" t="s">
        <v>246</v>
      </c>
      <c r="D153" s="83" t="s">
        <v>247</v>
      </c>
      <c r="E153" s="83" t="s">
        <v>248</v>
      </c>
      <c r="F153" s="83" t="s">
        <v>249</v>
      </c>
      <c r="G153" s="83" t="s">
        <v>250</v>
      </c>
      <c r="H153" s="83" t="s">
        <v>251</v>
      </c>
      <c r="I153" s="83">
        <v>42764</v>
      </c>
      <c r="J153" s="83" t="s">
        <v>323</v>
      </c>
      <c r="K153" s="83">
        <v>42764</v>
      </c>
      <c r="L153" s="83" t="s">
        <v>252</v>
      </c>
      <c r="M153" s="83" t="s">
        <v>253</v>
      </c>
      <c r="N153" s="83">
        <v>67407</v>
      </c>
      <c r="O153" s="83" t="s">
        <v>430</v>
      </c>
      <c r="P153" s="83">
        <v>97003</v>
      </c>
      <c r="Q153" s="83" t="s">
        <v>431</v>
      </c>
      <c r="R153" s="83" t="s">
        <v>303</v>
      </c>
      <c r="S153" s="83" t="s">
        <v>466</v>
      </c>
      <c r="T153" s="83" t="s">
        <v>466</v>
      </c>
      <c r="U153" s="83" t="s">
        <v>329</v>
      </c>
      <c r="V153" s="83" t="s">
        <v>255</v>
      </c>
      <c r="W153" s="83">
        <v>541</v>
      </c>
      <c r="X153" s="83" t="s">
        <v>256</v>
      </c>
      <c r="Y153" s="83">
        <v>351459026</v>
      </c>
      <c r="Z153" s="83" t="s">
        <v>711</v>
      </c>
      <c r="AA153" s="107">
        <v>45041</v>
      </c>
      <c r="AB153" s="83">
        <v>42000</v>
      </c>
      <c r="AC153" s="107" t="s">
        <v>834</v>
      </c>
      <c r="AD153" s="83">
        <v>24</v>
      </c>
      <c r="AE153" s="83" t="s">
        <v>833</v>
      </c>
      <c r="AF153" s="83" t="s">
        <v>1019</v>
      </c>
      <c r="AG153" s="107" t="s">
        <v>1020</v>
      </c>
      <c r="AH153" s="83" t="s">
        <v>859</v>
      </c>
      <c r="AI153" s="107" t="s">
        <v>1021</v>
      </c>
      <c r="AJ153" s="83">
        <v>2250</v>
      </c>
      <c r="AK153" s="83">
        <v>2250</v>
      </c>
      <c r="AL153" s="107" t="s">
        <v>1022</v>
      </c>
      <c r="AM153" s="83">
        <v>27170.34</v>
      </c>
      <c r="AN153" s="111">
        <v>11079.66</v>
      </c>
      <c r="AO153" s="111">
        <v>38250</v>
      </c>
      <c r="AP153" s="111">
        <v>14829.66</v>
      </c>
      <c r="AQ153" s="111">
        <v>1284.3399999999999</v>
      </c>
      <c r="AR153" s="111">
        <v>16114</v>
      </c>
      <c r="AS153" s="111">
        <v>14829.66</v>
      </c>
      <c r="AT153" s="111">
        <v>1284.3399999999999</v>
      </c>
      <c r="AU153" s="111">
        <v>16114</v>
      </c>
      <c r="AV153" s="83">
        <v>28</v>
      </c>
      <c r="AW153" s="129">
        <v>320</v>
      </c>
      <c r="AX153" s="83"/>
      <c r="AY153" s="107"/>
      <c r="AZ153" s="83"/>
      <c r="BA153" s="83"/>
      <c r="BB153" s="83" t="s">
        <v>832</v>
      </c>
      <c r="BC153" s="83" t="s">
        <v>145</v>
      </c>
      <c r="BD153" s="107" t="s">
        <v>889</v>
      </c>
      <c r="BE153" s="83">
        <v>42000</v>
      </c>
      <c r="BF153" s="83" t="s">
        <v>466</v>
      </c>
      <c r="BG153" s="83" t="s">
        <v>1341</v>
      </c>
      <c r="BH153" s="84" t="s">
        <v>1465</v>
      </c>
      <c r="BI153" s="83" t="s">
        <v>110</v>
      </c>
      <c r="BJ153" s="84">
        <v>45919</v>
      </c>
      <c r="BK153" s="83"/>
      <c r="BL153" s="83" t="s">
        <v>162</v>
      </c>
      <c r="BM153" s="130" t="s">
        <v>210</v>
      </c>
      <c r="BN153" s="131" t="s">
        <v>201</v>
      </c>
      <c r="BO153" s="83" t="s">
        <v>244</v>
      </c>
      <c r="BP153" s="83"/>
      <c r="BQ153" s="83"/>
      <c r="BR153" s="132" t="s">
        <v>1470</v>
      </c>
    </row>
    <row r="154" spans="1:70" s="112" customFormat="1" ht="15" customHeight="1">
      <c r="A154" s="83">
        <v>150</v>
      </c>
      <c r="B154" s="83" t="s">
        <v>245</v>
      </c>
      <c r="C154" s="83" t="s">
        <v>246</v>
      </c>
      <c r="D154" s="83" t="s">
        <v>247</v>
      </c>
      <c r="E154" s="83" t="s">
        <v>248</v>
      </c>
      <c r="F154" s="83" t="s">
        <v>249</v>
      </c>
      <c r="G154" s="83" t="s">
        <v>250</v>
      </c>
      <c r="H154" s="83" t="s">
        <v>251</v>
      </c>
      <c r="I154" s="83">
        <v>42721</v>
      </c>
      <c r="J154" s="83" t="s">
        <v>280</v>
      </c>
      <c r="K154" s="83">
        <v>42721</v>
      </c>
      <c r="L154" s="83" t="s">
        <v>252</v>
      </c>
      <c r="M154" s="83" t="s">
        <v>253</v>
      </c>
      <c r="N154" s="83">
        <v>67408</v>
      </c>
      <c r="O154" s="83" t="s">
        <v>313</v>
      </c>
      <c r="P154" s="83">
        <v>497487</v>
      </c>
      <c r="Q154" s="83" t="s">
        <v>340</v>
      </c>
      <c r="R154" s="83" t="s">
        <v>303</v>
      </c>
      <c r="S154" s="83" t="s">
        <v>341</v>
      </c>
      <c r="T154" s="83" t="s">
        <v>341</v>
      </c>
      <c r="U154" s="83" t="s">
        <v>254</v>
      </c>
      <c r="V154" s="83" t="s">
        <v>255</v>
      </c>
      <c r="W154" s="83">
        <v>541</v>
      </c>
      <c r="X154" s="83" t="s">
        <v>342</v>
      </c>
      <c r="Y154" s="83">
        <v>348947185</v>
      </c>
      <c r="Z154" s="83" t="s">
        <v>660</v>
      </c>
      <c r="AA154" s="107">
        <v>44830</v>
      </c>
      <c r="AB154" s="83">
        <v>36733</v>
      </c>
      <c r="AC154" s="107" t="s">
        <v>840</v>
      </c>
      <c r="AD154" s="83">
        <v>24</v>
      </c>
      <c r="AE154" s="83" t="s">
        <v>833</v>
      </c>
      <c r="AF154" s="83" t="s">
        <v>902</v>
      </c>
      <c r="AG154" s="107" t="s">
        <v>904</v>
      </c>
      <c r="AH154" s="83" t="s">
        <v>859</v>
      </c>
      <c r="AI154" s="107" t="s">
        <v>905</v>
      </c>
      <c r="AJ154" s="83">
        <v>2142</v>
      </c>
      <c r="AK154" s="83">
        <v>1950</v>
      </c>
      <c r="AL154" s="107" t="s">
        <v>906</v>
      </c>
      <c r="AM154" s="83">
        <v>34820.720000000001</v>
      </c>
      <c r="AN154" s="111">
        <v>10221.280000000001</v>
      </c>
      <c r="AO154" s="111">
        <v>45042</v>
      </c>
      <c r="AP154" s="111">
        <v>1912.28</v>
      </c>
      <c r="AQ154" s="111">
        <v>37.72</v>
      </c>
      <c r="AR154" s="111">
        <v>1950</v>
      </c>
      <c r="AS154" s="111">
        <v>1912.28</v>
      </c>
      <c r="AT154" s="111">
        <v>37.72</v>
      </c>
      <c r="AU154" s="111">
        <v>1950</v>
      </c>
      <c r="AV154" s="83">
        <v>35</v>
      </c>
      <c r="AW154" s="129">
        <v>342</v>
      </c>
      <c r="AX154" s="83"/>
      <c r="AY154" s="107"/>
      <c r="AZ154" s="83"/>
      <c r="BA154" s="83"/>
      <c r="BB154" s="83" t="s">
        <v>832</v>
      </c>
      <c r="BC154" s="83" t="s">
        <v>145</v>
      </c>
      <c r="BD154" s="107"/>
      <c r="BE154" s="83">
        <v>0</v>
      </c>
      <c r="BF154" s="83" t="s">
        <v>341</v>
      </c>
      <c r="BG154" s="83" t="s">
        <v>1290</v>
      </c>
      <c r="BH154" s="84" t="s">
        <v>1465</v>
      </c>
      <c r="BI154" s="83" t="s">
        <v>110</v>
      </c>
      <c r="BJ154" s="84">
        <v>45919</v>
      </c>
      <c r="BK154" s="83"/>
      <c r="BL154" s="83" t="s">
        <v>162</v>
      </c>
      <c r="BM154" s="130" t="s">
        <v>210</v>
      </c>
      <c r="BN154" s="131" t="s">
        <v>201</v>
      </c>
      <c r="BO154" s="83" t="s">
        <v>244</v>
      </c>
      <c r="BP154" s="83"/>
      <c r="BQ154" s="83"/>
      <c r="BR154" s="132" t="s">
        <v>1470</v>
      </c>
    </row>
    <row r="155" spans="1:70" s="112" customFormat="1" ht="15" customHeight="1">
      <c r="A155" s="83">
        <v>151</v>
      </c>
      <c r="B155" s="83" t="s">
        <v>245</v>
      </c>
      <c r="C155" s="83" t="s">
        <v>246</v>
      </c>
      <c r="D155" s="83" t="s">
        <v>247</v>
      </c>
      <c r="E155" s="83" t="s">
        <v>248</v>
      </c>
      <c r="F155" s="83" t="s">
        <v>249</v>
      </c>
      <c r="G155" s="83" t="s">
        <v>250</v>
      </c>
      <c r="H155" s="83" t="s">
        <v>251</v>
      </c>
      <c r="I155" s="83">
        <v>42797</v>
      </c>
      <c r="J155" s="83" t="s">
        <v>330</v>
      </c>
      <c r="K155" s="83">
        <v>42797</v>
      </c>
      <c r="L155" s="83" t="s">
        <v>252</v>
      </c>
      <c r="M155" s="83" t="s">
        <v>253</v>
      </c>
      <c r="N155" s="83">
        <v>67488</v>
      </c>
      <c r="O155" s="83" t="s">
        <v>331</v>
      </c>
      <c r="P155" s="83">
        <v>97090</v>
      </c>
      <c r="Q155" s="83" t="s">
        <v>267</v>
      </c>
      <c r="R155" s="83" t="s">
        <v>303</v>
      </c>
      <c r="S155" s="83" t="s">
        <v>332</v>
      </c>
      <c r="T155" s="83" t="s">
        <v>332</v>
      </c>
      <c r="U155" s="83" t="s">
        <v>266</v>
      </c>
      <c r="V155" s="83" t="s">
        <v>255</v>
      </c>
      <c r="W155" s="83">
        <v>541</v>
      </c>
      <c r="X155" s="83" t="s">
        <v>256</v>
      </c>
      <c r="Y155" s="83">
        <v>348852193</v>
      </c>
      <c r="Z155" s="83" t="s">
        <v>655</v>
      </c>
      <c r="AA155" s="107">
        <v>44825</v>
      </c>
      <c r="AB155" s="83">
        <v>44040</v>
      </c>
      <c r="AC155" s="107" t="s">
        <v>849</v>
      </c>
      <c r="AD155" s="83">
        <v>24</v>
      </c>
      <c r="AE155" s="83" t="s">
        <v>833</v>
      </c>
      <c r="AF155" s="83" t="s">
        <v>890</v>
      </c>
      <c r="AG155" s="107" t="s">
        <v>891</v>
      </c>
      <c r="AH155" s="83" t="s">
        <v>859</v>
      </c>
      <c r="AI155" s="107" t="s">
        <v>892</v>
      </c>
      <c r="AJ155" s="83">
        <v>2463</v>
      </c>
      <c r="AK155" s="83">
        <v>2350</v>
      </c>
      <c r="AL155" s="107" t="s">
        <v>893</v>
      </c>
      <c r="AM155" s="83">
        <v>41735.46</v>
      </c>
      <c r="AN155" s="111">
        <v>12427.54</v>
      </c>
      <c r="AO155" s="111">
        <v>54163</v>
      </c>
      <c r="AP155" s="111">
        <v>2304.54</v>
      </c>
      <c r="AQ155" s="111">
        <v>45.46</v>
      </c>
      <c r="AR155" s="111">
        <v>2350</v>
      </c>
      <c r="AS155" s="111">
        <v>2304.54</v>
      </c>
      <c r="AT155" s="111">
        <v>45.46</v>
      </c>
      <c r="AU155" s="111">
        <v>2350</v>
      </c>
      <c r="AV155" s="83">
        <v>35</v>
      </c>
      <c r="AW155" s="129">
        <v>343</v>
      </c>
      <c r="AX155" s="83"/>
      <c r="AY155" s="107"/>
      <c r="AZ155" s="83"/>
      <c r="BA155" s="83"/>
      <c r="BB155" s="83" t="s">
        <v>832</v>
      </c>
      <c r="BC155" s="83" t="s">
        <v>145</v>
      </c>
      <c r="BD155" s="107"/>
      <c r="BE155" s="83">
        <v>0</v>
      </c>
      <c r="BF155" s="83" t="s">
        <v>332</v>
      </c>
      <c r="BG155" s="83" t="s">
        <v>1285</v>
      </c>
      <c r="BH155" s="84" t="s">
        <v>1465</v>
      </c>
      <c r="BI155" s="83" t="s">
        <v>110</v>
      </c>
      <c r="BJ155" s="84">
        <v>45919</v>
      </c>
      <c r="BK155" s="83"/>
      <c r="BL155" s="83" t="s">
        <v>162</v>
      </c>
      <c r="BM155" s="130" t="s">
        <v>210</v>
      </c>
      <c r="BN155" s="131" t="s">
        <v>201</v>
      </c>
      <c r="BO155" s="83" t="s">
        <v>244</v>
      </c>
      <c r="BP155" s="83"/>
      <c r="BQ155" s="83"/>
      <c r="BR155" s="132" t="s">
        <v>1470</v>
      </c>
    </row>
    <row r="156" spans="1:70" s="112" customFormat="1" ht="15" customHeight="1">
      <c r="A156" s="83">
        <v>152</v>
      </c>
      <c r="B156" s="83" t="s">
        <v>245</v>
      </c>
      <c r="C156" s="83" t="s">
        <v>246</v>
      </c>
      <c r="D156" s="83" t="s">
        <v>247</v>
      </c>
      <c r="E156" s="83" t="s">
        <v>248</v>
      </c>
      <c r="F156" s="83" t="s">
        <v>249</v>
      </c>
      <c r="G156" s="83" t="s">
        <v>250</v>
      </c>
      <c r="H156" s="83" t="s">
        <v>251</v>
      </c>
      <c r="I156" s="83">
        <v>42803</v>
      </c>
      <c r="J156" s="83" t="s">
        <v>394</v>
      </c>
      <c r="K156" s="83">
        <v>42803</v>
      </c>
      <c r="L156" s="83" t="s">
        <v>299</v>
      </c>
      <c r="M156" s="83" t="s">
        <v>300</v>
      </c>
      <c r="N156" s="83">
        <v>389501</v>
      </c>
      <c r="O156" s="83" t="s">
        <v>438</v>
      </c>
      <c r="P156" s="83">
        <v>575588</v>
      </c>
      <c r="Q156" s="83" t="s">
        <v>439</v>
      </c>
      <c r="R156" s="83" t="s">
        <v>462</v>
      </c>
      <c r="S156" s="83" t="s">
        <v>463</v>
      </c>
      <c r="T156" s="83" t="s">
        <v>463</v>
      </c>
      <c r="U156" s="83" t="s">
        <v>254</v>
      </c>
      <c r="V156" s="83" t="s">
        <v>255</v>
      </c>
      <c r="W156" s="83">
        <v>541</v>
      </c>
      <c r="X156" s="83" t="s">
        <v>256</v>
      </c>
      <c r="Y156" s="83">
        <v>351160735</v>
      </c>
      <c r="Z156" s="83" t="s">
        <v>708</v>
      </c>
      <c r="AA156" s="107">
        <v>45010</v>
      </c>
      <c r="AB156" s="83">
        <v>31514</v>
      </c>
      <c r="AC156" s="107" t="s">
        <v>849</v>
      </c>
      <c r="AD156" s="83">
        <v>18</v>
      </c>
      <c r="AE156" s="83" t="s">
        <v>885</v>
      </c>
      <c r="AF156" s="83" t="s">
        <v>1013</v>
      </c>
      <c r="AG156" s="107" t="s">
        <v>950</v>
      </c>
      <c r="AH156" s="83" t="s">
        <v>831</v>
      </c>
      <c r="AI156" s="107" t="s">
        <v>994</v>
      </c>
      <c r="AJ156" s="83">
        <v>1975</v>
      </c>
      <c r="AK156" s="83">
        <v>2150</v>
      </c>
      <c r="AL156" s="107" t="s">
        <v>879</v>
      </c>
      <c r="AM156" s="83">
        <v>29407.29</v>
      </c>
      <c r="AN156" s="111">
        <v>6967.71</v>
      </c>
      <c r="AO156" s="111">
        <v>36375</v>
      </c>
      <c r="AP156" s="111">
        <v>2106.71</v>
      </c>
      <c r="AQ156" s="111">
        <v>43.29</v>
      </c>
      <c r="AR156" s="111">
        <v>2150</v>
      </c>
      <c r="AS156" s="111">
        <v>2106.71</v>
      </c>
      <c r="AT156" s="111">
        <v>43.29</v>
      </c>
      <c r="AU156" s="111">
        <v>2150</v>
      </c>
      <c r="AV156" s="83">
        <v>29</v>
      </c>
      <c r="AW156" s="129">
        <v>344</v>
      </c>
      <c r="AX156" s="83"/>
      <c r="AY156" s="107"/>
      <c r="AZ156" s="83"/>
      <c r="BA156" s="83"/>
      <c r="BB156" s="83" t="s">
        <v>832</v>
      </c>
      <c r="BC156" s="83" t="s">
        <v>145</v>
      </c>
      <c r="BD156" s="107" t="s">
        <v>872</v>
      </c>
      <c r="BE156" s="83">
        <v>31514</v>
      </c>
      <c r="BF156" s="83" t="s">
        <v>463</v>
      </c>
      <c r="BG156" s="83" t="s">
        <v>1338</v>
      </c>
      <c r="BH156" s="84" t="s">
        <v>1465</v>
      </c>
      <c r="BI156" s="83" t="s">
        <v>110</v>
      </c>
      <c r="BJ156" s="84">
        <v>45919</v>
      </c>
      <c r="BK156" s="83"/>
      <c r="BL156" s="83" t="s">
        <v>162</v>
      </c>
      <c r="BM156" s="130" t="s">
        <v>210</v>
      </c>
      <c r="BN156" s="131" t="s">
        <v>201</v>
      </c>
      <c r="BO156" s="83" t="s">
        <v>244</v>
      </c>
      <c r="BP156" s="83"/>
      <c r="BQ156" s="83"/>
      <c r="BR156" s="132" t="s">
        <v>1470</v>
      </c>
    </row>
    <row r="157" spans="1:70" s="112" customFormat="1" ht="15" customHeight="1">
      <c r="A157" s="83">
        <v>153</v>
      </c>
      <c r="B157" s="83" t="s">
        <v>245</v>
      </c>
      <c r="C157" s="83" t="s">
        <v>246</v>
      </c>
      <c r="D157" s="83" t="s">
        <v>247</v>
      </c>
      <c r="E157" s="83" t="s">
        <v>248</v>
      </c>
      <c r="F157" s="83" t="s">
        <v>249</v>
      </c>
      <c r="G157" s="83" t="s">
        <v>250</v>
      </c>
      <c r="H157" s="83" t="s">
        <v>251</v>
      </c>
      <c r="I157" s="83">
        <v>42732</v>
      </c>
      <c r="J157" s="83" t="s">
        <v>325</v>
      </c>
      <c r="K157" s="83">
        <v>42732</v>
      </c>
      <c r="L157" s="83" t="s">
        <v>299</v>
      </c>
      <c r="M157" s="83" t="s">
        <v>300</v>
      </c>
      <c r="N157" s="83">
        <v>67419</v>
      </c>
      <c r="O157" s="83" t="s">
        <v>326</v>
      </c>
      <c r="P157" s="83">
        <v>97015</v>
      </c>
      <c r="Q157" s="83" t="s">
        <v>327</v>
      </c>
      <c r="R157" s="83" t="s">
        <v>303</v>
      </c>
      <c r="S157" s="83" t="s">
        <v>328</v>
      </c>
      <c r="T157" s="83" t="s">
        <v>328</v>
      </c>
      <c r="U157" s="83" t="s">
        <v>329</v>
      </c>
      <c r="V157" s="83" t="s">
        <v>255</v>
      </c>
      <c r="W157" s="83">
        <v>541</v>
      </c>
      <c r="X157" s="83" t="s">
        <v>256</v>
      </c>
      <c r="Y157" s="83">
        <v>348744959</v>
      </c>
      <c r="Z157" s="83" t="s">
        <v>654</v>
      </c>
      <c r="AA157" s="107">
        <v>44823</v>
      </c>
      <c r="AB157" s="83">
        <v>83704</v>
      </c>
      <c r="AC157" s="107" t="s">
        <v>849</v>
      </c>
      <c r="AD157" s="83">
        <v>24</v>
      </c>
      <c r="AE157" s="83" t="s">
        <v>875</v>
      </c>
      <c r="AF157" s="83" t="s">
        <v>886</v>
      </c>
      <c r="AG157" s="107" t="s">
        <v>887</v>
      </c>
      <c r="AH157" s="83" t="s">
        <v>838</v>
      </c>
      <c r="AI157" s="107" t="s">
        <v>888</v>
      </c>
      <c r="AJ157" s="83">
        <v>5037</v>
      </c>
      <c r="AK157" s="83">
        <v>4450</v>
      </c>
      <c r="AL157" s="107" t="s">
        <v>879</v>
      </c>
      <c r="AM157" s="83">
        <v>79340.08</v>
      </c>
      <c r="AN157" s="111">
        <v>23596.92</v>
      </c>
      <c r="AO157" s="111">
        <v>102937</v>
      </c>
      <c r="AP157" s="111">
        <v>4363.92</v>
      </c>
      <c r="AQ157" s="111">
        <v>86.08</v>
      </c>
      <c r="AR157" s="111">
        <v>4450</v>
      </c>
      <c r="AS157" s="111">
        <v>4363.92</v>
      </c>
      <c r="AT157" s="111">
        <v>86.08</v>
      </c>
      <c r="AU157" s="111">
        <v>4450</v>
      </c>
      <c r="AV157" s="83">
        <v>35</v>
      </c>
      <c r="AW157" s="129">
        <v>344</v>
      </c>
      <c r="AX157" s="83"/>
      <c r="AY157" s="107"/>
      <c r="AZ157" s="83"/>
      <c r="BA157" s="83"/>
      <c r="BB157" s="83" t="s">
        <v>832</v>
      </c>
      <c r="BC157" s="83" t="s">
        <v>145</v>
      </c>
      <c r="BD157" s="107" t="s">
        <v>889</v>
      </c>
      <c r="BE157" s="83">
        <v>83704</v>
      </c>
      <c r="BF157" s="83" t="s">
        <v>328</v>
      </c>
      <c r="BG157" s="83" t="s">
        <v>1284</v>
      </c>
      <c r="BH157" s="84" t="s">
        <v>1465</v>
      </c>
      <c r="BI157" s="83" t="s">
        <v>110</v>
      </c>
      <c r="BJ157" s="84">
        <v>45919</v>
      </c>
      <c r="BK157" s="83"/>
      <c r="BL157" s="83" t="s">
        <v>162</v>
      </c>
      <c r="BM157" s="130" t="s">
        <v>210</v>
      </c>
      <c r="BN157" s="131" t="s">
        <v>201</v>
      </c>
      <c r="BO157" s="83" t="s">
        <v>244</v>
      </c>
      <c r="BP157" s="83"/>
      <c r="BQ157" s="83"/>
      <c r="BR157" s="132" t="s">
        <v>1470</v>
      </c>
    </row>
    <row r="158" spans="1:70" s="112" customFormat="1" ht="15" customHeight="1">
      <c r="A158" s="83">
        <v>154</v>
      </c>
      <c r="B158" s="83" t="s">
        <v>245</v>
      </c>
      <c r="C158" s="83" t="s">
        <v>246</v>
      </c>
      <c r="D158" s="83" t="s">
        <v>247</v>
      </c>
      <c r="E158" s="83" t="s">
        <v>248</v>
      </c>
      <c r="F158" s="83" t="s">
        <v>249</v>
      </c>
      <c r="G158" s="83" t="s">
        <v>250</v>
      </c>
      <c r="H158" s="83" t="s">
        <v>251</v>
      </c>
      <c r="I158" s="83">
        <v>42803</v>
      </c>
      <c r="J158" s="83" t="s">
        <v>394</v>
      </c>
      <c r="K158" s="83">
        <v>42803</v>
      </c>
      <c r="L158" s="83" t="s">
        <v>299</v>
      </c>
      <c r="M158" s="83" t="s">
        <v>300</v>
      </c>
      <c r="N158" s="83">
        <v>389501</v>
      </c>
      <c r="O158" s="83" t="s">
        <v>438</v>
      </c>
      <c r="P158" s="83">
        <v>575588</v>
      </c>
      <c r="Q158" s="83" t="s">
        <v>439</v>
      </c>
      <c r="R158" s="83" t="s">
        <v>303</v>
      </c>
      <c r="S158" s="83" t="s">
        <v>440</v>
      </c>
      <c r="T158" s="83" t="s">
        <v>440</v>
      </c>
      <c r="U158" s="83" t="s">
        <v>254</v>
      </c>
      <c r="V158" s="83" t="s">
        <v>255</v>
      </c>
      <c r="W158" s="83">
        <v>541</v>
      </c>
      <c r="X158" s="83" t="s">
        <v>256</v>
      </c>
      <c r="Y158" s="83">
        <v>350825417</v>
      </c>
      <c r="Z158" s="83" t="s">
        <v>696</v>
      </c>
      <c r="AA158" s="107">
        <v>45000</v>
      </c>
      <c r="AB158" s="83">
        <v>44040</v>
      </c>
      <c r="AC158" s="107" t="s">
        <v>849</v>
      </c>
      <c r="AD158" s="83">
        <v>24</v>
      </c>
      <c r="AE158" s="83" t="s">
        <v>833</v>
      </c>
      <c r="AF158" s="83" t="s">
        <v>992</v>
      </c>
      <c r="AG158" s="107" t="s">
        <v>993</v>
      </c>
      <c r="AH158" s="83" t="s">
        <v>859</v>
      </c>
      <c r="AI158" s="107" t="s">
        <v>994</v>
      </c>
      <c r="AJ158" s="83">
        <v>2207</v>
      </c>
      <c r="AK158" s="83">
        <v>2400</v>
      </c>
      <c r="AL158" s="107" t="s">
        <v>879</v>
      </c>
      <c r="AM158" s="83">
        <v>28554.48</v>
      </c>
      <c r="AN158" s="111">
        <v>12052.52</v>
      </c>
      <c r="AO158" s="111">
        <v>40607</v>
      </c>
      <c r="AP158" s="111">
        <v>15485.52</v>
      </c>
      <c r="AQ158" s="111">
        <v>1314.48</v>
      </c>
      <c r="AR158" s="111">
        <v>16800</v>
      </c>
      <c r="AS158" s="111">
        <v>15485.52</v>
      </c>
      <c r="AT158" s="111">
        <v>1314.48</v>
      </c>
      <c r="AU158" s="111">
        <v>16800</v>
      </c>
      <c r="AV158" s="83">
        <v>29</v>
      </c>
      <c r="AW158" s="129">
        <v>345</v>
      </c>
      <c r="AX158" s="83"/>
      <c r="AY158" s="107"/>
      <c r="AZ158" s="83"/>
      <c r="BA158" s="83"/>
      <c r="BB158" s="83" t="s">
        <v>832</v>
      </c>
      <c r="BC158" s="83" t="s">
        <v>145</v>
      </c>
      <c r="BD158" s="107" t="s">
        <v>889</v>
      </c>
      <c r="BE158" s="83">
        <v>44040</v>
      </c>
      <c r="BF158" s="83" t="s">
        <v>440</v>
      </c>
      <c r="BG158" s="83" t="s">
        <v>1326</v>
      </c>
      <c r="BH158" s="84" t="s">
        <v>1465</v>
      </c>
      <c r="BI158" s="83" t="s">
        <v>110</v>
      </c>
      <c r="BJ158" s="84">
        <v>45919</v>
      </c>
      <c r="BK158" s="83"/>
      <c r="BL158" s="83" t="s">
        <v>162</v>
      </c>
      <c r="BM158" s="130" t="s">
        <v>210</v>
      </c>
      <c r="BN158" s="131" t="s">
        <v>201</v>
      </c>
      <c r="BO158" s="83" t="s">
        <v>244</v>
      </c>
      <c r="BP158" s="83"/>
      <c r="BQ158" s="83"/>
      <c r="BR158" s="132" t="s">
        <v>1470</v>
      </c>
    </row>
    <row r="159" spans="1:70" s="112" customFormat="1" ht="15" customHeight="1">
      <c r="A159" s="83">
        <v>155</v>
      </c>
      <c r="B159" s="83" t="s">
        <v>245</v>
      </c>
      <c r="C159" s="83" t="s">
        <v>246</v>
      </c>
      <c r="D159" s="83" t="s">
        <v>247</v>
      </c>
      <c r="E159" s="83" t="s">
        <v>248</v>
      </c>
      <c r="F159" s="83" t="s">
        <v>249</v>
      </c>
      <c r="G159" s="83" t="s">
        <v>250</v>
      </c>
      <c r="H159" s="83" t="s">
        <v>251</v>
      </c>
      <c r="I159" s="83">
        <v>42803</v>
      </c>
      <c r="J159" s="83" t="s">
        <v>394</v>
      </c>
      <c r="K159" s="83">
        <v>42803</v>
      </c>
      <c r="L159" s="83" t="s">
        <v>299</v>
      </c>
      <c r="M159" s="83" t="s">
        <v>300</v>
      </c>
      <c r="N159" s="83">
        <v>389501</v>
      </c>
      <c r="O159" s="83" t="s">
        <v>438</v>
      </c>
      <c r="P159" s="83">
        <v>575588</v>
      </c>
      <c r="Q159" s="83" t="s">
        <v>439</v>
      </c>
      <c r="R159" s="83" t="s">
        <v>303</v>
      </c>
      <c r="S159" s="83" t="s">
        <v>446</v>
      </c>
      <c r="T159" s="83" t="s">
        <v>446</v>
      </c>
      <c r="U159" s="83" t="s">
        <v>254</v>
      </c>
      <c r="V159" s="83" t="s">
        <v>255</v>
      </c>
      <c r="W159" s="83">
        <v>541</v>
      </c>
      <c r="X159" s="83" t="s">
        <v>256</v>
      </c>
      <c r="Y159" s="83">
        <v>350979087</v>
      </c>
      <c r="Z159" s="83" t="s">
        <v>700</v>
      </c>
      <c r="AA159" s="107">
        <v>45000</v>
      </c>
      <c r="AB159" s="83">
        <v>44040</v>
      </c>
      <c r="AC159" s="107" t="s">
        <v>849</v>
      </c>
      <c r="AD159" s="83">
        <v>24</v>
      </c>
      <c r="AE159" s="83" t="s">
        <v>833</v>
      </c>
      <c r="AF159" s="83" t="s">
        <v>992</v>
      </c>
      <c r="AG159" s="107" t="s">
        <v>993</v>
      </c>
      <c r="AH159" s="83" t="s">
        <v>859</v>
      </c>
      <c r="AI159" s="107" t="s">
        <v>994</v>
      </c>
      <c r="AJ159" s="83">
        <v>2207</v>
      </c>
      <c r="AK159" s="83">
        <v>2400</v>
      </c>
      <c r="AL159" s="107" t="s">
        <v>879</v>
      </c>
      <c r="AM159" s="83">
        <v>28554.48</v>
      </c>
      <c r="AN159" s="111">
        <v>12052.52</v>
      </c>
      <c r="AO159" s="111">
        <v>40607</v>
      </c>
      <c r="AP159" s="111">
        <v>15485.52</v>
      </c>
      <c r="AQ159" s="111">
        <v>1314.48</v>
      </c>
      <c r="AR159" s="111">
        <v>16800</v>
      </c>
      <c r="AS159" s="111">
        <v>15485.52</v>
      </c>
      <c r="AT159" s="111">
        <v>1314.48</v>
      </c>
      <c r="AU159" s="111">
        <v>16800</v>
      </c>
      <c r="AV159" s="83">
        <v>29</v>
      </c>
      <c r="AW159" s="129">
        <v>345</v>
      </c>
      <c r="AX159" s="83"/>
      <c r="AY159" s="107"/>
      <c r="AZ159" s="83"/>
      <c r="BA159" s="83"/>
      <c r="BB159" s="83" t="s">
        <v>832</v>
      </c>
      <c r="BC159" s="83" t="s">
        <v>145</v>
      </c>
      <c r="BD159" s="107" t="s">
        <v>889</v>
      </c>
      <c r="BE159" s="83">
        <v>44040</v>
      </c>
      <c r="BF159" s="83" t="s">
        <v>446</v>
      </c>
      <c r="BG159" s="83" t="s">
        <v>1330</v>
      </c>
      <c r="BH159" s="84" t="s">
        <v>1465</v>
      </c>
      <c r="BI159" s="83" t="s">
        <v>110</v>
      </c>
      <c r="BJ159" s="84">
        <v>45919</v>
      </c>
      <c r="BK159" s="83"/>
      <c r="BL159" s="83" t="s">
        <v>162</v>
      </c>
      <c r="BM159" s="130" t="s">
        <v>210</v>
      </c>
      <c r="BN159" s="131" t="s">
        <v>201</v>
      </c>
      <c r="BO159" s="83" t="s">
        <v>244</v>
      </c>
      <c r="BP159" s="83"/>
      <c r="BQ159" s="83"/>
      <c r="BR159" s="132" t="s">
        <v>1470</v>
      </c>
    </row>
    <row r="160" spans="1:70" s="112" customFormat="1" ht="15" customHeight="1">
      <c r="A160" s="83">
        <v>156</v>
      </c>
      <c r="B160" s="83" t="s">
        <v>245</v>
      </c>
      <c r="C160" s="83" t="s">
        <v>246</v>
      </c>
      <c r="D160" s="83" t="s">
        <v>247</v>
      </c>
      <c r="E160" s="83" t="s">
        <v>248</v>
      </c>
      <c r="F160" s="83" t="s">
        <v>249</v>
      </c>
      <c r="G160" s="83" t="s">
        <v>250</v>
      </c>
      <c r="H160" s="83" t="s">
        <v>251</v>
      </c>
      <c r="I160" s="83">
        <v>42732</v>
      </c>
      <c r="J160" s="83" t="s">
        <v>325</v>
      </c>
      <c r="K160" s="83">
        <v>42732</v>
      </c>
      <c r="L160" s="83" t="s">
        <v>299</v>
      </c>
      <c r="M160" s="83" t="s">
        <v>300</v>
      </c>
      <c r="N160" s="83">
        <v>67419</v>
      </c>
      <c r="O160" s="83" t="s">
        <v>326</v>
      </c>
      <c r="P160" s="83">
        <v>97017</v>
      </c>
      <c r="Q160" s="83" t="s">
        <v>455</v>
      </c>
      <c r="R160" s="83" t="s">
        <v>469</v>
      </c>
      <c r="S160" s="83" t="s">
        <v>456</v>
      </c>
      <c r="T160" s="83" t="s">
        <v>456</v>
      </c>
      <c r="U160" s="83" t="s">
        <v>254</v>
      </c>
      <c r="V160" s="83" t="s">
        <v>255</v>
      </c>
      <c r="W160" s="83">
        <v>541</v>
      </c>
      <c r="X160" s="83" t="s">
        <v>256</v>
      </c>
      <c r="Y160" s="83">
        <v>354399024</v>
      </c>
      <c r="Z160" s="83" t="s">
        <v>705</v>
      </c>
      <c r="AA160" s="107">
        <v>45288</v>
      </c>
      <c r="AB160" s="83">
        <v>30000</v>
      </c>
      <c r="AC160" s="107" t="s">
        <v>849</v>
      </c>
      <c r="AD160" s="83">
        <v>18</v>
      </c>
      <c r="AE160" s="83" t="s">
        <v>885</v>
      </c>
      <c r="AF160" s="83" t="s">
        <v>917</v>
      </c>
      <c r="AG160" s="107" t="s">
        <v>996</v>
      </c>
      <c r="AH160" s="83" t="s">
        <v>831</v>
      </c>
      <c r="AI160" s="107" t="s">
        <v>851</v>
      </c>
      <c r="AJ160" s="83">
        <v>2020</v>
      </c>
      <c r="AK160" s="83">
        <v>2020</v>
      </c>
      <c r="AL160" s="107" t="s">
        <v>879</v>
      </c>
      <c r="AM160" s="83">
        <v>11867.79</v>
      </c>
      <c r="AN160" s="111">
        <v>4292.21</v>
      </c>
      <c r="AO160" s="111">
        <v>16160</v>
      </c>
      <c r="AP160" s="111">
        <v>18132.21</v>
      </c>
      <c r="AQ160" s="111">
        <v>2181.79</v>
      </c>
      <c r="AR160" s="111">
        <v>20314</v>
      </c>
      <c r="AS160" s="111">
        <v>18132.21</v>
      </c>
      <c r="AT160" s="111">
        <v>2181.79</v>
      </c>
      <c r="AU160" s="111">
        <v>20314</v>
      </c>
      <c r="AV160" s="83">
        <v>20</v>
      </c>
      <c r="AW160" s="129">
        <v>345</v>
      </c>
      <c r="AX160" s="83"/>
      <c r="AY160" s="107"/>
      <c r="AZ160" s="83"/>
      <c r="BA160" s="83"/>
      <c r="BB160" s="83" t="s">
        <v>832</v>
      </c>
      <c r="BC160" s="83" t="s">
        <v>145</v>
      </c>
      <c r="BD160" s="107" t="s">
        <v>872</v>
      </c>
      <c r="BE160" s="83">
        <v>30000</v>
      </c>
      <c r="BF160" s="83" t="s">
        <v>456</v>
      </c>
      <c r="BG160" s="83" t="s">
        <v>1335</v>
      </c>
      <c r="BH160" s="84" t="s">
        <v>1465</v>
      </c>
      <c r="BI160" s="83" t="s">
        <v>110</v>
      </c>
      <c r="BJ160" s="84">
        <v>45919</v>
      </c>
      <c r="BK160" s="83"/>
      <c r="BL160" s="83" t="s">
        <v>162</v>
      </c>
      <c r="BM160" s="130" t="s">
        <v>210</v>
      </c>
      <c r="BN160" s="131" t="s">
        <v>201</v>
      </c>
      <c r="BO160" s="83" t="s">
        <v>244</v>
      </c>
      <c r="BP160" s="83"/>
      <c r="BQ160" s="83"/>
      <c r="BR160" s="132" t="s">
        <v>1470</v>
      </c>
    </row>
    <row r="161" spans="1:70" s="112" customFormat="1" ht="15" customHeight="1">
      <c r="A161" s="83">
        <v>157</v>
      </c>
      <c r="B161" s="83" t="s">
        <v>245</v>
      </c>
      <c r="C161" s="83" t="s">
        <v>246</v>
      </c>
      <c r="D161" s="83" t="s">
        <v>247</v>
      </c>
      <c r="E161" s="83" t="s">
        <v>248</v>
      </c>
      <c r="F161" s="83" t="s">
        <v>249</v>
      </c>
      <c r="G161" s="83" t="s">
        <v>250</v>
      </c>
      <c r="H161" s="83" t="s">
        <v>251</v>
      </c>
      <c r="I161" s="83">
        <v>172173</v>
      </c>
      <c r="J161" s="83" t="s">
        <v>357</v>
      </c>
      <c r="K161" s="83">
        <v>172173</v>
      </c>
      <c r="L161" s="83" t="s">
        <v>252</v>
      </c>
      <c r="M161" s="83" t="s">
        <v>253</v>
      </c>
      <c r="N161" s="83">
        <v>67359</v>
      </c>
      <c r="O161" s="83" t="s">
        <v>412</v>
      </c>
      <c r="P161" s="83">
        <v>96951</v>
      </c>
      <c r="Q161" s="83" t="s">
        <v>413</v>
      </c>
      <c r="R161" s="83" t="s">
        <v>469</v>
      </c>
      <c r="S161" s="83" t="s">
        <v>516</v>
      </c>
      <c r="T161" s="83" t="s">
        <v>516</v>
      </c>
      <c r="U161" s="83" t="s">
        <v>254</v>
      </c>
      <c r="V161" s="83" t="s">
        <v>255</v>
      </c>
      <c r="W161" s="83">
        <v>0</v>
      </c>
      <c r="X161" s="83" t="s">
        <v>256</v>
      </c>
      <c r="Y161" s="83">
        <v>355879137</v>
      </c>
      <c r="Z161" s="83" t="s">
        <v>736</v>
      </c>
      <c r="AA161" s="107">
        <v>45366</v>
      </c>
      <c r="AB161" s="83">
        <v>30000</v>
      </c>
      <c r="AC161" s="107" t="s">
        <v>836</v>
      </c>
      <c r="AD161" s="83">
        <v>18</v>
      </c>
      <c r="AE161" s="83" t="s">
        <v>885</v>
      </c>
      <c r="AF161" s="83" t="s">
        <v>862</v>
      </c>
      <c r="AG161" s="107" t="s">
        <v>908</v>
      </c>
      <c r="AH161" s="83" t="s">
        <v>831</v>
      </c>
      <c r="AI161" s="107" t="s">
        <v>874</v>
      </c>
      <c r="AJ161" s="83">
        <v>2020</v>
      </c>
      <c r="AK161" s="83">
        <v>2020</v>
      </c>
      <c r="AL161" s="107" t="s">
        <v>879</v>
      </c>
      <c r="AM161" s="83">
        <v>9079.25</v>
      </c>
      <c r="AN161" s="111">
        <v>3040.75</v>
      </c>
      <c r="AO161" s="111">
        <v>12120</v>
      </c>
      <c r="AP161" s="111">
        <v>20920.75</v>
      </c>
      <c r="AQ161" s="111">
        <v>2927.25</v>
      </c>
      <c r="AR161" s="111">
        <v>23848</v>
      </c>
      <c r="AS161" s="111">
        <v>20920.75</v>
      </c>
      <c r="AT161" s="111">
        <v>2927.25</v>
      </c>
      <c r="AU161" s="111">
        <v>23848</v>
      </c>
      <c r="AV161" s="83">
        <v>18</v>
      </c>
      <c r="AW161" s="129">
        <v>345</v>
      </c>
      <c r="AX161" s="83"/>
      <c r="AY161" s="107"/>
      <c r="AZ161" s="83"/>
      <c r="BA161" s="83"/>
      <c r="BB161" s="83" t="s">
        <v>832</v>
      </c>
      <c r="BC161" s="83" t="s">
        <v>145</v>
      </c>
      <c r="BD161" s="107" t="s">
        <v>889</v>
      </c>
      <c r="BE161" s="83">
        <v>30000</v>
      </c>
      <c r="BF161" s="83" t="s">
        <v>516</v>
      </c>
      <c r="BG161" s="83" t="s">
        <v>1364</v>
      </c>
      <c r="BH161" s="84" t="s">
        <v>1465</v>
      </c>
      <c r="BI161" s="83" t="s">
        <v>110</v>
      </c>
      <c r="BJ161" s="84">
        <v>45919</v>
      </c>
      <c r="BK161" s="83"/>
      <c r="BL161" s="83" t="s">
        <v>162</v>
      </c>
      <c r="BM161" s="130" t="s">
        <v>210</v>
      </c>
      <c r="BN161" s="131" t="s">
        <v>201</v>
      </c>
      <c r="BO161" s="83" t="s">
        <v>244</v>
      </c>
      <c r="BP161" s="83"/>
      <c r="BQ161" s="83"/>
      <c r="BR161" s="132" t="s">
        <v>1470</v>
      </c>
    </row>
    <row r="162" spans="1:70" s="112" customFormat="1" ht="15" customHeight="1">
      <c r="A162" s="83">
        <v>158</v>
      </c>
      <c r="B162" s="83" t="s">
        <v>245</v>
      </c>
      <c r="C162" s="83" t="s">
        <v>246</v>
      </c>
      <c r="D162" s="83" t="s">
        <v>247</v>
      </c>
      <c r="E162" s="83" t="s">
        <v>248</v>
      </c>
      <c r="F162" s="83" t="s">
        <v>249</v>
      </c>
      <c r="G162" s="83" t="s">
        <v>250</v>
      </c>
      <c r="H162" s="83" t="s">
        <v>251</v>
      </c>
      <c r="I162" s="83">
        <v>172173</v>
      </c>
      <c r="J162" s="83" t="s">
        <v>357</v>
      </c>
      <c r="K162" s="83">
        <v>172173</v>
      </c>
      <c r="L162" s="83" t="s">
        <v>252</v>
      </c>
      <c r="M162" s="83" t="s">
        <v>253</v>
      </c>
      <c r="N162" s="83">
        <v>67359</v>
      </c>
      <c r="O162" s="83" t="s">
        <v>412</v>
      </c>
      <c r="P162" s="83">
        <v>96951</v>
      </c>
      <c r="Q162" s="83" t="s">
        <v>413</v>
      </c>
      <c r="R162" s="83" t="s">
        <v>469</v>
      </c>
      <c r="S162" s="83" t="s">
        <v>433</v>
      </c>
      <c r="T162" s="83" t="s">
        <v>433</v>
      </c>
      <c r="U162" s="83" t="s">
        <v>254</v>
      </c>
      <c r="V162" s="83" t="s">
        <v>255</v>
      </c>
      <c r="W162" s="83">
        <v>0</v>
      </c>
      <c r="X162" s="83" t="s">
        <v>358</v>
      </c>
      <c r="Y162" s="83">
        <v>357788842</v>
      </c>
      <c r="Z162" s="83" t="s">
        <v>694</v>
      </c>
      <c r="AA162" s="107">
        <v>45484</v>
      </c>
      <c r="AB162" s="83">
        <v>40000</v>
      </c>
      <c r="AC162" s="107" t="s">
        <v>836</v>
      </c>
      <c r="AD162" s="83">
        <v>18</v>
      </c>
      <c r="AE162" s="83" t="s">
        <v>1223</v>
      </c>
      <c r="AF162" s="83" t="s">
        <v>988</v>
      </c>
      <c r="AG162" s="107" t="s">
        <v>908</v>
      </c>
      <c r="AH162" s="83" t="s">
        <v>838</v>
      </c>
      <c r="AI162" s="107" t="s">
        <v>1143</v>
      </c>
      <c r="AJ162" s="83">
        <v>2690</v>
      </c>
      <c r="AK162" s="83">
        <v>2690</v>
      </c>
      <c r="AL162" s="107" t="s">
        <v>1258</v>
      </c>
      <c r="AM162" s="83">
        <v>3966.4</v>
      </c>
      <c r="AN162" s="111">
        <v>1413.6</v>
      </c>
      <c r="AO162" s="111">
        <v>5380</v>
      </c>
      <c r="AP162" s="111">
        <v>36033.599999999999</v>
      </c>
      <c r="AQ162" s="111">
        <v>6718.4</v>
      </c>
      <c r="AR162" s="111">
        <v>42752</v>
      </c>
      <c r="AS162" s="111">
        <v>26095.05</v>
      </c>
      <c r="AT162" s="111">
        <v>6184.95</v>
      </c>
      <c r="AU162" s="111">
        <v>32280</v>
      </c>
      <c r="AV162" s="83">
        <v>14</v>
      </c>
      <c r="AW162" s="129">
        <v>345</v>
      </c>
      <c r="AX162" s="83"/>
      <c r="AY162" s="107"/>
      <c r="AZ162" s="83"/>
      <c r="BA162" s="83"/>
      <c r="BB162" s="83" t="s">
        <v>832</v>
      </c>
      <c r="BC162" s="83" t="s">
        <v>145</v>
      </c>
      <c r="BD162" s="107" t="s">
        <v>889</v>
      </c>
      <c r="BE162" s="83">
        <v>40000</v>
      </c>
      <c r="BF162" s="83" t="s">
        <v>433</v>
      </c>
      <c r="BG162" s="83" t="s">
        <v>1324</v>
      </c>
      <c r="BH162" s="84" t="s">
        <v>1465</v>
      </c>
      <c r="BI162" s="83" t="s">
        <v>110</v>
      </c>
      <c r="BJ162" s="84">
        <v>45919</v>
      </c>
      <c r="BK162" s="83"/>
      <c r="BL162" s="83" t="s">
        <v>162</v>
      </c>
      <c r="BM162" s="130" t="s">
        <v>210</v>
      </c>
      <c r="BN162" s="131" t="s">
        <v>201</v>
      </c>
      <c r="BO162" s="83" t="s">
        <v>244</v>
      </c>
      <c r="BP162" s="83"/>
      <c r="BQ162" s="83"/>
      <c r="BR162" s="132" t="s">
        <v>1470</v>
      </c>
    </row>
    <row r="163" spans="1:70" s="112" customFormat="1" ht="15" customHeight="1">
      <c r="A163" s="83">
        <v>159</v>
      </c>
      <c r="B163" s="83" t="s">
        <v>245</v>
      </c>
      <c r="C163" s="83" t="s">
        <v>246</v>
      </c>
      <c r="D163" s="83" t="s">
        <v>247</v>
      </c>
      <c r="E163" s="83" t="s">
        <v>248</v>
      </c>
      <c r="F163" s="83" t="s">
        <v>249</v>
      </c>
      <c r="G163" s="83" t="s">
        <v>250</v>
      </c>
      <c r="H163" s="83" t="s">
        <v>251</v>
      </c>
      <c r="I163" s="83">
        <v>42695</v>
      </c>
      <c r="J163" s="83" t="s">
        <v>335</v>
      </c>
      <c r="K163" s="83">
        <v>42695</v>
      </c>
      <c r="L163" s="83" t="s">
        <v>299</v>
      </c>
      <c r="M163" s="83" t="s">
        <v>300</v>
      </c>
      <c r="N163" s="83">
        <v>67458</v>
      </c>
      <c r="O163" s="83" t="s">
        <v>336</v>
      </c>
      <c r="P163" s="83">
        <v>97059</v>
      </c>
      <c r="Q163" s="83" t="s">
        <v>284</v>
      </c>
      <c r="R163" s="83" t="s">
        <v>303</v>
      </c>
      <c r="S163" s="83" t="s">
        <v>337</v>
      </c>
      <c r="T163" s="83" t="s">
        <v>337</v>
      </c>
      <c r="U163" s="83" t="s">
        <v>266</v>
      </c>
      <c r="V163" s="83" t="s">
        <v>255</v>
      </c>
      <c r="W163" s="83">
        <v>541</v>
      </c>
      <c r="X163" s="83" t="s">
        <v>256</v>
      </c>
      <c r="Y163" s="83">
        <v>348901121</v>
      </c>
      <c r="Z163" s="83" t="s">
        <v>657</v>
      </c>
      <c r="AA163" s="107">
        <v>44827</v>
      </c>
      <c r="AB163" s="83">
        <v>65959</v>
      </c>
      <c r="AC163" s="107" t="s">
        <v>836</v>
      </c>
      <c r="AD163" s="83">
        <v>24</v>
      </c>
      <c r="AE163" s="83" t="s">
        <v>876</v>
      </c>
      <c r="AF163" s="83" t="s">
        <v>899</v>
      </c>
      <c r="AG163" s="107" t="s">
        <v>900</v>
      </c>
      <c r="AH163" s="83" t="s">
        <v>838</v>
      </c>
      <c r="AI163" s="107" t="s">
        <v>895</v>
      </c>
      <c r="AJ163" s="83">
        <v>3787</v>
      </c>
      <c r="AK163" s="83">
        <v>3500</v>
      </c>
      <c r="AL163" s="107" t="s">
        <v>901</v>
      </c>
      <c r="AM163" s="83">
        <v>62526.71</v>
      </c>
      <c r="AN163" s="111">
        <v>18260.29</v>
      </c>
      <c r="AO163" s="111">
        <v>80787</v>
      </c>
      <c r="AP163" s="111">
        <v>3432.29</v>
      </c>
      <c r="AQ163" s="111">
        <v>67.709999999999994</v>
      </c>
      <c r="AR163" s="111">
        <v>3500</v>
      </c>
      <c r="AS163" s="111">
        <v>3432.29</v>
      </c>
      <c r="AT163" s="111">
        <v>67.709999999999994</v>
      </c>
      <c r="AU163" s="111">
        <v>3500</v>
      </c>
      <c r="AV163" s="83">
        <v>36</v>
      </c>
      <c r="AW163" s="129">
        <v>347</v>
      </c>
      <c r="AX163" s="83"/>
      <c r="AY163" s="107"/>
      <c r="AZ163" s="83"/>
      <c r="BA163" s="83"/>
      <c r="BB163" s="83" t="s">
        <v>832</v>
      </c>
      <c r="BC163" s="83" t="s">
        <v>145</v>
      </c>
      <c r="BD163" s="107" t="s">
        <v>889</v>
      </c>
      <c r="BE163" s="83">
        <v>65959</v>
      </c>
      <c r="BF163" s="83" t="s">
        <v>337</v>
      </c>
      <c r="BG163" s="83" t="s">
        <v>1287</v>
      </c>
      <c r="BH163" s="84" t="s">
        <v>1465</v>
      </c>
      <c r="BI163" s="83" t="s">
        <v>110</v>
      </c>
      <c r="BJ163" s="84">
        <v>45919</v>
      </c>
      <c r="BK163" s="83"/>
      <c r="BL163" s="83" t="s">
        <v>162</v>
      </c>
      <c r="BM163" s="130" t="s">
        <v>210</v>
      </c>
      <c r="BN163" s="131" t="s">
        <v>201</v>
      </c>
      <c r="BO163" s="83" t="s">
        <v>244</v>
      </c>
      <c r="BP163" s="83"/>
      <c r="BQ163" s="83"/>
      <c r="BR163" s="132" t="s">
        <v>1470</v>
      </c>
    </row>
    <row r="164" spans="1:70" s="112" customFormat="1" ht="15" customHeight="1">
      <c r="A164" s="83">
        <v>160</v>
      </c>
      <c r="B164" s="83" t="s">
        <v>245</v>
      </c>
      <c r="C164" s="83" t="s">
        <v>246</v>
      </c>
      <c r="D164" s="83" t="s">
        <v>247</v>
      </c>
      <c r="E164" s="83" t="s">
        <v>248</v>
      </c>
      <c r="F164" s="83" t="s">
        <v>249</v>
      </c>
      <c r="G164" s="83" t="s">
        <v>250</v>
      </c>
      <c r="H164" s="83" t="s">
        <v>251</v>
      </c>
      <c r="I164" s="83">
        <v>42695</v>
      </c>
      <c r="J164" s="83" t="s">
        <v>335</v>
      </c>
      <c r="K164" s="83">
        <v>42695</v>
      </c>
      <c r="L164" s="83" t="s">
        <v>299</v>
      </c>
      <c r="M164" s="83" t="s">
        <v>300</v>
      </c>
      <c r="N164" s="83">
        <v>67458</v>
      </c>
      <c r="O164" s="83" t="s">
        <v>336</v>
      </c>
      <c r="P164" s="83">
        <v>97059</v>
      </c>
      <c r="Q164" s="83" t="s">
        <v>284</v>
      </c>
      <c r="R164" s="83" t="s">
        <v>303</v>
      </c>
      <c r="S164" s="83" t="s">
        <v>338</v>
      </c>
      <c r="T164" s="83" t="s">
        <v>338</v>
      </c>
      <c r="U164" s="83" t="s">
        <v>262</v>
      </c>
      <c r="V164" s="83" t="s">
        <v>255</v>
      </c>
      <c r="W164" s="83">
        <v>541</v>
      </c>
      <c r="X164" s="83" t="s">
        <v>256</v>
      </c>
      <c r="Y164" s="83">
        <v>348901122</v>
      </c>
      <c r="Z164" s="83" t="s">
        <v>658</v>
      </c>
      <c r="AA164" s="107">
        <v>44827</v>
      </c>
      <c r="AB164" s="83">
        <v>44040</v>
      </c>
      <c r="AC164" s="107" t="s">
        <v>836</v>
      </c>
      <c r="AD164" s="83">
        <v>24</v>
      </c>
      <c r="AE164" s="83" t="s">
        <v>833</v>
      </c>
      <c r="AF164" s="83" t="s">
        <v>902</v>
      </c>
      <c r="AG164" s="107" t="s">
        <v>903</v>
      </c>
      <c r="AH164" s="83" t="s">
        <v>859</v>
      </c>
      <c r="AI164" s="107" t="s">
        <v>895</v>
      </c>
      <c r="AJ164" s="83">
        <v>2289</v>
      </c>
      <c r="AK164" s="83">
        <v>2350</v>
      </c>
      <c r="AL164" s="107" t="s">
        <v>867</v>
      </c>
      <c r="AM164" s="83">
        <v>42048</v>
      </c>
      <c r="AN164" s="111">
        <v>12299</v>
      </c>
      <c r="AO164" s="111">
        <v>54347</v>
      </c>
      <c r="AP164" s="111">
        <v>1992</v>
      </c>
      <c r="AQ164" s="111">
        <v>0</v>
      </c>
      <c r="AR164" s="111">
        <v>1992</v>
      </c>
      <c r="AS164" s="111">
        <v>1992</v>
      </c>
      <c r="AT164" s="111">
        <v>0</v>
      </c>
      <c r="AU164" s="111">
        <v>1992</v>
      </c>
      <c r="AV164" s="83">
        <v>36</v>
      </c>
      <c r="AW164" s="129">
        <v>347</v>
      </c>
      <c r="AX164" s="83"/>
      <c r="AY164" s="107"/>
      <c r="AZ164" s="83"/>
      <c r="BA164" s="83"/>
      <c r="BB164" s="83" t="s">
        <v>832</v>
      </c>
      <c r="BC164" s="83" t="s">
        <v>145</v>
      </c>
      <c r="BD164" s="107" t="s">
        <v>889</v>
      </c>
      <c r="BE164" s="83">
        <v>44040</v>
      </c>
      <c r="BF164" s="83" t="s">
        <v>338</v>
      </c>
      <c r="BG164" s="83" t="s">
        <v>1288</v>
      </c>
      <c r="BH164" s="84" t="s">
        <v>1465</v>
      </c>
      <c r="BI164" s="83" t="s">
        <v>110</v>
      </c>
      <c r="BJ164" s="84">
        <v>45919</v>
      </c>
      <c r="BK164" s="83"/>
      <c r="BL164" s="83" t="s">
        <v>162</v>
      </c>
      <c r="BM164" s="130" t="s">
        <v>210</v>
      </c>
      <c r="BN164" s="131" t="s">
        <v>201</v>
      </c>
      <c r="BO164" s="83" t="s">
        <v>244</v>
      </c>
      <c r="BP164" s="83"/>
      <c r="BQ164" s="83"/>
      <c r="BR164" s="132" t="s">
        <v>1470</v>
      </c>
    </row>
    <row r="165" spans="1:70" s="112" customFormat="1" ht="15" customHeight="1">
      <c r="A165" s="83">
        <v>161</v>
      </c>
      <c r="B165" s="83" t="s">
        <v>245</v>
      </c>
      <c r="C165" s="83" t="s">
        <v>246</v>
      </c>
      <c r="D165" s="83" t="s">
        <v>247</v>
      </c>
      <c r="E165" s="83" t="s">
        <v>248</v>
      </c>
      <c r="F165" s="83" t="s">
        <v>249</v>
      </c>
      <c r="G165" s="83" t="s">
        <v>250</v>
      </c>
      <c r="H165" s="83" t="s">
        <v>251</v>
      </c>
      <c r="I165" s="83">
        <v>42695</v>
      </c>
      <c r="J165" s="83" t="s">
        <v>335</v>
      </c>
      <c r="K165" s="83">
        <v>42695</v>
      </c>
      <c r="L165" s="83" t="s">
        <v>299</v>
      </c>
      <c r="M165" s="83" t="s">
        <v>300</v>
      </c>
      <c r="N165" s="83">
        <v>67458</v>
      </c>
      <c r="O165" s="83" t="s">
        <v>336</v>
      </c>
      <c r="P165" s="83">
        <v>97059</v>
      </c>
      <c r="Q165" s="83" t="s">
        <v>284</v>
      </c>
      <c r="R165" s="83" t="s">
        <v>303</v>
      </c>
      <c r="S165" s="83" t="s">
        <v>339</v>
      </c>
      <c r="T165" s="83" t="s">
        <v>339</v>
      </c>
      <c r="U165" s="83" t="s">
        <v>262</v>
      </c>
      <c r="V165" s="83" t="s">
        <v>255</v>
      </c>
      <c r="W165" s="83">
        <v>541</v>
      </c>
      <c r="X165" s="83" t="s">
        <v>256</v>
      </c>
      <c r="Y165" s="83">
        <v>348901123</v>
      </c>
      <c r="Z165" s="83" t="s">
        <v>659</v>
      </c>
      <c r="AA165" s="107">
        <v>44827</v>
      </c>
      <c r="AB165" s="83">
        <v>44040</v>
      </c>
      <c r="AC165" s="107" t="s">
        <v>836</v>
      </c>
      <c r="AD165" s="83">
        <v>24</v>
      </c>
      <c r="AE165" s="83" t="s">
        <v>833</v>
      </c>
      <c r="AF165" s="83" t="s">
        <v>902</v>
      </c>
      <c r="AG165" s="107" t="s">
        <v>903</v>
      </c>
      <c r="AH165" s="83" t="s">
        <v>859</v>
      </c>
      <c r="AI165" s="107" t="s">
        <v>895</v>
      </c>
      <c r="AJ165" s="83">
        <v>2289</v>
      </c>
      <c r="AK165" s="83">
        <v>2350</v>
      </c>
      <c r="AL165" s="107" t="s">
        <v>901</v>
      </c>
      <c r="AM165" s="83">
        <v>41735.46</v>
      </c>
      <c r="AN165" s="111">
        <v>12253.54</v>
      </c>
      <c r="AO165" s="111">
        <v>53989</v>
      </c>
      <c r="AP165" s="111">
        <v>2304.54</v>
      </c>
      <c r="AQ165" s="111">
        <v>45.46</v>
      </c>
      <c r="AR165" s="111">
        <v>2350</v>
      </c>
      <c r="AS165" s="111">
        <v>2304.54</v>
      </c>
      <c r="AT165" s="111">
        <v>45.46</v>
      </c>
      <c r="AU165" s="111">
        <v>2350</v>
      </c>
      <c r="AV165" s="83">
        <v>36</v>
      </c>
      <c r="AW165" s="129">
        <v>347</v>
      </c>
      <c r="AX165" s="83"/>
      <c r="AY165" s="107"/>
      <c r="AZ165" s="83"/>
      <c r="BA165" s="83"/>
      <c r="BB165" s="83" t="s">
        <v>832</v>
      </c>
      <c r="BC165" s="83" t="s">
        <v>145</v>
      </c>
      <c r="BD165" s="107" t="s">
        <v>889</v>
      </c>
      <c r="BE165" s="83">
        <v>44040</v>
      </c>
      <c r="BF165" s="83" t="s">
        <v>339</v>
      </c>
      <c r="BG165" s="83" t="s">
        <v>1289</v>
      </c>
      <c r="BH165" s="84" t="s">
        <v>1465</v>
      </c>
      <c r="BI165" s="83" t="s">
        <v>110</v>
      </c>
      <c r="BJ165" s="84">
        <v>45919</v>
      </c>
      <c r="BK165" s="83"/>
      <c r="BL165" s="83" t="s">
        <v>162</v>
      </c>
      <c r="BM165" s="130" t="s">
        <v>210</v>
      </c>
      <c r="BN165" s="131" t="s">
        <v>201</v>
      </c>
      <c r="BO165" s="83" t="s">
        <v>244</v>
      </c>
      <c r="BP165" s="83"/>
      <c r="BQ165" s="83"/>
      <c r="BR165" s="132" t="s">
        <v>1470</v>
      </c>
    </row>
    <row r="166" spans="1:70" s="112" customFormat="1" ht="15" customHeight="1">
      <c r="A166" s="83">
        <v>162</v>
      </c>
      <c r="B166" s="83" t="s">
        <v>245</v>
      </c>
      <c r="C166" s="83" t="s">
        <v>246</v>
      </c>
      <c r="D166" s="83" t="s">
        <v>247</v>
      </c>
      <c r="E166" s="83" t="s">
        <v>248</v>
      </c>
      <c r="F166" s="83" t="s">
        <v>249</v>
      </c>
      <c r="G166" s="83" t="s">
        <v>250</v>
      </c>
      <c r="H166" s="83" t="s">
        <v>251</v>
      </c>
      <c r="I166" s="83">
        <v>42695</v>
      </c>
      <c r="J166" s="83" t="s">
        <v>335</v>
      </c>
      <c r="K166" s="83">
        <v>42695</v>
      </c>
      <c r="L166" s="83" t="s">
        <v>299</v>
      </c>
      <c r="M166" s="83" t="s">
        <v>300</v>
      </c>
      <c r="N166" s="83">
        <v>67458</v>
      </c>
      <c r="O166" s="83" t="s">
        <v>336</v>
      </c>
      <c r="P166" s="83">
        <v>97059</v>
      </c>
      <c r="Q166" s="83" t="s">
        <v>284</v>
      </c>
      <c r="R166" s="83" t="s">
        <v>303</v>
      </c>
      <c r="S166" s="83" t="s">
        <v>348</v>
      </c>
      <c r="T166" s="83" t="s">
        <v>348</v>
      </c>
      <c r="U166" s="83" t="s">
        <v>262</v>
      </c>
      <c r="V166" s="83" t="s">
        <v>255</v>
      </c>
      <c r="W166" s="83">
        <v>541</v>
      </c>
      <c r="X166" s="83" t="s">
        <v>256</v>
      </c>
      <c r="Y166" s="83">
        <v>348952947</v>
      </c>
      <c r="Z166" s="83" t="s">
        <v>661</v>
      </c>
      <c r="AA166" s="107">
        <v>44830</v>
      </c>
      <c r="AB166" s="83">
        <v>44040</v>
      </c>
      <c r="AC166" s="107" t="s">
        <v>836</v>
      </c>
      <c r="AD166" s="83">
        <v>24</v>
      </c>
      <c r="AE166" s="83" t="s">
        <v>833</v>
      </c>
      <c r="AF166" s="83" t="s">
        <v>902</v>
      </c>
      <c r="AG166" s="107" t="s">
        <v>904</v>
      </c>
      <c r="AH166" s="83" t="s">
        <v>859</v>
      </c>
      <c r="AI166" s="107" t="s">
        <v>895</v>
      </c>
      <c r="AJ166" s="83">
        <v>2202</v>
      </c>
      <c r="AK166" s="83">
        <v>2350</v>
      </c>
      <c r="AL166" s="107" t="s">
        <v>901</v>
      </c>
      <c r="AM166" s="83">
        <v>41735.46</v>
      </c>
      <c r="AN166" s="111">
        <v>12166.54</v>
      </c>
      <c r="AO166" s="111">
        <v>53902</v>
      </c>
      <c r="AP166" s="111">
        <v>2304.54</v>
      </c>
      <c r="AQ166" s="111">
        <v>45.46</v>
      </c>
      <c r="AR166" s="111">
        <v>2350</v>
      </c>
      <c r="AS166" s="111">
        <v>2304.54</v>
      </c>
      <c r="AT166" s="111">
        <v>45.46</v>
      </c>
      <c r="AU166" s="111">
        <v>2350</v>
      </c>
      <c r="AV166" s="83">
        <v>36</v>
      </c>
      <c r="AW166" s="129">
        <v>347</v>
      </c>
      <c r="AX166" s="83"/>
      <c r="AY166" s="107"/>
      <c r="AZ166" s="83"/>
      <c r="BA166" s="83"/>
      <c r="BB166" s="83" t="s">
        <v>832</v>
      </c>
      <c r="BC166" s="83" t="s">
        <v>145</v>
      </c>
      <c r="BD166" s="107" t="s">
        <v>889</v>
      </c>
      <c r="BE166" s="83">
        <v>44040</v>
      </c>
      <c r="BF166" s="83" t="s">
        <v>348</v>
      </c>
      <c r="BG166" s="83" t="s">
        <v>1291</v>
      </c>
      <c r="BH166" s="84" t="s">
        <v>1465</v>
      </c>
      <c r="BI166" s="83" t="s">
        <v>110</v>
      </c>
      <c r="BJ166" s="84">
        <v>45919</v>
      </c>
      <c r="BK166" s="83"/>
      <c r="BL166" s="83" t="s">
        <v>162</v>
      </c>
      <c r="BM166" s="130" t="s">
        <v>210</v>
      </c>
      <c r="BN166" s="131" t="s">
        <v>201</v>
      </c>
      <c r="BO166" s="83" t="s">
        <v>244</v>
      </c>
      <c r="BP166" s="83"/>
      <c r="BQ166" s="83"/>
      <c r="BR166" s="132" t="s">
        <v>1470</v>
      </c>
    </row>
    <row r="167" spans="1:70" s="112" customFormat="1" ht="15" customHeight="1">
      <c r="A167" s="83">
        <v>163</v>
      </c>
      <c r="B167" s="83" t="s">
        <v>245</v>
      </c>
      <c r="C167" s="83" t="s">
        <v>246</v>
      </c>
      <c r="D167" s="83" t="s">
        <v>247</v>
      </c>
      <c r="E167" s="83" t="s">
        <v>248</v>
      </c>
      <c r="F167" s="83" t="s">
        <v>249</v>
      </c>
      <c r="G167" s="83" t="s">
        <v>250</v>
      </c>
      <c r="H167" s="83" t="s">
        <v>251</v>
      </c>
      <c r="I167" s="83">
        <v>42772</v>
      </c>
      <c r="J167" s="83" t="s">
        <v>363</v>
      </c>
      <c r="K167" s="83">
        <v>42772</v>
      </c>
      <c r="L167" s="83" t="s">
        <v>299</v>
      </c>
      <c r="M167" s="83" t="s">
        <v>300</v>
      </c>
      <c r="N167" s="83">
        <v>67385</v>
      </c>
      <c r="O167" s="83" t="s">
        <v>364</v>
      </c>
      <c r="P167" s="83">
        <v>434646</v>
      </c>
      <c r="Q167" s="83" t="s">
        <v>365</v>
      </c>
      <c r="R167" s="83" t="s">
        <v>303</v>
      </c>
      <c r="S167" s="83" t="s">
        <v>366</v>
      </c>
      <c r="T167" s="83" t="s">
        <v>366</v>
      </c>
      <c r="U167" s="83" t="s">
        <v>254</v>
      </c>
      <c r="V167" s="83" t="s">
        <v>255</v>
      </c>
      <c r="W167" s="83">
        <v>541</v>
      </c>
      <c r="X167" s="83" t="s">
        <v>256</v>
      </c>
      <c r="Y167" s="83">
        <v>349613931</v>
      </c>
      <c r="Z167" s="83" t="s">
        <v>666</v>
      </c>
      <c r="AA167" s="107">
        <v>44904</v>
      </c>
      <c r="AB167" s="83">
        <v>36733</v>
      </c>
      <c r="AC167" s="107" t="s">
        <v>834</v>
      </c>
      <c r="AD167" s="83">
        <v>24</v>
      </c>
      <c r="AE167" s="83" t="s">
        <v>833</v>
      </c>
      <c r="AF167" s="83" t="s">
        <v>924</v>
      </c>
      <c r="AG167" s="107" t="s">
        <v>925</v>
      </c>
      <c r="AH167" s="83" t="s">
        <v>859</v>
      </c>
      <c r="AI167" s="107" t="s">
        <v>926</v>
      </c>
      <c r="AJ167" s="83">
        <v>1863</v>
      </c>
      <c r="AK167" s="83">
        <v>2000</v>
      </c>
      <c r="AL167" s="107" t="s">
        <v>879</v>
      </c>
      <c r="AM167" s="83">
        <v>29132.68</v>
      </c>
      <c r="AN167" s="111">
        <v>10730.32</v>
      </c>
      <c r="AO167" s="111">
        <v>39863</v>
      </c>
      <c r="AP167" s="111">
        <v>7600.32</v>
      </c>
      <c r="AQ167" s="111">
        <v>399.68</v>
      </c>
      <c r="AR167" s="111">
        <v>8000</v>
      </c>
      <c r="AS167" s="111">
        <v>7600.32</v>
      </c>
      <c r="AT167" s="111">
        <v>399.68</v>
      </c>
      <c r="AU167" s="111">
        <v>8000</v>
      </c>
      <c r="AV167" s="83">
        <v>32</v>
      </c>
      <c r="AW167" s="129">
        <v>348</v>
      </c>
      <c r="AX167" s="83"/>
      <c r="AY167" s="107"/>
      <c r="AZ167" s="83"/>
      <c r="BA167" s="83"/>
      <c r="BB167" s="83" t="s">
        <v>832</v>
      </c>
      <c r="BC167" s="83" t="s">
        <v>145</v>
      </c>
      <c r="BD167" s="107" t="s">
        <v>889</v>
      </c>
      <c r="BE167" s="83">
        <v>36733</v>
      </c>
      <c r="BF167" s="83" t="s">
        <v>366</v>
      </c>
      <c r="BG167" s="83" t="s">
        <v>1296</v>
      </c>
      <c r="BH167" s="84" t="s">
        <v>1465</v>
      </c>
      <c r="BI167" s="83" t="s">
        <v>110</v>
      </c>
      <c r="BJ167" s="84">
        <v>45919</v>
      </c>
      <c r="BK167" s="83"/>
      <c r="BL167" s="83" t="s">
        <v>162</v>
      </c>
      <c r="BM167" s="130" t="s">
        <v>210</v>
      </c>
      <c r="BN167" s="131" t="s">
        <v>201</v>
      </c>
      <c r="BO167" s="83" t="s">
        <v>244</v>
      </c>
      <c r="BP167" s="83"/>
      <c r="BQ167" s="83"/>
      <c r="BR167" s="132" t="s">
        <v>1470</v>
      </c>
    </row>
    <row r="168" spans="1:70" s="112" customFormat="1" ht="15" customHeight="1">
      <c r="A168" s="83">
        <v>164</v>
      </c>
      <c r="B168" s="83" t="s">
        <v>245</v>
      </c>
      <c r="C168" s="83" t="s">
        <v>246</v>
      </c>
      <c r="D168" s="83" t="s">
        <v>247</v>
      </c>
      <c r="E168" s="83" t="s">
        <v>248</v>
      </c>
      <c r="F168" s="83" t="s">
        <v>249</v>
      </c>
      <c r="G168" s="83" t="s">
        <v>250</v>
      </c>
      <c r="H168" s="83" t="s">
        <v>251</v>
      </c>
      <c r="I168" s="83">
        <v>42772</v>
      </c>
      <c r="J168" s="83" t="s">
        <v>363</v>
      </c>
      <c r="K168" s="83">
        <v>42772</v>
      </c>
      <c r="L168" s="83" t="s">
        <v>299</v>
      </c>
      <c r="M168" s="83" t="s">
        <v>300</v>
      </c>
      <c r="N168" s="83">
        <v>67426</v>
      </c>
      <c r="O168" s="83" t="s">
        <v>364</v>
      </c>
      <c r="P168" s="83">
        <v>97025</v>
      </c>
      <c r="Q168" s="83" t="s">
        <v>468</v>
      </c>
      <c r="R168" s="83" t="s">
        <v>469</v>
      </c>
      <c r="S168" s="83" t="s">
        <v>470</v>
      </c>
      <c r="T168" s="83" t="s">
        <v>470</v>
      </c>
      <c r="U168" s="83" t="s">
        <v>254</v>
      </c>
      <c r="V168" s="83" t="s">
        <v>255</v>
      </c>
      <c r="W168" s="83">
        <v>541</v>
      </c>
      <c r="X168" s="83" t="s">
        <v>256</v>
      </c>
      <c r="Y168" s="83">
        <v>351520145</v>
      </c>
      <c r="Z168" s="83" t="s">
        <v>713</v>
      </c>
      <c r="AA168" s="107">
        <v>45058</v>
      </c>
      <c r="AB168" s="83">
        <v>30000</v>
      </c>
      <c r="AC168" s="107" t="s">
        <v>834</v>
      </c>
      <c r="AD168" s="83">
        <v>18</v>
      </c>
      <c r="AE168" s="83" t="s">
        <v>885</v>
      </c>
      <c r="AF168" s="83" t="s">
        <v>1024</v>
      </c>
      <c r="AG168" s="107" t="s">
        <v>1025</v>
      </c>
      <c r="AH168" s="83" t="s">
        <v>831</v>
      </c>
      <c r="AI168" s="107" t="s">
        <v>1026</v>
      </c>
      <c r="AJ168" s="83">
        <v>2020</v>
      </c>
      <c r="AK168" s="83">
        <v>2020</v>
      </c>
      <c r="AL168" s="107" t="s">
        <v>879</v>
      </c>
      <c r="AM168" s="83">
        <v>23642.57</v>
      </c>
      <c r="AN168" s="111">
        <v>6657.43</v>
      </c>
      <c r="AO168" s="111">
        <v>30300</v>
      </c>
      <c r="AP168" s="111">
        <v>6357.43</v>
      </c>
      <c r="AQ168" s="111">
        <v>278.57</v>
      </c>
      <c r="AR168" s="111">
        <v>6636</v>
      </c>
      <c r="AS168" s="111">
        <v>6357.43</v>
      </c>
      <c r="AT168" s="111">
        <v>278.57</v>
      </c>
      <c r="AU168" s="111">
        <v>6636</v>
      </c>
      <c r="AV168" s="83">
        <v>28</v>
      </c>
      <c r="AW168" s="129">
        <v>348</v>
      </c>
      <c r="AX168" s="83"/>
      <c r="AY168" s="107"/>
      <c r="AZ168" s="83"/>
      <c r="BA168" s="83"/>
      <c r="BB168" s="83" t="s">
        <v>832</v>
      </c>
      <c r="BC168" s="83" t="s">
        <v>145</v>
      </c>
      <c r="BD168" s="107"/>
      <c r="BE168" s="83">
        <v>0</v>
      </c>
      <c r="BF168" s="83" t="s">
        <v>470</v>
      </c>
      <c r="BG168" s="83" t="s">
        <v>1343</v>
      </c>
      <c r="BH168" s="84" t="s">
        <v>1465</v>
      </c>
      <c r="BI168" s="83" t="s">
        <v>110</v>
      </c>
      <c r="BJ168" s="84">
        <v>45919</v>
      </c>
      <c r="BK168" s="83"/>
      <c r="BL168" s="83" t="s">
        <v>162</v>
      </c>
      <c r="BM168" s="130" t="s">
        <v>210</v>
      </c>
      <c r="BN168" s="131" t="s">
        <v>201</v>
      </c>
      <c r="BO168" s="83" t="s">
        <v>244</v>
      </c>
      <c r="BP168" s="83"/>
      <c r="BQ168" s="83"/>
      <c r="BR168" s="132" t="s">
        <v>1470</v>
      </c>
    </row>
    <row r="169" spans="1:70" s="112" customFormat="1" ht="15" customHeight="1">
      <c r="A169" s="83">
        <v>165</v>
      </c>
      <c r="B169" s="83" t="s">
        <v>245</v>
      </c>
      <c r="C169" s="83" t="s">
        <v>246</v>
      </c>
      <c r="D169" s="83" t="s">
        <v>247</v>
      </c>
      <c r="E169" s="83" t="s">
        <v>248</v>
      </c>
      <c r="F169" s="83" t="s">
        <v>249</v>
      </c>
      <c r="G169" s="83" t="s">
        <v>250</v>
      </c>
      <c r="H169" s="83" t="s">
        <v>251</v>
      </c>
      <c r="I169" s="83">
        <v>42772</v>
      </c>
      <c r="J169" s="83" t="s">
        <v>363</v>
      </c>
      <c r="K169" s="83">
        <v>42772</v>
      </c>
      <c r="L169" s="83" t="s">
        <v>299</v>
      </c>
      <c r="M169" s="83" t="s">
        <v>300</v>
      </c>
      <c r="N169" s="83">
        <v>67385</v>
      </c>
      <c r="O169" s="83" t="s">
        <v>364</v>
      </c>
      <c r="P169" s="83">
        <v>434646</v>
      </c>
      <c r="Q169" s="83" t="s">
        <v>365</v>
      </c>
      <c r="R169" s="83" t="s">
        <v>469</v>
      </c>
      <c r="S169" s="83" t="s">
        <v>366</v>
      </c>
      <c r="T169" s="83" t="s">
        <v>366</v>
      </c>
      <c r="U169" s="83" t="s">
        <v>254</v>
      </c>
      <c r="V169" s="83" t="s">
        <v>255</v>
      </c>
      <c r="W169" s="83">
        <v>541</v>
      </c>
      <c r="X169" s="83" t="s">
        <v>256</v>
      </c>
      <c r="Y169" s="83">
        <v>351990297</v>
      </c>
      <c r="Z169" s="83" t="s">
        <v>722</v>
      </c>
      <c r="AA169" s="107">
        <v>45105</v>
      </c>
      <c r="AB169" s="83">
        <v>30000</v>
      </c>
      <c r="AC169" s="107" t="s">
        <v>834</v>
      </c>
      <c r="AD169" s="83">
        <v>18</v>
      </c>
      <c r="AE169" s="83" t="s">
        <v>885</v>
      </c>
      <c r="AF169" s="83" t="s">
        <v>924</v>
      </c>
      <c r="AG169" s="107" t="s">
        <v>925</v>
      </c>
      <c r="AH169" s="83" t="s">
        <v>859</v>
      </c>
      <c r="AI169" s="107" t="s">
        <v>1047</v>
      </c>
      <c r="AJ169" s="83">
        <v>2020</v>
      </c>
      <c r="AK169" s="83">
        <v>2020</v>
      </c>
      <c r="AL169" s="107" t="s">
        <v>879</v>
      </c>
      <c r="AM169" s="83">
        <v>22236.32</v>
      </c>
      <c r="AN169" s="111">
        <v>6043.68</v>
      </c>
      <c r="AO169" s="111">
        <v>28280</v>
      </c>
      <c r="AP169" s="111">
        <v>7763.68</v>
      </c>
      <c r="AQ169" s="111">
        <v>411.32</v>
      </c>
      <c r="AR169" s="111">
        <v>8175</v>
      </c>
      <c r="AS169" s="111">
        <v>7763.68</v>
      </c>
      <c r="AT169" s="111">
        <v>411.32</v>
      </c>
      <c r="AU169" s="111">
        <v>8175</v>
      </c>
      <c r="AV169" s="83">
        <v>26</v>
      </c>
      <c r="AW169" s="129">
        <v>348</v>
      </c>
      <c r="AX169" s="83"/>
      <c r="AY169" s="107"/>
      <c r="AZ169" s="83"/>
      <c r="BA169" s="83"/>
      <c r="BB169" s="83" t="s">
        <v>832</v>
      </c>
      <c r="BC169" s="83" t="s">
        <v>145</v>
      </c>
      <c r="BD169" s="107" t="s">
        <v>889</v>
      </c>
      <c r="BE169" s="83">
        <v>30000</v>
      </c>
      <c r="BF169" s="83" t="s">
        <v>366</v>
      </c>
      <c r="BG169" s="83" t="s">
        <v>1296</v>
      </c>
      <c r="BH169" s="84" t="s">
        <v>1465</v>
      </c>
      <c r="BI169" s="83" t="s">
        <v>110</v>
      </c>
      <c r="BJ169" s="84">
        <v>45919</v>
      </c>
      <c r="BK169" s="83"/>
      <c r="BL169" s="83" t="s">
        <v>162</v>
      </c>
      <c r="BM169" s="130" t="s">
        <v>210</v>
      </c>
      <c r="BN169" s="131" t="s">
        <v>201</v>
      </c>
      <c r="BO169" s="83" t="s">
        <v>244</v>
      </c>
      <c r="BP169" s="83"/>
      <c r="BQ169" s="83"/>
      <c r="BR169" s="132" t="s">
        <v>1470</v>
      </c>
    </row>
    <row r="170" spans="1:70" s="112" customFormat="1" ht="15" customHeight="1">
      <c r="A170" s="83">
        <v>166</v>
      </c>
      <c r="B170" s="83" t="s">
        <v>245</v>
      </c>
      <c r="C170" s="83" t="s">
        <v>246</v>
      </c>
      <c r="D170" s="83" t="s">
        <v>247</v>
      </c>
      <c r="E170" s="83" t="s">
        <v>248</v>
      </c>
      <c r="F170" s="83" t="s">
        <v>249</v>
      </c>
      <c r="G170" s="83" t="s">
        <v>250</v>
      </c>
      <c r="H170" s="83" t="s">
        <v>251</v>
      </c>
      <c r="I170" s="83">
        <v>42772</v>
      </c>
      <c r="J170" s="83" t="s">
        <v>363</v>
      </c>
      <c r="K170" s="83">
        <v>42772</v>
      </c>
      <c r="L170" s="83" t="s">
        <v>299</v>
      </c>
      <c r="M170" s="83" t="s">
        <v>300</v>
      </c>
      <c r="N170" s="83">
        <v>67426</v>
      </c>
      <c r="O170" s="83" t="s">
        <v>364</v>
      </c>
      <c r="P170" s="83">
        <v>97025</v>
      </c>
      <c r="Q170" s="83" t="s">
        <v>468</v>
      </c>
      <c r="R170" s="83" t="s">
        <v>303</v>
      </c>
      <c r="S170" s="83" t="s">
        <v>576</v>
      </c>
      <c r="T170" s="83" t="s">
        <v>576</v>
      </c>
      <c r="U170" s="83" t="s">
        <v>254</v>
      </c>
      <c r="V170" s="83" t="s">
        <v>255</v>
      </c>
      <c r="W170" s="83">
        <v>0</v>
      </c>
      <c r="X170" s="83" t="s">
        <v>256</v>
      </c>
      <c r="Y170" s="83">
        <v>354760394</v>
      </c>
      <c r="Z170" s="83" t="s">
        <v>767</v>
      </c>
      <c r="AA170" s="107">
        <v>45373</v>
      </c>
      <c r="AB170" s="83">
        <v>19000</v>
      </c>
      <c r="AC170" s="107" t="s">
        <v>834</v>
      </c>
      <c r="AD170" s="83">
        <v>18</v>
      </c>
      <c r="AE170" s="83" t="s">
        <v>839</v>
      </c>
      <c r="AF170" s="83" t="s">
        <v>1006</v>
      </c>
      <c r="AG170" s="107" t="s">
        <v>1163</v>
      </c>
      <c r="AH170" s="83" t="s">
        <v>831</v>
      </c>
      <c r="AI170" s="107" t="s">
        <v>1164</v>
      </c>
      <c r="AJ170" s="83">
        <v>1280</v>
      </c>
      <c r="AK170" s="83">
        <v>1280</v>
      </c>
      <c r="AL170" s="107" t="s">
        <v>907</v>
      </c>
      <c r="AM170" s="83">
        <v>4393.3900000000003</v>
      </c>
      <c r="AN170" s="111">
        <v>2006.61</v>
      </c>
      <c r="AO170" s="111">
        <v>6400</v>
      </c>
      <c r="AP170" s="111">
        <v>14606.61</v>
      </c>
      <c r="AQ170" s="111">
        <v>2212.39</v>
      </c>
      <c r="AR170" s="111">
        <v>16819</v>
      </c>
      <c r="AS170" s="111">
        <v>13175.17</v>
      </c>
      <c r="AT170" s="111">
        <v>2184.83</v>
      </c>
      <c r="AU170" s="111">
        <v>15360</v>
      </c>
      <c r="AV170" s="83">
        <v>17</v>
      </c>
      <c r="AW170" s="129">
        <v>348</v>
      </c>
      <c r="AX170" s="83"/>
      <c r="AY170" s="107"/>
      <c r="AZ170" s="83"/>
      <c r="BA170" s="83"/>
      <c r="BB170" s="83" t="s">
        <v>832</v>
      </c>
      <c r="BC170" s="83" t="s">
        <v>145</v>
      </c>
      <c r="BD170" s="107" t="s">
        <v>889</v>
      </c>
      <c r="BE170" s="83">
        <v>19000</v>
      </c>
      <c r="BF170" s="83" t="s">
        <v>576</v>
      </c>
      <c r="BG170" s="83" t="s">
        <v>1394</v>
      </c>
      <c r="BH170" s="84" t="s">
        <v>1465</v>
      </c>
      <c r="BI170" s="83" t="s">
        <v>110</v>
      </c>
      <c r="BJ170" s="84">
        <v>45919</v>
      </c>
      <c r="BK170" s="83"/>
      <c r="BL170" s="83" t="s">
        <v>162</v>
      </c>
      <c r="BM170" s="130" t="s">
        <v>210</v>
      </c>
      <c r="BN170" s="131" t="s">
        <v>201</v>
      </c>
      <c r="BO170" s="83" t="s">
        <v>244</v>
      </c>
      <c r="BP170" s="83"/>
      <c r="BQ170" s="83"/>
      <c r="BR170" s="132" t="s">
        <v>1470</v>
      </c>
    </row>
    <row r="171" spans="1:70" s="112" customFormat="1" ht="15" customHeight="1">
      <c r="A171" s="83">
        <v>167</v>
      </c>
      <c r="B171" s="83" t="s">
        <v>245</v>
      </c>
      <c r="C171" s="83" t="s">
        <v>246</v>
      </c>
      <c r="D171" s="83" t="s">
        <v>247</v>
      </c>
      <c r="E171" s="83" t="s">
        <v>248</v>
      </c>
      <c r="F171" s="83" t="s">
        <v>249</v>
      </c>
      <c r="G171" s="83" t="s">
        <v>250</v>
      </c>
      <c r="H171" s="83" t="s">
        <v>251</v>
      </c>
      <c r="I171" s="83">
        <v>42779</v>
      </c>
      <c r="J171" s="83" t="s">
        <v>314</v>
      </c>
      <c r="K171" s="83">
        <v>42779</v>
      </c>
      <c r="L171" s="83" t="s">
        <v>252</v>
      </c>
      <c r="M171" s="83" t="s">
        <v>253</v>
      </c>
      <c r="N171" s="83">
        <v>67541</v>
      </c>
      <c r="O171" s="83" t="s">
        <v>372</v>
      </c>
      <c r="P171" s="83">
        <v>97158</v>
      </c>
      <c r="Q171" s="83" t="s">
        <v>373</v>
      </c>
      <c r="R171" s="83" t="s">
        <v>303</v>
      </c>
      <c r="S171" s="83" t="s">
        <v>391</v>
      </c>
      <c r="T171" s="83" t="s">
        <v>391</v>
      </c>
      <c r="U171" s="83" t="s">
        <v>254</v>
      </c>
      <c r="V171" s="83" t="s">
        <v>255</v>
      </c>
      <c r="W171" s="83">
        <v>541</v>
      </c>
      <c r="X171" s="83" t="s">
        <v>256</v>
      </c>
      <c r="Y171" s="83">
        <v>350123264</v>
      </c>
      <c r="Z171" s="83" t="s">
        <v>673</v>
      </c>
      <c r="AA171" s="107">
        <v>44926</v>
      </c>
      <c r="AB171" s="83">
        <v>54478</v>
      </c>
      <c r="AC171" s="107" t="s">
        <v>834</v>
      </c>
      <c r="AD171" s="83">
        <v>24</v>
      </c>
      <c r="AE171" s="83" t="s">
        <v>830</v>
      </c>
      <c r="AF171" s="83" t="s">
        <v>931</v>
      </c>
      <c r="AG171" s="107" t="s">
        <v>932</v>
      </c>
      <c r="AH171" s="83" t="s">
        <v>844</v>
      </c>
      <c r="AI171" s="107" t="s">
        <v>930</v>
      </c>
      <c r="AJ171" s="83">
        <v>2309</v>
      </c>
      <c r="AK171" s="83">
        <v>2950</v>
      </c>
      <c r="AL171" s="107" t="s">
        <v>933</v>
      </c>
      <c r="AM171" s="83">
        <v>43267.519999999997</v>
      </c>
      <c r="AN171" s="111">
        <v>15091.48</v>
      </c>
      <c r="AO171" s="111">
        <v>58359</v>
      </c>
      <c r="AP171" s="111">
        <v>11210.48</v>
      </c>
      <c r="AQ171" s="111">
        <v>589.52</v>
      </c>
      <c r="AR171" s="111">
        <v>11800</v>
      </c>
      <c r="AS171" s="111">
        <v>11210.48</v>
      </c>
      <c r="AT171" s="111">
        <v>589.52</v>
      </c>
      <c r="AU171" s="111">
        <v>11800</v>
      </c>
      <c r="AV171" s="83">
        <v>32</v>
      </c>
      <c r="AW171" s="129">
        <v>348</v>
      </c>
      <c r="AX171" s="83"/>
      <c r="AY171" s="107"/>
      <c r="AZ171" s="83"/>
      <c r="BA171" s="83"/>
      <c r="BB171" s="83" t="s">
        <v>832</v>
      </c>
      <c r="BC171" s="83" t="s">
        <v>145</v>
      </c>
      <c r="BD171" s="107" t="s">
        <v>889</v>
      </c>
      <c r="BE171" s="83">
        <v>54478</v>
      </c>
      <c r="BF171" s="83" t="s">
        <v>391</v>
      </c>
      <c r="BG171" s="83" t="s">
        <v>1303</v>
      </c>
      <c r="BH171" s="84" t="s">
        <v>1465</v>
      </c>
      <c r="BI171" s="83" t="s">
        <v>110</v>
      </c>
      <c r="BJ171" s="84">
        <v>45919</v>
      </c>
      <c r="BK171" s="83"/>
      <c r="BL171" s="83" t="s">
        <v>162</v>
      </c>
      <c r="BM171" s="130" t="s">
        <v>210</v>
      </c>
      <c r="BN171" s="131" t="s">
        <v>201</v>
      </c>
      <c r="BO171" s="83" t="s">
        <v>244</v>
      </c>
      <c r="BP171" s="83"/>
      <c r="BQ171" s="83"/>
      <c r="BR171" s="132" t="s">
        <v>1470</v>
      </c>
    </row>
    <row r="172" spans="1:70" s="112" customFormat="1" ht="15" customHeight="1">
      <c r="A172" s="83">
        <v>168</v>
      </c>
      <c r="B172" s="83" t="s">
        <v>245</v>
      </c>
      <c r="C172" s="83" t="s">
        <v>246</v>
      </c>
      <c r="D172" s="83" t="s">
        <v>247</v>
      </c>
      <c r="E172" s="83" t="s">
        <v>248</v>
      </c>
      <c r="F172" s="83" t="s">
        <v>249</v>
      </c>
      <c r="G172" s="83" t="s">
        <v>250</v>
      </c>
      <c r="H172" s="83" t="s">
        <v>251</v>
      </c>
      <c r="I172" s="83">
        <v>42695</v>
      </c>
      <c r="J172" s="83" t="s">
        <v>335</v>
      </c>
      <c r="K172" s="83">
        <v>42695</v>
      </c>
      <c r="L172" s="83" t="s">
        <v>299</v>
      </c>
      <c r="M172" s="83" t="s">
        <v>300</v>
      </c>
      <c r="N172" s="83">
        <v>67521</v>
      </c>
      <c r="O172" s="83" t="s">
        <v>401</v>
      </c>
      <c r="P172" s="83">
        <v>97132</v>
      </c>
      <c r="Q172" s="83" t="s">
        <v>402</v>
      </c>
      <c r="R172" s="83" t="s">
        <v>303</v>
      </c>
      <c r="S172" s="83" t="s">
        <v>403</v>
      </c>
      <c r="T172" s="83" t="s">
        <v>403</v>
      </c>
      <c r="U172" s="83" t="s">
        <v>254</v>
      </c>
      <c r="V172" s="83" t="s">
        <v>255</v>
      </c>
      <c r="W172" s="83">
        <v>541</v>
      </c>
      <c r="X172" s="83" t="s">
        <v>256</v>
      </c>
      <c r="Y172" s="83">
        <v>350223537</v>
      </c>
      <c r="Z172" s="83" t="s">
        <v>678</v>
      </c>
      <c r="AA172" s="107">
        <v>44942</v>
      </c>
      <c r="AB172" s="83">
        <v>31514</v>
      </c>
      <c r="AC172" s="107" t="s">
        <v>849</v>
      </c>
      <c r="AD172" s="83">
        <v>24</v>
      </c>
      <c r="AE172" s="83" t="s">
        <v>837</v>
      </c>
      <c r="AF172" s="83" t="s">
        <v>956</v>
      </c>
      <c r="AG172" s="107" t="s">
        <v>863</v>
      </c>
      <c r="AH172" s="83" t="s">
        <v>831</v>
      </c>
      <c r="AI172" s="107" t="s">
        <v>957</v>
      </c>
      <c r="AJ172" s="83">
        <v>1852</v>
      </c>
      <c r="AK172" s="83">
        <v>1700</v>
      </c>
      <c r="AL172" s="107" t="s">
        <v>893</v>
      </c>
      <c r="AM172" s="83">
        <v>23521.21</v>
      </c>
      <c r="AN172" s="111">
        <v>8930.7900000000009</v>
      </c>
      <c r="AO172" s="111">
        <v>32452</v>
      </c>
      <c r="AP172" s="111">
        <v>7992.79</v>
      </c>
      <c r="AQ172" s="111">
        <v>507.21</v>
      </c>
      <c r="AR172" s="111">
        <v>8500</v>
      </c>
      <c r="AS172" s="111">
        <v>7992.79</v>
      </c>
      <c r="AT172" s="111">
        <v>507.21</v>
      </c>
      <c r="AU172" s="111">
        <v>8500</v>
      </c>
      <c r="AV172" s="83">
        <v>31</v>
      </c>
      <c r="AW172" s="129">
        <v>349</v>
      </c>
      <c r="AX172" s="83"/>
      <c r="AY172" s="107"/>
      <c r="AZ172" s="83"/>
      <c r="BA172" s="83"/>
      <c r="BB172" s="83" t="s">
        <v>832</v>
      </c>
      <c r="BC172" s="83" t="s">
        <v>145</v>
      </c>
      <c r="BD172" s="107" t="s">
        <v>889</v>
      </c>
      <c r="BE172" s="83">
        <v>31514</v>
      </c>
      <c r="BF172" s="83" t="s">
        <v>403</v>
      </c>
      <c r="BG172" s="83" t="s">
        <v>1308</v>
      </c>
      <c r="BH172" s="84" t="s">
        <v>1465</v>
      </c>
      <c r="BI172" s="83" t="s">
        <v>110</v>
      </c>
      <c r="BJ172" s="84">
        <v>45919</v>
      </c>
      <c r="BK172" s="83"/>
      <c r="BL172" s="83" t="s">
        <v>162</v>
      </c>
      <c r="BM172" s="130" t="s">
        <v>210</v>
      </c>
      <c r="BN172" s="131" t="s">
        <v>201</v>
      </c>
      <c r="BO172" s="83" t="s">
        <v>244</v>
      </c>
      <c r="BP172" s="83"/>
      <c r="BQ172" s="83"/>
      <c r="BR172" s="132" t="s">
        <v>1470</v>
      </c>
    </row>
    <row r="173" spans="1:70" s="112" customFormat="1" ht="15" customHeight="1">
      <c r="A173" s="83">
        <v>169</v>
      </c>
      <c r="B173" s="83" t="s">
        <v>245</v>
      </c>
      <c r="C173" s="83" t="s">
        <v>246</v>
      </c>
      <c r="D173" s="83" t="s">
        <v>247</v>
      </c>
      <c r="E173" s="83" t="s">
        <v>248</v>
      </c>
      <c r="F173" s="83" t="s">
        <v>249</v>
      </c>
      <c r="G173" s="83" t="s">
        <v>250</v>
      </c>
      <c r="H173" s="83" t="s">
        <v>251</v>
      </c>
      <c r="I173" s="83">
        <v>42695</v>
      </c>
      <c r="J173" s="83" t="s">
        <v>335</v>
      </c>
      <c r="K173" s="83">
        <v>42695</v>
      </c>
      <c r="L173" s="83" t="s">
        <v>299</v>
      </c>
      <c r="M173" s="83" t="s">
        <v>300</v>
      </c>
      <c r="N173" s="83">
        <v>67521</v>
      </c>
      <c r="O173" s="83" t="s">
        <v>401</v>
      </c>
      <c r="P173" s="83">
        <v>427150</v>
      </c>
      <c r="Q173" s="83" t="s">
        <v>489</v>
      </c>
      <c r="R173" s="83" t="s">
        <v>303</v>
      </c>
      <c r="S173" s="83" t="s">
        <v>596</v>
      </c>
      <c r="T173" s="83" t="s">
        <v>596</v>
      </c>
      <c r="U173" s="83" t="s">
        <v>262</v>
      </c>
      <c r="V173" s="83" t="s">
        <v>255</v>
      </c>
      <c r="W173" s="83">
        <v>0</v>
      </c>
      <c r="X173" s="83" t="s">
        <v>256</v>
      </c>
      <c r="Y173" s="83">
        <v>355774312</v>
      </c>
      <c r="Z173" s="83" t="s">
        <v>784</v>
      </c>
      <c r="AA173" s="107">
        <v>45369</v>
      </c>
      <c r="AB173" s="83">
        <v>23000</v>
      </c>
      <c r="AC173" s="107" t="s">
        <v>849</v>
      </c>
      <c r="AD173" s="83">
        <v>18</v>
      </c>
      <c r="AE173" s="83" t="s">
        <v>830</v>
      </c>
      <c r="AF173" s="83" t="s">
        <v>1133</v>
      </c>
      <c r="AG173" s="107" t="s">
        <v>1134</v>
      </c>
      <c r="AH173" s="83" t="s">
        <v>859</v>
      </c>
      <c r="AI173" s="107" t="s">
        <v>878</v>
      </c>
      <c r="AJ173" s="83">
        <v>1550</v>
      </c>
      <c r="AK173" s="83">
        <v>1550</v>
      </c>
      <c r="AL173" s="107" t="s">
        <v>893</v>
      </c>
      <c r="AM173" s="83">
        <v>5269.6</v>
      </c>
      <c r="AN173" s="111">
        <v>2480.4</v>
      </c>
      <c r="AO173" s="111">
        <v>7750</v>
      </c>
      <c r="AP173" s="111">
        <v>17730.400000000001</v>
      </c>
      <c r="AQ173" s="111">
        <v>2709.6</v>
      </c>
      <c r="AR173" s="111">
        <v>20440</v>
      </c>
      <c r="AS173" s="111">
        <v>15925.98</v>
      </c>
      <c r="AT173" s="111">
        <v>2674.02</v>
      </c>
      <c r="AU173" s="111">
        <v>18600</v>
      </c>
      <c r="AV173" s="83">
        <v>17</v>
      </c>
      <c r="AW173" s="129">
        <v>349</v>
      </c>
      <c r="AX173" s="83"/>
      <c r="AY173" s="107"/>
      <c r="AZ173" s="83"/>
      <c r="BA173" s="83"/>
      <c r="BB173" s="83" t="s">
        <v>832</v>
      </c>
      <c r="BC173" s="83" t="s">
        <v>145</v>
      </c>
      <c r="BD173" s="107" t="s">
        <v>889</v>
      </c>
      <c r="BE173" s="83">
        <v>23000</v>
      </c>
      <c r="BF173" s="83" t="s">
        <v>596</v>
      </c>
      <c r="BG173" s="83" t="s">
        <v>1411</v>
      </c>
      <c r="BH173" s="84" t="s">
        <v>1465</v>
      </c>
      <c r="BI173" s="83" t="s">
        <v>110</v>
      </c>
      <c r="BJ173" s="84">
        <v>45919</v>
      </c>
      <c r="BK173" s="83"/>
      <c r="BL173" s="83" t="s">
        <v>162</v>
      </c>
      <c r="BM173" s="130" t="s">
        <v>210</v>
      </c>
      <c r="BN173" s="131" t="s">
        <v>201</v>
      </c>
      <c r="BO173" s="83" t="s">
        <v>244</v>
      </c>
      <c r="BP173" s="83"/>
      <c r="BQ173" s="83"/>
      <c r="BR173" s="132" t="s">
        <v>1470</v>
      </c>
    </row>
    <row r="174" spans="1:70" s="112" customFormat="1" ht="15" customHeight="1">
      <c r="A174" s="83">
        <v>170</v>
      </c>
      <c r="B174" s="83" t="s">
        <v>245</v>
      </c>
      <c r="C174" s="83" t="s">
        <v>246</v>
      </c>
      <c r="D174" s="83" t="s">
        <v>247</v>
      </c>
      <c r="E174" s="83" t="s">
        <v>248</v>
      </c>
      <c r="F174" s="83" t="s">
        <v>249</v>
      </c>
      <c r="G174" s="83" t="s">
        <v>250</v>
      </c>
      <c r="H174" s="83" t="s">
        <v>251</v>
      </c>
      <c r="I174" s="83">
        <v>42803</v>
      </c>
      <c r="J174" s="83" t="s">
        <v>394</v>
      </c>
      <c r="K174" s="83">
        <v>42803</v>
      </c>
      <c r="L174" s="83" t="s">
        <v>299</v>
      </c>
      <c r="M174" s="83" t="s">
        <v>300</v>
      </c>
      <c r="N174" s="83">
        <v>67510</v>
      </c>
      <c r="O174" s="83" t="s">
        <v>395</v>
      </c>
      <c r="P174" s="83">
        <v>97117</v>
      </c>
      <c r="Q174" s="83" t="s">
        <v>396</v>
      </c>
      <c r="R174" s="83" t="s">
        <v>303</v>
      </c>
      <c r="S174" s="83" t="s">
        <v>397</v>
      </c>
      <c r="T174" s="83" t="s">
        <v>397</v>
      </c>
      <c r="U174" s="83" t="s">
        <v>254</v>
      </c>
      <c r="V174" s="83" t="s">
        <v>255</v>
      </c>
      <c r="W174" s="83">
        <v>541</v>
      </c>
      <c r="X174" s="83" t="s">
        <v>256</v>
      </c>
      <c r="Y174" s="83">
        <v>350217157</v>
      </c>
      <c r="Z174" s="83" t="s">
        <v>676</v>
      </c>
      <c r="AA174" s="107">
        <v>44939</v>
      </c>
      <c r="AB174" s="83">
        <v>26295</v>
      </c>
      <c r="AC174" s="107" t="s">
        <v>829</v>
      </c>
      <c r="AD174" s="83">
        <v>24</v>
      </c>
      <c r="AE174" s="83" t="s">
        <v>843</v>
      </c>
      <c r="AF174" s="83" t="s">
        <v>949</v>
      </c>
      <c r="AG174" s="107" t="s">
        <v>950</v>
      </c>
      <c r="AH174" s="83" t="s">
        <v>831</v>
      </c>
      <c r="AI174" s="107" t="s">
        <v>951</v>
      </c>
      <c r="AJ174" s="83">
        <v>1010</v>
      </c>
      <c r="AK174" s="83">
        <v>1450</v>
      </c>
      <c r="AL174" s="107" t="s">
        <v>879</v>
      </c>
      <c r="AM174" s="83">
        <v>19477.62</v>
      </c>
      <c r="AN174" s="111">
        <v>7632.38</v>
      </c>
      <c r="AO174" s="111">
        <v>27110</v>
      </c>
      <c r="AP174" s="111">
        <v>6817.38</v>
      </c>
      <c r="AQ174" s="111">
        <v>432.62</v>
      </c>
      <c r="AR174" s="111">
        <v>7250</v>
      </c>
      <c r="AS174" s="111">
        <v>6817.38</v>
      </c>
      <c r="AT174" s="111">
        <v>432.62</v>
      </c>
      <c r="AU174" s="111">
        <v>7250</v>
      </c>
      <c r="AV174" s="83">
        <v>31</v>
      </c>
      <c r="AW174" s="129">
        <v>350</v>
      </c>
      <c r="AX174" s="83"/>
      <c r="AY174" s="107"/>
      <c r="AZ174" s="83"/>
      <c r="BA174" s="83"/>
      <c r="BB174" s="83" t="s">
        <v>832</v>
      </c>
      <c r="BC174" s="83" t="s">
        <v>145</v>
      </c>
      <c r="BD174" s="107" t="s">
        <v>889</v>
      </c>
      <c r="BE174" s="83">
        <v>26295</v>
      </c>
      <c r="BF174" s="83" t="s">
        <v>397</v>
      </c>
      <c r="BG174" s="83" t="s">
        <v>1306</v>
      </c>
      <c r="BH174" s="84" t="s">
        <v>1465</v>
      </c>
      <c r="BI174" s="83" t="s">
        <v>110</v>
      </c>
      <c r="BJ174" s="84">
        <v>45919</v>
      </c>
      <c r="BK174" s="83"/>
      <c r="BL174" s="83" t="s">
        <v>162</v>
      </c>
      <c r="BM174" s="130" t="s">
        <v>210</v>
      </c>
      <c r="BN174" s="131" t="s">
        <v>201</v>
      </c>
      <c r="BO174" s="83" t="s">
        <v>244</v>
      </c>
      <c r="BP174" s="83"/>
      <c r="BQ174" s="83"/>
      <c r="BR174" s="132" t="s">
        <v>1470</v>
      </c>
    </row>
    <row r="175" spans="1:70" s="112" customFormat="1" ht="15" customHeight="1">
      <c r="A175" s="83">
        <v>171</v>
      </c>
      <c r="B175" s="83" t="s">
        <v>245</v>
      </c>
      <c r="C175" s="83" t="s">
        <v>246</v>
      </c>
      <c r="D175" s="83" t="s">
        <v>247</v>
      </c>
      <c r="E175" s="83" t="s">
        <v>248</v>
      </c>
      <c r="F175" s="83" t="s">
        <v>249</v>
      </c>
      <c r="G175" s="83" t="s">
        <v>250</v>
      </c>
      <c r="H175" s="83" t="s">
        <v>251</v>
      </c>
      <c r="I175" s="83">
        <v>42803</v>
      </c>
      <c r="J175" s="83" t="s">
        <v>394</v>
      </c>
      <c r="K175" s="83">
        <v>42803</v>
      </c>
      <c r="L175" s="83" t="s">
        <v>299</v>
      </c>
      <c r="M175" s="83" t="s">
        <v>300</v>
      </c>
      <c r="N175" s="83">
        <v>67510</v>
      </c>
      <c r="O175" s="83" t="s">
        <v>395</v>
      </c>
      <c r="P175" s="83">
        <v>609971</v>
      </c>
      <c r="Q175" s="83" t="s">
        <v>483</v>
      </c>
      <c r="R175" s="83" t="s">
        <v>469</v>
      </c>
      <c r="S175" s="83" t="s">
        <v>484</v>
      </c>
      <c r="T175" s="83" t="s">
        <v>484</v>
      </c>
      <c r="U175" s="83" t="s">
        <v>254</v>
      </c>
      <c r="V175" s="83" t="s">
        <v>255</v>
      </c>
      <c r="W175" s="83">
        <v>541</v>
      </c>
      <c r="X175" s="83" t="s">
        <v>256</v>
      </c>
      <c r="Y175" s="83">
        <v>351967532</v>
      </c>
      <c r="Z175" s="83" t="s">
        <v>720</v>
      </c>
      <c r="AA175" s="107">
        <v>45104</v>
      </c>
      <c r="AB175" s="83">
        <v>30000</v>
      </c>
      <c r="AC175" s="107" t="s">
        <v>829</v>
      </c>
      <c r="AD175" s="83">
        <v>18</v>
      </c>
      <c r="AE175" s="83" t="s">
        <v>885</v>
      </c>
      <c r="AF175" s="83" t="s">
        <v>841</v>
      </c>
      <c r="AG175" s="107" t="s">
        <v>950</v>
      </c>
      <c r="AH175" s="83" t="s">
        <v>831</v>
      </c>
      <c r="AI175" s="107" t="s">
        <v>1049</v>
      </c>
      <c r="AJ175" s="83">
        <v>2020</v>
      </c>
      <c r="AK175" s="83">
        <v>2020</v>
      </c>
      <c r="AL175" s="107" t="s">
        <v>879</v>
      </c>
      <c r="AM175" s="83">
        <v>22074.98</v>
      </c>
      <c r="AN175" s="111">
        <v>6205.02</v>
      </c>
      <c r="AO175" s="111">
        <v>28280</v>
      </c>
      <c r="AP175" s="111">
        <v>7925.02</v>
      </c>
      <c r="AQ175" s="111">
        <v>425.98</v>
      </c>
      <c r="AR175" s="111">
        <v>8351</v>
      </c>
      <c r="AS175" s="111">
        <v>7925.02</v>
      </c>
      <c r="AT175" s="111">
        <v>425.98</v>
      </c>
      <c r="AU175" s="111">
        <v>8351</v>
      </c>
      <c r="AV175" s="83">
        <v>26</v>
      </c>
      <c r="AW175" s="129">
        <v>350</v>
      </c>
      <c r="AX175" s="83"/>
      <c r="AY175" s="107"/>
      <c r="AZ175" s="83"/>
      <c r="BA175" s="83"/>
      <c r="BB175" s="83" t="s">
        <v>832</v>
      </c>
      <c r="BC175" s="83" t="s">
        <v>145</v>
      </c>
      <c r="BD175" s="107" t="s">
        <v>872</v>
      </c>
      <c r="BE175" s="83">
        <v>30000</v>
      </c>
      <c r="BF175" s="83" t="s">
        <v>484</v>
      </c>
      <c r="BG175" s="83" t="s">
        <v>1350</v>
      </c>
      <c r="BH175" s="84" t="s">
        <v>1465</v>
      </c>
      <c r="BI175" s="83" t="s">
        <v>110</v>
      </c>
      <c r="BJ175" s="84">
        <v>45919</v>
      </c>
      <c r="BK175" s="83"/>
      <c r="BL175" s="83" t="s">
        <v>162</v>
      </c>
      <c r="BM175" s="130" t="s">
        <v>210</v>
      </c>
      <c r="BN175" s="131" t="s">
        <v>201</v>
      </c>
      <c r="BO175" s="83" t="s">
        <v>244</v>
      </c>
      <c r="BP175" s="83"/>
      <c r="BQ175" s="83"/>
      <c r="BR175" s="132" t="s">
        <v>1470</v>
      </c>
    </row>
    <row r="176" spans="1:70" s="112" customFormat="1" ht="15" customHeight="1">
      <c r="A176" s="83">
        <v>172</v>
      </c>
      <c r="B176" s="83" t="s">
        <v>245</v>
      </c>
      <c r="C176" s="83" t="s">
        <v>246</v>
      </c>
      <c r="D176" s="83" t="s">
        <v>247</v>
      </c>
      <c r="E176" s="83" t="s">
        <v>248</v>
      </c>
      <c r="F176" s="83" t="s">
        <v>249</v>
      </c>
      <c r="G176" s="83" t="s">
        <v>250</v>
      </c>
      <c r="H176" s="83" t="s">
        <v>251</v>
      </c>
      <c r="I176" s="83">
        <v>42803</v>
      </c>
      <c r="J176" s="83" t="s">
        <v>394</v>
      </c>
      <c r="K176" s="83">
        <v>42803</v>
      </c>
      <c r="L176" s="83" t="s">
        <v>299</v>
      </c>
      <c r="M176" s="83" t="s">
        <v>300</v>
      </c>
      <c r="N176" s="83">
        <v>67510</v>
      </c>
      <c r="O176" s="83" t="s">
        <v>395</v>
      </c>
      <c r="P176" s="83">
        <v>97117</v>
      </c>
      <c r="Q176" s="83" t="s">
        <v>396</v>
      </c>
      <c r="R176" s="83" t="s">
        <v>469</v>
      </c>
      <c r="S176" s="83" t="s">
        <v>397</v>
      </c>
      <c r="T176" s="83" t="s">
        <v>397</v>
      </c>
      <c r="U176" s="83" t="s">
        <v>254</v>
      </c>
      <c r="V176" s="83" t="s">
        <v>255</v>
      </c>
      <c r="W176" s="83">
        <v>541</v>
      </c>
      <c r="X176" s="83" t="s">
        <v>256</v>
      </c>
      <c r="Y176" s="83">
        <v>352240551</v>
      </c>
      <c r="Z176" s="83" t="s">
        <v>676</v>
      </c>
      <c r="AA176" s="107">
        <v>45133</v>
      </c>
      <c r="AB176" s="83">
        <v>30000</v>
      </c>
      <c r="AC176" s="107" t="s">
        <v>829</v>
      </c>
      <c r="AD176" s="83">
        <v>18</v>
      </c>
      <c r="AE176" s="83" t="s">
        <v>885</v>
      </c>
      <c r="AF176" s="83" t="s">
        <v>949</v>
      </c>
      <c r="AG176" s="107" t="s">
        <v>950</v>
      </c>
      <c r="AH176" s="83" t="s">
        <v>831</v>
      </c>
      <c r="AI176" s="107" t="s">
        <v>1063</v>
      </c>
      <c r="AJ176" s="83">
        <v>2020</v>
      </c>
      <c r="AK176" s="83">
        <v>2020</v>
      </c>
      <c r="AL176" s="107" t="s">
        <v>879</v>
      </c>
      <c r="AM176" s="83">
        <v>20318.59</v>
      </c>
      <c r="AN176" s="111">
        <v>5941.41</v>
      </c>
      <c r="AO176" s="111">
        <v>26260</v>
      </c>
      <c r="AP176" s="111">
        <v>9681.41</v>
      </c>
      <c r="AQ176" s="111">
        <v>620.59</v>
      </c>
      <c r="AR176" s="111">
        <v>10302</v>
      </c>
      <c r="AS176" s="111">
        <v>9681.41</v>
      </c>
      <c r="AT176" s="111">
        <v>620.59</v>
      </c>
      <c r="AU176" s="111">
        <v>10302</v>
      </c>
      <c r="AV176" s="83">
        <v>25</v>
      </c>
      <c r="AW176" s="129">
        <v>350</v>
      </c>
      <c r="AX176" s="83"/>
      <c r="AY176" s="107"/>
      <c r="AZ176" s="83"/>
      <c r="BA176" s="83"/>
      <c r="BB176" s="83" t="s">
        <v>832</v>
      </c>
      <c r="BC176" s="83" t="s">
        <v>145</v>
      </c>
      <c r="BD176" s="107" t="s">
        <v>889</v>
      </c>
      <c r="BE176" s="83">
        <v>30000</v>
      </c>
      <c r="BF176" s="83" t="s">
        <v>397</v>
      </c>
      <c r="BG176" s="83" t="s">
        <v>1306</v>
      </c>
      <c r="BH176" s="84" t="s">
        <v>1465</v>
      </c>
      <c r="BI176" s="83" t="s">
        <v>110</v>
      </c>
      <c r="BJ176" s="84">
        <v>45919</v>
      </c>
      <c r="BK176" s="83"/>
      <c r="BL176" s="83" t="s">
        <v>162</v>
      </c>
      <c r="BM176" s="130" t="s">
        <v>210</v>
      </c>
      <c r="BN176" s="131" t="s">
        <v>201</v>
      </c>
      <c r="BO176" s="83" t="s">
        <v>244</v>
      </c>
      <c r="BP176" s="83"/>
      <c r="BQ176" s="83"/>
      <c r="BR176" s="132" t="s">
        <v>1470</v>
      </c>
    </row>
    <row r="177" spans="1:70" s="112" customFormat="1" ht="15" customHeight="1">
      <c r="A177" s="83">
        <v>173</v>
      </c>
      <c r="B177" s="83" t="s">
        <v>245</v>
      </c>
      <c r="C177" s="83" t="s">
        <v>246</v>
      </c>
      <c r="D177" s="83" t="s">
        <v>247</v>
      </c>
      <c r="E177" s="83" t="s">
        <v>248</v>
      </c>
      <c r="F177" s="83" t="s">
        <v>249</v>
      </c>
      <c r="G177" s="83" t="s">
        <v>250</v>
      </c>
      <c r="H177" s="83" t="s">
        <v>251</v>
      </c>
      <c r="I177" s="83">
        <v>42799</v>
      </c>
      <c r="J177" s="83" t="s">
        <v>377</v>
      </c>
      <c r="K177" s="83">
        <v>42799</v>
      </c>
      <c r="L177" s="83" t="s">
        <v>299</v>
      </c>
      <c r="M177" s="83" t="s">
        <v>300</v>
      </c>
      <c r="N177" s="83">
        <v>67485</v>
      </c>
      <c r="O177" s="83" t="s">
        <v>378</v>
      </c>
      <c r="P177" s="83">
        <v>97087</v>
      </c>
      <c r="Q177" s="83" t="s">
        <v>379</v>
      </c>
      <c r="R177" s="83" t="s">
        <v>303</v>
      </c>
      <c r="S177" s="83" t="s">
        <v>634</v>
      </c>
      <c r="T177" s="83" t="s">
        <v>634</v>
      </c>
      <c r="U177" s="83" t="s">
        <v>329</v>
      </c>
      <c r="V177" s="83" t="s">
        <v>255</v>
      </c>
      <c r="W177" s="83">
        <v>0</v>
      </c>
      <c r="X177" s="83" t="s">
        <v>635</v>
      </c>
      <c r="Y177" s="83">
        <v>357601969</v>
      </c>
      <c r="Z177" s="83" t="s">
        <v>812</v>
      </c>
      <c r="AA177" s="107">
        <v>45474</v>
      </c>
      <c r="AB177" s="83">
        <v>80000</v>
      </c>
      <c r="AC177" s="107" t="s">
        <v>829</v>
      </c>
      <c r="AD177" s="83">
        <v>24</v>
      </c>
      <c r="AE177" s="83" t="s">
        <v>1254</v>
      </c>
      <c r="AF177" s="83" t="s">
        <v>1256</v>
      </c>
      <c r="AG177" s="107" t="s">
        <v>881</v>
      </c>
      <c r="AH177" s="83" t="s">
        <v>838</v>
      </c>
      <c r="AI177" s="107" t="s">
        <v>1249</v>
      </c>
      <c r="AJ177" s="83">
        <v>4230</v>
      </c>
      <c r="AK177" s="83">
        <v>4230</v>
      </c>
      <c r="AL177" s="107" t="s">
        <v>911</v>
      </c>
      <c r="AM177" s="83">
        <v>5082.87</v>
      </c>
      <c r="AN177" s="111">
        <v>3377.13</v>
      </c>
      <c r="AO177" s="111">
        <v>8460</v>
      </c>
      <c r="AP177" s="111">
        <v>74917.13</v>
      </c>
      <c r="AQ177" s="111">
        <v>18432.87</v>
      </c>
      <c r="AR177" s="111">
        <v>93350</v>
      </c>
      <c r="AS177" s="111">
        <v>36683.42</v>
      </c>
      <c r="AT177" s="111">
        <v>14076.58</v>
      </c>
      <c r="AU177" s="111">
        <v>50760</v>
      </c>
      <c r="AV177" s="83">
        <v>14</v>
      </c>
      <c r="AW177" s="129">
        <v>350</v>
      </c>
      <c r="AX177" s="83"/>
      <c r="AY177" s="107"/>
      <c r="AZ177" s="83"/>
      <c r="BA177" s="83"/>
      <c r="BB177" s="83" t="s">
        <v>832</v>
      </c>
      <c r="BC177" s="83" t="s">
        <v>145</v>
      </c>
      <c r="BD177" s="107" t="s">
        <v>889</v>
      </c>
      <c r="BE177" s="83">
        <v>80000</v>
      </c>
      <c r="BF177" s="83" t="s">
        <v>634</v>
      </c>
      <c r="BG177" s="83" t="s">
        <v>1439</v>
      </c>
      <c r="BH177" s="84" t="s">
        <v>1465</v>
      </c>
      <c r="BI177" s="83" t="s">
        <v>110</v>
      </c>
      <c r="BJ177" s="84">
        <v>45919</v>
      </c>
      <c r="BK177" s="83"/>
      <c r="BL177" s="83" t="s">
        <v>162</v>
      </c>
      <c r="BM177" s="130" t="s">
        <v>210</v>
      </c>
      <c r="BN177" s="131" t="s">
        <v>201</v>
      </c>
      <c r="BO177" s="83" t="s">
        <v>244</v>
      </c>
      <c r="BP177" s="83"/>
      <c r="BQ177" s="83"/>
      <c r="BR177" s="132" t="s">
        <v>1470</v>
      </c>
    </row>
    <row r="178" spans="1:70" s="112" customFormat="1" ht="15" customHeight="1">
      <c r="A178" s="83">
        <v>174</v>
      </c>
      <c r="B178" s="83" t="s">
        <v>245</v>
      </c>
      <c r="C178" s="83" t="s">
        <v>246</v>
      </c>
      <c r="D178" s="83" t="s">
        <v>247</v>
      </c>
      <c r="E178" s="83" t="s">
        <v>248</v>
      </c>
      <c r="F178" s="83" t="s">
        <v>249</v>
      </c>
      <c r="G178" s="83" t="s">
        <v>250</v>
      </c>
      <c r="H178" s="83" t="s">
        <v>251</v>
      </c>
      <c r="I178" s="83">
        <v>42694</v>
      </c>
      <c r="J178" s="83" t="s">
        <v>381</v>
      </c>
      <c r="K178" s="83">
        <v>42694</v>
      </c>
      <c r="L178" s="83" t="s">
        <v>252</v>
      </c>
      <c r="M178" s="83" t="s">
        <v>253</v>
      </c>
      <c r="N178" s="83">
        <v>67463</v>
      </c>
      <c r="O178" s="83" t="s">
        <v>382</v>
      </c>
      <c r="P178" s="83">
        <v>97065</v>
      </c>
      <c r="Q178" s="83" t="s">
        <v>383</v>
      </c>
      <c r="R178" s="83" t="s">
        <v>303</v>
      </c>
      <c r="S178" s="83" t="s">
        <v>476</v>
      </c>
      <c r="T178" s="83" t="s">
        <v>476</v>
      </c>
      <c r="U178" s="83" t="s">
        <v>254</v>
      </c>
      <c r="V178" s="83" t="s">
        <v>255</v>
      </c>
      <c r="W178" s="83">
        <v>541</v>
      </c>
      <c r="X178" s="83" t="s">
        <v>256</v>
      </c>
      <c r="Y178" s="83">
        <v>351802627</v>
      </c>
      <c r="Z178" s="83" t="s">
        <v>716</v>
      </c>
      <c r="AA178" s="107">
        <v>45096</v>
      </c>
      <c r="AB178" s="83">
        <v>42000</v>
      </c>
      <c r="AC178" s="107" t="s">
        <v>829</v>
      </c>
      <c r="AD178" s="83">
        <v>24</v>
      </c>
      <c r="AE178" s="83" t="s">
        <v>833</v>
      </c>
      <c r="AF178" s="83" t="s">
        <v>1037</v>
      </c>
      <c r="AG178" s="107" t="s">
        <v>1038</v>
      </c>
      <c r="AH178" s="83" t="s">
        <v>859</v>
      </c>
      <c r="AI178" s="107" t="s">
        <v>1039</v>
      </c>
      <c r="AJ178" s="83">
        <v>2240</v>
      </c>
      <c r="AK178" s="83">
        <v>2240</v>
      </c>
      <c r="AL178" s="107" t="s">
        <v>983</v>
      </c>
      <c r="AM178" s="83">
        <v>21378.43</v>
      </c>
      <c r="AN178" s="111">
        <v>9981.57</v>
      </c>
      <c r="AO178" s="111">
        <v>31360</v>
      </c>
      <c r="AP178" s="111">
        <v>20621.57</v>
      </c>
      <c r="AQ178" s="111">
        <v>2493.4299999999998</v>
      </c>
      <c r="AR178" s="111">
        <v>23115</v>
      </c>
      <c r="AS178" s="111">
        <v>20621.57</v>
      </c>
      <c r="AT178" s="111">
        <v>2493.4299999999998</v>
      </c>
      <c r="AU178" s="111">
        <v>23115</v>
      </c>
      <c r="AV178" s="83">
        <v>26</v>
      </c>
      <c r="AW178" s="129">
        <v>350</v>
      </c>
      <c r="AX178" s="83"/>
      <c r="AY178" s="107"/>
      <c r="AZ178" s="83"/>
      <c r="BA178" s="83"/>
      <c r="BB178" s="83" t="s">
        <v>832</v>
      </c>
      <c r="BC178" s="83" t="s">
        <v>145</v>
      </c>
      <c r="BD178" s="107" t="s">
        <v>889</v>
      </c>
      <c r="BE178" s="83">
        <v>42000</v>
      </c>
      <c r="BF178" s="83" t="s">
        <v>476</v>
      </c>
      <c r="BG178" s="83" t="s">
        <v>1346</v>
      </c>
      <c r="BH178" s="84" t="s">
        <v>1465</v>
      </c>
      <c r="BI178" s="83" t="s">
        <v>110</v>
      </c>
      <c r="BJ178" s="84">
        <v>45919</v>
      </c>
      <c r="BK178" s="83"/>
      <c r="BL178" s="83" t="s">
        <v>162</v>
      </c>
      <c r="BM178" s="130" t="s">
        <v>210</v>
      </c>
      <c r="BN178" s="131" t="s">
        <v>201</v>
      </c>
      <c r="BO178" s="83" t="s">
        <v>244</v>
      </c>
      <c r="BP178" s="83"/>
      <c r="BQ178" s="83"/>
      <c r="BR178" s="132" t="s">
        <v>1470</v>
      </c>
    </row>
    <row r="179" spans="1:70" s="112" customFormat="1" ht="15" customHeight="1">
      <c r="A179" s="83">
        <v>175</v>
      </c>
      <c r="B179" s="83" t="s">
        <v>245</v>
      </c>
      <c r="C179" s="83" t="s">
        <v>246</v>
      </c>
      <c r="D179" s="83" t="s">
        <v>247</v>
      </c>
      <c r="E179" s="83" t="s">
        <v>248</v>
      </c>
      <c r="F179" s="83" t="s">
        <v>249</v>
      </c>
      <c r="G179" s="83" t="s">
        <v>250</v>
      </c>
      <c r="H179" s="83" t="s">
        <v>251</v>
      </c>
      <c r="I179" s="83">
        <v>42706</v>
      </c>
      <c r="J179" s="83" t="s">
        <v>257</v>
      </c>
      <c r="K179" s="83">
        <v>42706</v>
      </c>
      <c r="L179" s="83" t="s">
        <v>252</v>
      </c>
      <c r="M179" s="83" t="s">
        <v>253</v>
      </c>
      <c r="N179" s="83">
        <v>67313</v>
      </c>
      <c r="O179" s="83" t="s">
        <v>258</v>
      </c>
      <c r="P179" s="83">
        <v>539903</v>
      </c>
      <c r="Q179" s="83" t="s">
        <v>574</v>
      </c>
      <c r="R179" s="83" t="s">
        <v>469</v>
      </c>
      <c r="S179" s="83" t="s">
        <v>590</v>
      </c>
      <c r="T179" s="83" t="s">
        <v>590</v>
      </c>
      <c r="U179" s="83" t="s">
        <v>262</v>
      </c>
      <c r="V179" s="83" t="s">
        <v>255</v>
      </c>
      <c r="W179" s="83">
        <v>0</v>
      </c>
      <c r="X179" s="83" t="s">
        <v>256</v>
      </c>
      <c r="Y179" s="83">
        <v>357961750</v>
      </c>
      <c r="Z179" s="83" t="s">
        <v>778</v>
      </c>
      <c r="AA179" s="107">
        <v>45505</v>
      </c>
      <c r="AB179" s="83">
        <v>40000</v>
      </c>
      <c r="AC179" s="107" t="s">
        <v>829</v>
      </c>
      <c r="AD179" s="83">
        <v>18</v>
      </c>
      <c r="AE179" s="83" t="s">
        <v>1223</v>
      </c>
      <c r="AF179" s="83" t="s">
        <v>1182</v>
      </c>
      <c r="AG179" s="107" t="s">
        <v>1183</v>
      </c>
      <c r="AH179" s="83" t="s">
        <v>1116</v>
      </c>
      <c r="AI179" s="107" t="s">
        <v>1261</v>
      </c>
      <c r="AJ179" s="83">
        <v>2690</v>
      </c>
      <c r="AK179" s="83">
        <v>2690</v>
      </c>
      <c r="AL179" s="107" t="s">
        <v>879</v>
      </c>
      <c r="AM179" s="83">
        <v>1758.49</v>
      </c>
      <c r="AN179" s="111">
        <v>931.51</v>
      </c>
      <c r="AO179" s="111">
        <v>2690</v>
      </c>
      <c r="AP179" s="111">
        <v>38241.51</v>
      </c>
      <c r="AQ179" s="111">
        <v>7563.49</v>
      </c>
      <c r="AR179" s="111">
        <v>45805</v>
      </c>
      <c r="AS179" s="111">
        <v>25535.02</v>
      </c>
      <c r="AT179" s="111">
        <v>6744.98</v>
      </c>
      <c r="AU179" s="111">
        <v>32280</v>
      </c>
      <c r="AV179" s="83">
        <v>13</v>
      </c>
      <c r="AW179" s="129">
        <v>350</v>
      </c>
      <c r="AX179" s="83"/>
      <c r="AY179" s="107"/>
      <c r="AZ179" s="83"/>
      <c r="BA179" s="83"/>
      <c r="BB179" s="83" t="s">
        <v>832</v>
      </c>
      <c r="BC179" s="83" t="s">
        <v>145</v>
      </c>
      <c r="BD179" s="107" t="s">
        <v>889</v>
      </c>
      <c r="BE179" s="83">
        <v>40000</v>
      </c>
      <c r="BF179" s="83" t="s">
        <v>590</v>
      </c>
      <c r="BG179" s="83" t="s">
        <v>1405</v>
      </c>
      <c r="BH179" s="84" t="s">
        <v>1465</v>
      </c>
      <c r="BI179" s="83" t="s">
        <v>110</v>
      </c>
      <c r="BJ179" s="84">
        <v>45919</v>
      </c>
      <c r="BK179" s="83"/>
      <c r="BL179" s="83" t="s">
        <v>162</v>
      </c>
      <c r="BM179" s="130" t="s">
        <v>210</v>
      </c>
      <c r="BN179" s="131" t="s">
        <v>201</v>
      </c>
      <c r="BO179" s="83" t="s">
        <v>244</v>
      </c>
      <c r="BP179" s="83"/>
      <c r="BQ179" s="83"/>
      <c r="BR179" s="132" t="s">
        <v>1470</v>
      </c>
    </row>
    <row r="180" spans="1:70" s="112" customFormat="1" ht="15" customHeight="1">
      <c r="A180" s="83">
        <v>176</v>
      </c>
      <c r="B180" s="83" t="s">
        <v>245</v>
      </c>
      <c r="C180" s="83" t="s">
        <v>246</v>
      </c>
      <c r="D180" s="83" t="s">
        <v>247</v>
      </c>
      <c r="E180" s="83" t="s">
        <v>248</v>
      </c>
      <c r="F180" s="83" t="s">
        <v>249</v>
      </c>
      <c r="G180" s="83" t="s">
        <v>250</v>
      </c>
      <c r="H180" s="83" t="s">
        <v>251</v>
      </c>
      <c r="I180" s="83">
        <v>42688</v>
      </c>
      <c r="J180" s="83" t="s">
        <v>248</v>
      </c>
      <c r="K180" s="83">
        <v>42688</v>
      </c>
      <c r="L180" s="83" t="s">
        <v>252</v>
      </c>
      <c r="M180" s="83" t="s">
        <v>253</v>
      </c>
      <c r="N180" s="83">
        <v>67454</v>
      </c>
      <c r="O180" s="83" t="s">
        <v>359</v>
      </c>
      <c r="P180" s="83">
        <v>97055</v>
      </c>
      <c r="Q180" s="83" t="s">
        <v>360</v>
      </c>
      <c r="R180" s="83" t="s">
        <v>303</v>
      </c>
      <c r="S180" s="83" t="s">
        <v>362</v>
      </c>
      <c r="T180" s="83" t="s">
        <v>362</v>
      </c>
      <c r="U180" s="83" t="s">
        <v>254</v>
      </c>
      <c r="V180" s="83" t="s">
        <v>255</v>
      </c>
      <c r="W180" s="83">
        <v>541</v>
      </c>
      <c r="X180" s="83" t="s">
        <v>256</v>
      </c>
      <c r="Y180" s="83">
        <v>349534423</v>
      </c>
      <c r="Z180" s="83" t="s">
        <v>665</v>
      </c>
      <c r="AA180" s="107">
        <v>44882</v>
      </c>
      <c r="AB180" s="83">
        <v>44040</v>
      </c>
      <c r="AC180" s="107" t="s">
        <v>840</v>
      </c>
      <c r="AD180" s="83">
        <v>24</v>
      </c>
      <c r="AE180" s="83" t="s">
        <v>843</v>
      </c>
      <c r="AF180" s="83" t="s">
        <v>922</v>
      </c>
      <c r="AG180" s="107" t="s">
        <v>920</v>
      </c>
      <c r="AH180" s="83" t="s">
        <v>831</v>
      </c>
      <c r="AI180" s="107" t="s">
        <v>921</v>
      </c>
      <c r="AJ180" s="83">
        <v>2151</v>
      </c>
      <c r="AK180" s="83">
        <v>2400</v>
      </c>
      <c r="AL180" s="107" t="s">
        <v>923</v>
      </c>
      <c r="AM180" s="83">
        <v>37129.11</v>
      </c>
      <c r="AN180" s="111">
        <v>13021.89</v>
      </c>
      <c r="AO180" s="111">
        <v>50151</v>
      </c>
      <c r="AP180" s="111">
        <v>6910.89</v>
      </c>
      <c r="AQ180" s="111">
        <v>289.11</v>
      </c>
      <c r="AR180" s="111">
        <v>7200</v>
      </c>
      <c r="AS180" s="111">
        <v>6910.89</v>
      </c>
      <c r="AT180" s="111">
        <v>289.11</v>
      </c>
      <c r="AU180" s="111">
        <v>7200</v>
      </c>
      <c r="AV180" s="83">
        <v>33</v>
      </c>
      <c r="AW180" s="129">
        <v>351</v>
      </c>
      <c r="AX180" s="83"/>
      <c r="AY180" s="107"/>
      <c r="AZ180" s="83"/>
      <c r="BA180" s="83"/>
      <c r="BB180" s="83" t="s">
        <v>832</v>
      </c>
      <c r="BC180" s="83" t="s">
        <v>145</v>
      </c>
      <c r="BD180" s="107" t="s">
        <v>872</v>
      </c>
      <c r="BE180" s="83">
        <v>44040</v>
      </c>
      <c r="BF180" s="83" t="s">
        <v>362</v>
      </c>
      <c r="BG180" s="83" t="s">
        <v>1295</v>
      </c>
      <c r="BH180" s="84" t="s">
        <v>1465</v>
      </c>
      <c r="BI180" s="83" t="s">
        <v>110</v>
      </c>
      <c r="BJ180" s="84">
        <v>45919</v>
      </c>
      <c r="BK180" s="83"/>
      <c r="BL180" s="83" t="s">
        <v>162</v>
      </c>
      <c r="BM180" s="130" t="s">
        <v>210</v>
      </c>
      <c r="BN180" s="131" t="s">
        <v>201</v>
      </c>
      <c r="BO180" s="83" t="s">
        <v>244</v>
      </c>
      <c r="BP180" s="83"/>
      <c r="BQ180" s="83"/>
      <c r="BR180" s="132" t="s">
        <v>1470</v>
      </c>
    </row>
    <row r="181" spans="1:70" s="112" customFormat="1" ht="15" customHeight="1">
      <c r="A181" s="83">
        <v>177</v>
      </c>
      <c r="B181" s="83" t="s">
        <v>245</v>
      </c>
      <c r="C181" s="83" t="s">
        <v>246</v>
      </c>
      <c r="D181" s="83" t="s">
        <v>247</v>
      </c>
      <c r="E181" s="83" t="s">
        <v>248</v>
      </c>
      <c r="F181" s="83" t="s">
        <v>249</v>
      </c>
      <c r="G181" s="83" t="s">
        <v>250</v>
      </c>
      <c r="H181" s="83" t="s">
        <v>251</v>
      </c>
      <c r="I181" s="83">
        <v>42688</v>
      </c>
      <c r="J181" s="83" t="s">
        <v>248</v>
      </c>
      <c r="K181" s="83">
        <v>42688</v>
      </c>
      <c r="L181" s="83" t="s">
        <v>252</v>
      </c>
      <c r="M181" s="83" t="s">
        <v>253</v>
      </c>
      <c r="N181" s="83">
        <v>67318</v>
      </c>
      <c r="O181" s="83" t="s">
        <v>597</v>
      </c>
      <c r="P181" s="83">
        <v>96910</v>
      </c>
      <c r="Q181" s="83" t="s">
        <v>598</v>
      </c>
      <c r="R181" s="83" t="s">
        <v>303</v>
      </c>
      <c r="S181" s="83" t="s">
        <v>599</v>
      </c>
      <c r="T181" s="83" t="s">
        <v>599</v>
      </c>
      <c r="U181" s="83" t="s">
        <v>266</v>
      </c>
      <c r="V181" s="83" t="s">
        <v>255</v>
      </c>
      <c r="W181" s="83">
        <v>0</v>
      </c>
      <c r="X181" s="83" t="s">
        <v>324</v>
      </c>
      <c r="Y181" s="83">
        <v>355774314</v>
      </c>
      <c r="Z181" s="83" t="s">
        <v>785</v>
      </c>
      <c r="AA181" s="107">
        <v>45365</v>
      </c>
      <c r="AB181" s="83">
        <v>22000</v>
      </c>
      <c r="AC181" s="107" t="s">
        <v>840</v>
      </c>
      <c r="AD181" s="83">
        <v>18</v>
      </c>
      <c r="AE181" s="83" t="s">
        <v>830</v>
      </c>
      <c r="AF181" s="83" t="s">
        <v>890</v>
      </c>
      <c r="AG181" s="107" t="s">
        <v>1197</v>
      </c>
      <c r="AH181" s="83" t="s">
        <v>859</v>
      </c>
      <c r="AI181" s="107" t="s">
        <v>1185</v>
      </c>
      <c r="AJ181" s="83">
        <v>1480</v>
      </c>
      <c r="AK181" s="83">
        <v>1480</v>
      </c>
      <c r="AL181" s="107" t="s">
        <v>923</v>
      </c>
      <c r="AM181" s="83">
        <v>6616.24</v>
      </c>
      <c r="AN181" s="111">
        <v>2263.7600000000002</v>
      </c>
      <c r="AO181" s="111">
        <v>8880</v>
      </c>
      <c r="AP181" s="111">
        <v>15383.76</v>
      </c>
      <c r="AQ181" s="111">
        <v>2137.2399999999998</v>
      </c>
      <c r="AR181" s="111">
        <v>17521</v>
      </c>
      <c r="AS181" s="111">
        <v>15383.76</v>
      </c>
      <c r="AT181" s="111">
        <v>2137.2399999999998</v>
      </c>
      <c r="AU181" s="111">
        <v>17521</v>
      </c>
      <c r="AV181" s="83">
        <v>18</v>
      </c>
      <c r="AW181" s="129">
        <v>351</v>
      </c>
      <c r="AX181" s="83"/>
      <c r="AY181" s="107"/>
      <c r="AZ181" s="83"/>
      <c r="BA181" s="83"/>
      <c r="BB181" s="83" t="s">
        <v>832</v>
      </c>
      <c r="BC181" s="83" t="s">
        <v>145</v>
      </c>
      <c r="BD181" s="107" t="s">
        <v>872</v>
      </c>
      <c r="BE181" s="83">
        <v>22000</v>
      </c>
      <c r="BF181" s="83" t="s">
        <v>599</v>
      </c>
      <c r="BG181" s="83" t="s">
        <v>1412</v>
      </c>
      <c r="BH181" s="84" t="s">
        <v>1465</v>
      </c>
      <c r="BI181" s="83" t="s">
        <v>110</v>
      </c>
      <c r="BJ181" s="84">
        <v>45919</v>
      </c>
      <c r="BK181" s="83"/>
      <c r="BL181" s="83" t="s">
        <v>162</v>
      </c>
      <c r="BM181" s="130" t="s">
        <v>210</v>
      </c>
      <c r="BN181" s="131" t="s">
        <v>201</v>
      </c>
      <c r="BO181" s="83" t="s">
        <v>244</v>
      </c>
      <c r="BP181" s="83"/>
      <c r="BQ181" s="83"/>
      <c r="BR181" s="132" t="s">
        <v>1470</v>
      </c>
    </row>
    <row r="182" spans="1:70" s="112" customFormat="1" ht="15" customHeight="1">
      <c r="A182" s="83">
        <v>178</v>
      </c>
      <c r="B182" s="83" t="s">
        <v>245</v>
      </c>
      <c r="C182" s="83" t="s">
        <v>246</v>
      </c>
      <c r="D182" s="83" t="s">
        <v>247</v>
      </c>
      <c r="E182" s="83" t="s">
        <v>248</v>
      </c>
      <c r="F182" s="83" t="s">
        <v>249</v>
      </c>
      <c r="G182" s="83" t="s">
        <v>250</v>
      </c>
      <c r="H182" s="83" t="s">
        <v>251</v>
      </c>
      <c r="I182" s="83">
        <v>42688</v>
      </c>
      <c r="J182" s="83" t="s">
        <v>248</v>
      </c>
      <c r="K182" s="83">
        <v>42688</v>
      </c>
      <c r="L182" s="83" t="s">
        <v>252</v>
      </c>
      <c r="M182" s="83" t="s">
        <v>253</v>
      </c>
      <c r="N182" s="83">
        <v>67318</v>
      </c>
      <c r="O182" s="83" t="s">
        <v>597</v>
      </c>
      <c r="P182" s="83">
        <v>96910</v>
      </c>
      <c r="Q182" s="83" t="s">
        <v>598</v>
      </c>
      <c r="R182" s="83" t="s">
        <v>303</v>
      </c>
      <c r="S182" s="83" t="s">
        <v>601</v>
      </c>
      <c r="T182" s="83" t="s">
        <v>601</v>
      </c>
      <c r="U182" s="83" t="s">
        <v>266</v>
      </c>
      <c r="V182" s="83" t="s">
        <v>255</v>
      </c>
      <c r="W182" s="83">
        <v>0</v>
      </c>
      <c r="X182" s="83" t="s">
        <v>324</v>
      </c>
      <c r="Y182" s="83">
        <v>355774316</v>
      </c>
      <c r="Z182" s="83" t="s">
        <v>787</v>
      </c>
      <c r="AA182" s="107">
        <v>45365</v>
      </c>
      <c r="AB182" s="83">
        <v>22000</v>
      </c>
      <c r="AC182" s="107" t="s">
        <v>840</v>
      </c>
      <c r="AD182" s="83">
        <v>18</v>
      </c>
      <c r="AE182" s="83" t="s">
        <v>830</v>
      </c>
      <c r="AF182" s="83" t="s">
        <v>890</v>
      </c>
      <c r="AG182" s="107" t="s">
        <v>1197</v>
      </c>
      <c r="AH182" s="83" t="s">
        <v>859</v>
      </c>
      <c r="AI182" s="107" t="s">
        <v>1185</v>
      </c>
      <c r="AJ182" s="83">
        <v>1480</v>
      </c>
      <c r="AK182" s="83">
        <v>1480</v>
      </c>
      <c r="AL182" s="107" t="s">
        <v>923</v>
      </c>
      <c r="AM182" s="83">
        <v>6616.24</v>
      </c>
      <c r="AN182" s="111">
        <v>2263.7600000000002</v>
      </c>
      <c r="AO182" s="111">
        <v>8880</v>
      </c>
      <c r="AP182" s="111">
        <v>15383.76</v>
      </c>
      <c r="AQ182" s="111">
        <v>2137.2399999999998</v>
      </c>
      <c r="AR182" s="111">
        <v>17521</v>
      </c>
      <c r="AS182" s="111">
        <v>15383.76</v>
      </c>
      <c r="AT182" s="111">
        <v>2137.2399999999998</v>
      </c>
      <c r="AU182" s="111">
        <v>17521</v>
      </c>
      <c r="AV182" s="83">
        <v>18</v>
      </c>
      <c r="AW182" s="129">
        <v>351</v>
      </c>
      <c r="AX182" s="83"/>
      <c r="AY182" s="107"/>
      <c r="AZ182" s="83"/>
      <c r="BA182" s="83"/>
      <c r="BB182" s="83" t="s">
        <v>832</v>
      </c>
      <c r="BC182" s="83" t="s">
        <v>145</v>
      </c>
      <c r="BD182" s="107" t="s">
        <v>889</v>
      </c>
      <c r="BE182" s="83">
        <v>22000</v>
      </c>
      <c r="BF182" s="83" t="s">
        <v>601</v>
      </c>
      <c r="BG182" s="83" t="s">
        <v>1414</v>
      </c>
      <c r="BH182" s="84" t="s">
        <v>1465</v>
      </c>
      <c r="BI182" s="83" t="s">
        <v>110</v>
      </c>
      <c r="BJ182" s="84">
        <v>45919</v>
      </c>
      <c r="BK182" s="83"/>
      <c r="BL182" s="83" t="s">
        <v>162</v>
      </c>
      <c r="BM182" s="130" t="s">
        <v>210</v>
      </c>
      <c r="BN182" s="131" t="s">
        <v>201</v>
      </c>
      <c r="BO182" s="83" t="s">
        <v>244</v>
      </c>
      <c r="BP182" s="83"/>
      <c r="BQ182" s="83"/>
      <c r="BR182" s="132" t="s">
        <v>1470</v>
      </c>
    </row>
    <row r="183" spans="1:70" s="112" customFormat="1" ht="15" customHeight="1">
      <c r="A183" s="83">
        <v>179</v>
      </c>
      <c r="B183" s="83" t="s">
        <v>245</v>
      </c>
      <c r="C183" s="83" t="s">
        <v>246</v>
      </c>
      <c r="D183" s="83" t="s">
        <v>247</v>
      </c>
      <c r="E183" s="83" t="s">
        <v>248</v>
      </c>
      <c r="F183" s="83" t="s">
        <v>249</v>
      </c>
      <c r="G183" s="83" t="s">
        <v>250</v>
      </c>
      <c r="H183" s="83" t="s">
        <v>251</v>
      </c>
      <c r="I183" s="83">
        <v>42688</v>
      </c>
      <c r="J183" s="83" t="s">
        <v>248</v>
      </c>
      <c r="K183" s="83">
        <v>42688</v>
      </c>
      <c r="L183" s="83" t="s">
        <v>252</v>
      </c>
      <c r="M183" s="83" t="s">
        <v>253</v>
      </c>
      <c r="N183" s="83">
        <v>67454</v>
      </c>
      <c r="O183" s="83" t="s">
        <v>359</v>
      </c>
      <c r="P183" s="83">
        <v>97055</v>
      </c>
      <c r="Q183" s="83" t="s">
        <v>360</v>
      </c>
      <c r="R183" s="83" t="s">
        <v>469</v>
      </c>
      <c r="S183" s="83" t="s">
        <v>361</v>
      </c>
      <c r="T183" s="83" t="s">
        <v>361</v>
      </c>
      <c r="U183" s="83" t="s">
        <v>254</v>
      </c>
      <c r="V183" s="83" t="s">
        <v>255</v>
      </c>
      <c r="W183" s="83">
        <v>0</v>
      </c>
      <c r="X183" s="83" t="s">
        <v>256</v>
      </c>
      <c r="Y183" s="83">
        <v>356734118</v>
      </c>
      <c r="Z183" s="83" t="s">
        <v>664</v>
      </c>
      <c r="AA183" s="107">
        <v>45414</v>
      </c>
      <c r="AB183" s="83">
        <v>40000</v>
      </c>
      <c r="AC183" s="107" t="s">
        <v>840</v>
      </c>
      <c r="AD183" s="83">
        <v>18</v>
      </c>
      <c r="AE183" s="83" t="s">
        <v>885</v>
      </c>
      <c r="AF183" s="83" t="s">
        <v>919</v>
      </c>
      <c r="AG183" s="107" t="s">
        <v>920</v>
      </c>
      <c r="AH183" s="83" t="s">
        <v>831</v>
      </c>
      <c r="AI183" s="107" t="s">
        <v>1220</v>
      </c>
      <c r="AJ183" s="83">
        <v>2690</v>
      </c>
      <c r="AK183" s="83">
        <v>2690</v>
      </c>
      <c r="AL183" s="107" t="s">
        <v>879</v>
      </c>
      <c r="AM183" s="83">
        <v>7593.43</v>
      </c>
      <c r="AN183" s="111">
        <v>3166.57</v>
      </c>
      <c r="AO183" s="111">
        <v>10760</v>
      </c>
      <c r="AP183" s="111">
        <v>32406.57</v>
      </c>
      <c r="AQ183" s="111">
        <v>5305.43</v>
      </c>
      <c r="AR183" s="111">
        <v>37712</v>
      </c>
      <c r="AS183" s="111">
        <v>27152.98</v>
      </c>
      <c r="AT183" s="111">
        <v>5127.0200000000004</v>
      </c>
      <c r="AU183" s="111">
        <v>32280</v>
      </c>
      <c r="AV183" s="83">
        <v>16</v>
      </c>
      <c r="AW183" s="129">
        <v>351</v>
      </c>
      <c r="AX183" s="83"/>
      <c r="AY183" s="107"/>
      <c r="AZ183" s="83"/>
      <c r="BA183" s="83"/>
      <c r="BB183" s="83" t="s">
        <v>832</v>
      </c>
      <c r="BC183" s="83" t="s">
        <v>145</v>
      </c>
      <c r="BD183" s="107" t="s">
        <v>872</v>
      </c>
      <c r="BE183" s="83">
        <v>40000</v>
      </c>
      <c r="BF183" s="83" t="s">
        <v>361</v>
      </c>
      <c r="BG183" s="83" t="s">
        <v>1294</v>
      </c>
      <c r="BH183" s="84" t="s">
        <v>1465</v>
      </c>
      <c r="BI183" s="83" t="s">
        <v>110</v>
      </c>
      <c r="BJ183" s="84">
        <v>45919</v>
      </c>
      <c r="BK183" s="83"/>
      <c r="BL183" s="83" t="s">
        <v>162</v>
      </c>
      <c r="BM183" s="130" t="s">
        <v>210</v>
      </c>
      <c r="BN183" s="131" t="s">
        <v>201</v>
      </c>
      <c r="BO183" s="83" t="s">
        <v>244</v>
      </c>
      <c r="BP183" s="83"/>
      <c r="BQ183" s="83"/>
      <c r="BR183" s="132" t="s">
        <v>1470</v>
      </c>
    </row>
    <row r="184" spans="1:70" s="112" customFormat="1" ht="15" customHeight="1">
      <c r="A184" s="83">
        <v>180</v>
      </c>
      <c r="B184" s="83" t="s">
        <v>245</v>
      </c>
      <c r="C184" s="83" t="s">
        <v>246</v>
      </c>
      <c r="D184" s="83" t="s">
        <v>247</v>
      </c>
      <c r="E184" s="83" t="s">
        <v>248</v>
      </c>
      <c r="F184" s="83" t="s">
        <v>249</v>
      </c>
      <c r="G184" s="83" t="s">
        <v>250</v>
      </c>
      <c r="H184" s="83" t="s">
        <v>251</v>
      </c>
      <c r="I184" s="83">
        <v>42759</v>
      </c>
      <c r="J184" s="83" t="s">
        <v>509</v>
      </c>
      <c r="K184" s="83">
        <v>42759</v>
      </c>
      <c r="L184" s="83" t="s">
        <v>252</v>
      </c>
      <c r="M184" s="83" t="s">
        <v>253</v>
      </c>
      <c r="N184" s="83">
        <v>318962</v>
      </c>
      <c r="O184" s="83" t="s">
        <v>510</v>
      </c>
      <c r="P184" s="83">
        <v>441207</v>
      </c>
      <c r="Q184" s="83" t="s">
        <v>511</v>
      </c>
      <c r="R184" s="83" t="s">
        <v>303</v>
      </c>
      <c r="S184" s="83" t="s">
        <v>512</v>
      </c>
      <c r="T184" s="83" t="s">
        <v>512</v>
      </c>
      <c r="U184" s="83" t="s">
        <v>254</v>
      </c>
      <c r="V184" s="83" t="s">
        <v>255</v>
      </c>
      <c r="W184" s="83">
        <v>541</v>
      </c>
      <c r="X184" s="83" t="s">
        <v>256</v>
      </c>
      <c r="Y184" s="83">
        <v>352643731</v>
      </c>
      <c r="Z184" s="83" t="s">
        <v>733</v>
      </c>
      <c r="AA184" s="107">
        <v>45163</v>
      </c>
      <c r="AB184" s="83">
        <v>52000</v>
      </c>
      <c r="AC184" s="107" t="s">
        <v>840</v>
      </c>
      <c r="AD184" s="83">
        <v>24</v>
      </c>
      <c r="AE184" s="83" t="s">
        <v>830</v>
      </c>
      <c r="AF184" s="83" t="s">
        <v>1082</v>
      </c>
      <c r="AG184" s="107" t="s">
        <v>1083</v>
      </c>
      <c r="AH184" s="83" t="s">
        <v>859</v>
      </c>
      <c r="AI184" s="107" t="s">
        <v>1078</v>
      </c>
      <c r="AJ184" s="83">
        <v>2780</v>
      </c>
      <c r="AK184" s="83">
        <v>2780</v>
      </c>
      <c r="AL184" s="107" t="s">
        <v>1084</v>
      </c>
      <c r="AM184" s="83">
        <v>22405.31</v>
      </c>
      <c r="AN184" s="111">
        <v>10954.69</v>
      </c>
      <c r="AO184" s="111">
        <v>33360</v>
      </c>
      <c r="AP184" s="111">
        <v>29594.69</v>
      </c>
      <c r="AQ184" s="111">
        <v>4208.3100000000004</v>
      </c>
      <c r="AR184" s="111">
        <v>33803</v>
      </c>
      <c r="AS184" s="111">
        <v>29594.69</v>
      </c>
      <c r="AT184" s="111">
        <v>4208.3100000000004</v>
      </c>
      <c r="AU184" s="111">
        <v>33803</v>
      </c>
      <c r="AV184" s="83">
        <v>24</v>
      </c>
      <c r="AW184" s="129">
        <v>351</v>
      </c>
      <c r="AX184" s="83"/>
      <c r="AY184" s="107"/>
      <c r="AZ184" s="83"/>
      <c r="BA184" s="83"/>
      <c r="BB184" s="83" t="s">
        <v>832</v>
      </c>
      <c r="BC184" s="83" t="s">
        <v>145</v>
      </c>
      <c r="BD184" s="107"/>
      <c r="BE184" s="83">
        <v>0</v>
      </c>
      <c r="BF184" s="83" t="s">
        <v>512</v>
      </c>
      <c r="BG184" s="83" t="s">
        <v>1361</v>
      </c>
      <c r="BH184" s="84" t="s">
        <v>1465</v>
      </c>
      <c r="BI184" s="83" t="s">
        <v>110</v>
      </c>
      <c r="BJ184" s="84">
        <v>45919</v>
      </c>
      <c r="BK184" s="83"/>
      <c r="BL184" s="83" t="s">
        <v>162</v>
      </c>
      <c r="BM184" s="130" t="s">
        <v>210</v>
      </c>
      <c r="BN184" s="131" t="s">
        <v>201</v>
      </c>
      <c r="BO184" s="83" t="s">
        <v>244</v>
      </c>
      <c r="BP184" s="83"/>
      <c r="BQ184" s="83"/>
      <c r="BR184" s="132" t="s">
        <v>1470</v>
      </c>
    </row>
    <row r="185" spans="1:70" s="112" customFormat="1" ht="15" customHeight="1">
      <c r="A185" s="83">
        <v>181</v>
      </c>
      <c r="B185" s="83" t="s">
        <v>245</v>
      </c>
      <c r="C185" s="83" t="s">
        <v>246</v>
      </c>
      <c r="D185" s="83" t="s">
        <v>247</v>
      </c>
      <c r="E185" s="83" t="s">
        <v>248</v>
      </c>
      <c r="F185" s="83" t="s">
        <v>249</v>
      </c>
      <c r="G185" s="83" t="s">
        <v>250</v>
      </c>
      <c r="H185" s="83" t="s">
        <v>251</v>
      </c>
      <c r="I185" s="83">
        <v>42791</v>
      </c>
      <c r="J185" s="83" t="s">
        <v>500</v>
      </c>
      <c r="K185" s="83">
        <v>42791</v>
      </c>
      <c r="L185" s="83" t="s">
        <v>252</v>
      </c>
      <c r="M185" s="83" t="s">
        <v>253</v>
      </c>
      <c r="N185" s="83">
        <v>294040</v>
      </c>
      <c r="O185" s="83" t="s">
        <v>501</v>
      </c>
      <c r="P185" s="83">
        <v>390098</v>
      </c>
      <c r="Q185" s="83" t="s">
        <v>502</v>
      </c>
      <c r="R185" s="83" t="s">
        <v>469</v>
      </c>
      <c r="S185" s="83" t="s">
        <v>540</v>
      </c>
      <c r="T185" s="83" t="s">
        <v>540</v>
      </c>
      <c r="U185" s="83" t="s">
        <v>329</v>
      </c>
      <c r="V185" s="83" t="s">
        <v>255</v>
      </c>
      <c r="W185" s="83">
        <v>0</v>
      </c>
      <c r="X185" s="83" t="s">
        <v>256</v>
      </c>
      <c r="Y185" s="83">
        <v>357789308</v>
      </c>
      <c r="Z185" s="83" t="s">
        <v>748</v>
      </c>
      <c r="AA185" s="107">
        <v>45505</v>
      </c>
      <c r="AB185" s="83">
        <v>40000</v>
      </c>
      <c r="AC185" s="107" t="s">
        <v>829</v>
      </c>
      <c r="AD185" s="83">
        <v>12</v>
      </c>
      <c r="AE185" s="83" t="s">
        <v>1223</v>
      </c>
      <c r="AF185" s="83" t="s">
        <v>858</v>
      </c>
      <c r="AG185" s="107" t="s">
        <v>1120</v>
      </c>
      <c r="AH185" s="83" t="s">
        <v>859</v>
      </c>
      <c r="AI185" s="107" t="s">
        <v>1259</v>
      </c>
      <c r="AJ185" s="83">
        <v>3800</v>
      </c>
      <c r="AK185" s="83">
        <v>3800</v>
      </c>
      <c r="AL185" s="107"/>
      <c r="AM185" s="83">
        <v>0</v>
      </c>
      <c r="AN185" s="111">
        <v>0</v>
      </c>
      <c r="AO185" s="111">
        <v>0</v>
      </c>
      <c r="AP185" s="111">
        <v>40000</v>
      </c>
      <c r="AQ185" s="111">
        <v>5972</v>
      </c>
      <c r="AR185" s="111">
        <v>45972</v>
      </c>
      <c r="AS185" s="111">
        <v>40000</v>
      </c>
      <c r="AT185" s="111">
        <v>5972</v>
      </c>
      <c r="AU185" s="111">
        <v>45972</v>
      </c>
      <c r="AV185" s="83">
        <v>13</v>
      </c>
      <c r="AW185" s="129">
        <v>371</v>
      </c>
      <c r="AX185" s="83"/>
      <c r="AY185" s="107"/>
      <c r="AZ185" s="83"/>
      <c r="BA185" s="83"/>
      <c r="BB185" s="83" t="s">
        <v>832</v>
      </c>
      <c r="BC185" s="83" t="s">
        <v>145</v>
      </c>
      <c r="BD185" s="107" t="s">
        <v>889</v>
      </c>
      <c r="BE185" s="83">
        <v>40000</v>
      </c>
      <c r="BF185" s="83" t="s">
        <v>540</v>
      </c>
      <c r="BG185" s="83" t="s">
        <v>1376</v>
      </c>
      <c r="BH185" s="84" t="s">
        <v>1465</v>
      </c>
      <c r="BI185" s="83" t="s">
        <v>110</v>
      </c>
      <c r="BJ185" s="84">
        <v>45919</v>
      </c>
      <c r="BK185" s="83"/>
      <c r="BL185" s="83" t="s">
        <v>162</v>
      </c>
      <c r="BM185" s="130" t="s">
        <v>210</v>
      </c>
      <c r="BN185" s="131" t="s">
        <v>201</v>
      </c>
      <c r="BO185" s="83" t="s">
        <v>244</v>
      </c>
      <c r="BP185" s="83"/>
      <c r="BQ185" s="83"/>
      <c r="BR185" s="132" t="s">
        <v>1470</v>
      </c>
    </row>
    <row r="186" spans="1:70" s="112" customFormat="1" ht="15" customHeight="1">
      <c r="A186" s="83">
        <v>182</v>
      </c>
      <c r="B186" s="83" t="s">
        <v>245</v>
      </c>
      <c r="C186" s="83" t="s">
        <v>246</v>
      </c>
      <c r="D186" s="83" t="s">
        <v>247</v>
      </c>
      <c r="E186" s="83" t="s">
        <v>248</v>
      </c>
      <c r="F186" s="83" t="s">
        <v>249</v>
      </c>
      <c r="G186" s="83" t="s">
        <v>250</v>
      </c>
      <c r="H186" s="83" t="s">
        <v>251</v>
      </c>
      <c r="I186" s="83">
        <v>170836</v>
      </c>
      <c r="J186" s="83" t="s">
        <v>473</v>
      </c>
      <c r="K186" s="83">
        <v>170836</v>
      </c>
      <c r="L186" s="83" t="s">
        <v>299</v>
      </c>
      <c r="M186" s="83" t="s">
        <v>300</v>
      </c>
      <c r="N186" s="83">
        <v>411029</v>
      </c>
      <c r="O186" s="83" t="s">
        <v>477</v>
      </c>
      <c r="P186" s="83">
        <v>626104</v>
      </c>
      <c r="Q186" s="83" t="s">
        <v>478</v>
      </c>
      <c r="R186" s="83" t="s">
        <v>469</v>
      </c>
      <c r="S186" s="83" t="s">
        <v>479</v>
      </c>
      <c r="T186" s="83" t="s">
        <v>479</v>
      </c>
      <c r="U186" s="83" t="s">
        <v>262</v>
      </c>
      <c r="V186" s="83" t="s">
        <v>255</v>
      </c>
      <c r="W186" s="83">
        <v>0</v>
      </c>
      <c r="X186" s="83" t="s">
        <v>256</v>
      </c>
      <c r="Y186" s="83">
        <v>354594997</v>
      </c>
      <c r="Z186" s="83" t="s">
        <v>717</v>
      </c>
      <c r="AA186" s="107">
        <v>45300</v>
      </c>
      <c r="AB186" s="83">
        <v>30000</v>
      </c>
      <c r="AC186" s="107" t="s">
        <v>1040</v>
      </c>
      <c r="AD186" s="83">
        <v>18</v>
      </c>
      <c r="AE186" s="83" t="s">
        <v>885</v>
      </c>
      <c r="AF186" s="83" t="s">
        <v>1041</v>
      </c>
      <c r="AG186" s="107" t="s">
        <v>1042</v>
      </c>
      <c r="AH186" s="83" t="s">
        <v>859</v>
      </c>
      <c r="AI186" s="107" t="s">
        <v>1145</v>
      </c>
      <c r="AJ186" s="83">
        <v>2020</v>
      </c>
      <c r="AK186" s="83">
        <v>2020</v>
      </c>
      <c r="AL186" s="107" t="s">
        <v>898</v>
      </c>
      <c r="AM186" s="83">
        <v>10444.76</v>
      </c>
      <c r="AN186" s="111">
        <v>3695.24</v>
      </c>
      <c r="AO186" s="111">
        <v>14140</v>
      </c>
      <c r="AP186" s="111">
        <v>19555.240000000002</v>
      </c>
      <c r="AQ186" s="111">
        <v>2516.7600000000002</v>
      </c>
      <c r="AR186" s="111">
        <v>22072</v>
      </c>
      <c r="AS186" s="111">
        <v>19555.240000000002</v>
      </c>
      <c r="AT186" s="111">
        <v>2516.7600000000002</v>
      </c>
      <c r="AU186" s="111">
        <v>22072</v>
      </c>
      <c r="AV186" s="83">
        <v>20</v>
      </c>
      <c r="AW186" s="129">
        <v>375</v>
      </c>
      <c r="AX186" s="83"/>
      <c r="AY186" s="107"/>
      <c r="AZ186" s="83"/>
      <c r="BA186" s="83"/>
      <c r="BB186" s="83" t="s">
        <v>832</v>
      </c>
      <c r="BC186" s="83" t="s">
        <v>145</v>
      </c>
      <c r="BD186" s="107" t="s">
        <v>872</v>
      </c>
      <c r="BE186" s="83">
        <v>30000</v>
      </c>
      <c r="BF186" s="83" t="s">
        <v>479</v>
      </c>
      <c r="BG186" s="83" t="s">
        <v>1347</v>
      </c>
      <c r="BH186" s="84" t="s">
        <v>1465</v>
      </c>
      <c r="BI186" s="83" t="s">
        <v>110</v>
      </c>
      <c r="BJ186" s="84">
        <v>45919</v>
      </c>
      <c r="BK186" s="83"/>
      <c r="BL186" s="83" t="s">
        <v>162</v>
      </c>
      <c r="BM186" s="130" t="s">
        <v>210</v>
      </c>
      <c r="BN186" s="131" t="s">
        <v>201</v>
      </c>
      <c r="BO186" s="83" t="s">
        <v>244</v>
      </c>
      <c r="BP186" s="83"/>
      <c r="BQ186" s="83"/>
      <c r="BR186" s="132" t="s">
        <v>1470</v>
      </c>
    </row>
    <row r="187" spans="1:70" s="112" customFormat="1" ht="15" customHeight="1">
      <c r="A187" s="83">
        <v>183</v>
      </c>
      <c r="B187" s="83" t="s">
        <v>245</v>
      </c>
      <c r="C187" s="83" t="s">
        <v>246</v>
      </c>
      <c r="D187" s="83" t="s">
        <v>247</v>
      </c>
      <c r="E187" s="83" t="s">
        <v>248</v>
      </c>
      <c r="F187" s="83" t="s">
        <v>249</v>
      </c>
      <c r="G187" s="83" t="s">
        <v>250</v>
      </c>
      <c r="H187" s="83" t="s">
        <v>251</v>
      </c>
      <c r="I187" s="83">
        <v>42789</v>
      </c>
      <c r="J187" s="83" t="s">
        <v>290</v>
      </c>
      <c r="K187" s="83">
        <v>42789</v>
      </c>
      <c r="L187" s="83" t="s">
        <v>252</v>
      </c>
      <c r="M187" s="83" t="s">
        <v>253</v>
      </c>
      <c r="N187" s="83">
        <v>67460</v>
      </c>
      <c r="O187" s="83" t="s">
        <v>291</v>
      </c>
      <c r="P187" s="83">
        <v>473405</v>
      </c>
      <c r="Q187" s="83" t="s">
        <v>333</v>
      </c>
      <c r="R187" s="83" t="s">
        <v>303</v>
      </c>
      <c r="S187" s="83" t="s">
        <v>334</v>
      </c>
      <c r="T187" s="83" t="s">
        <v>334</v>
      </c>
      <c r="U187" s="83" t="s">
        <v>254</v>
      </c>
      <c r="V187" s="83" t="s">
        <v>255</v>
      </c>
      <c r="W187" s="83">
        <v>541</v>
      </c>
      <c r="X187" s="83" t="s">
        <v>324</v>
      </c>
      <c r="Y187" s="83">
        <v>348853404</v>
      </c>
      <c r="Z187" s="83" t="s">
        <v>656</v>
      </c>
      <c r="AA187" s="107">
        <v>44824</v>
      </c>
      <c r="AB187" s="83">
        <v>44040</v>
      </c>
      <c r="AC187" s="107" t="s">
        <v>834</v>
      </c>
      <c r="AD187" s="83">
        <v>24</v>
      </c>
      <c r="AE187" s="83" t="s">
        <v>833</v>
      </c>
      <c r="AF187" s="83" t="s">
        <v>890</v>
      </c>
      <c r="AG187" s="107" t="s">
        <v>894</v>
      </c>
      <c r="AH187" s="83" t="s">
        <v>859</v>
      </c>
      <c r="AI187" s="107" t="s">
        <v>895</v>
      </c>
      <c r="AJ187" s="83">
        <v>2376</v>
      </c>
      <c r="AK187" s="83">
        <v>2350</v>
      </c>
      <c r="AL187" s="107" t="s">
        <v>896</v>
      </c>
      <c r="AM187" s="83">
        <v>39478.44</v>
      </c>
      <c r="AN187" s="111">
        <v>12247.56</v>
      </c>
      <c r="AO187" s="111">
        <v>51726</v>
      </c>
      <c r="AP187" s="111">
        <v>4561.5600000000004</v>
      </c>
      <c r="AQ187" s="111">
        <v>138.44</v>
      </c>
      <c r="AR187" s="111">
        <v>4700</v>
      </c>
      <c r="AS187" s="111">
        <v>4561.5600000000004</v>
      </c>
      <c r="AT187" s="111">
        <v>138.44</v>
      </c>
      <c r="AU187" s="111">
        <v>4700</v>
      </c>
      <c r="AV187" s="83">
        <v>35</v>
      </c>
      <c r="AW187" s="129">
        <v>376</v>
      </c>
      <c r="AX187" s="83"/>
      <c r="AY187" s="107"/>
      <c r="AZ187" s="83"/>
      <c r="BA187" s="83"/>
      <c r="BB187" s="83" t="s">
        <v>832</v>
      </c>
      <c r="BC187" s="83" t="s">
        <v>145</v>
      </c>
      <c r="BD187" s="107" t="s">
        <v>872</v>
      </c>
      <c r="BE187" s="83">
        <v>44040</v>
      </c>
      <c r="BF187" s="83" t="s">
        <v>334</v>
      </c>
      <c r="BG187" s="83" t="s">
        <v>1286</v>
      </c>
      <c r="BH187" s="84" t="s">
        <v>1465</v>
      </c>
      <c r="BI187" s="83" t="s">
        <v>110</v>
      </c>
      <c r="BJ187" s="84">
        <v>45919</v>
      </c>
      <c r="BK187" s="83"/>
      <c r="BL187" s="83" t="s">
        <v>162</v>
      </c>
      <c r="BM187" s="130" t="s">
        <v>210</v>
      </c>
      <c r="BN187" s="131" t="s">
        <v>201</v>
      </c>
      <c r="BO187" s="83" t="s">
        <v>244</v>
      </c>
      <c r="BP187" s="83"/>
      <c r="BQ187" s="83"/>
      <c r="BR187" s="132" t="s">
        <v>1470</v>
      </c>
    </row>
    <row r="188" spans="1:70" s="112" customFormat="1" ht="15" customHeight="1">
      <c r="A188" s="83">
        <v>184</v>
      </c>
      <c r="B188" s="83" t="s">
        <v>245</v>
      </c>
      <c r="C188" s="83" t="s">
        <v>246</v>
      </c>
      <c r="D188" s="83" t="s">
        <v>247</v>
      </c>
      <c r="E188" s="83" t="s">
        <v>248</v>
      </c>
      <c r="F188" s="83" t="s">
        <v>249</v>
      </c>
      <c r="G188" s="83" t="s">
        <v>250</v>
      </c>
      <c r="H188" s="83" t="s">
        <v>251</v>
      </c>
      <c r="I188" s="83">
        <v>42777</v>
      </c>
      <c r="J188" s="83" t="s">
        <v>277</v>
      </c>
      <c r="K188" s="83">
        <v>42777</v>
      </c>
      <c r="L188" s="83" t="s">
        <v>252</v>
      </c>
      <c r="M188" s="83" t="s">
        <v>253</v>
      </c>
      <c r="N188" s="83">
        <v>67437</v>
      </c>
      <c r="O188" s="83" t="s">
        <v>278</v>
      </c>
      <c r="P188" s="83">
        <v>97036</v>
      </c>
      <c r="Q188" s="83" t="s">
        <v>279</v>
      </c>
      <c r="R188" s="83" t="s">
        <v>303</v>
      </c>
      <c r="S188" s="83" t="s">
        <v>392</v>
      </c>
      <c r="T188" s="83" t="s">
        <v>392</v>
      </c>
      <c r="U188" s="83" t="s">
        <v>254</v>
      </c>
      <c r="V188" s="83" t="s">
        <v>255</v>
      </c>
      <c r="W188" s="83">
        <v>541</v>
      </c>
      <c r="X188" s="83" t="s">
        <v>256</v>
      </c>
      <c r="Y188" s="83">
        <v>350202547</v>
      </c>
      <c r="Z188" s="83" t="s">
        <v>674</v>
      </c>
      <c r="AA188" s="107">
        <v>44938</v>
      </c>
      <c r="AB188" s="83">
        <v>65959</v>
      </c>
      <c r="AC188" s="107" t="s">
        <v>834</v>
      </c>
      <c r="AD188" s="83">
        <v>24</v>
      </c>
      <c r="AE188" s="83" t="s">
        <v>839</v>
      </c>
      <c r="AF188" s="83" t="s">
        <v>835</v>
      </c>
      <c r="AG188" s="107" t="s">
        <v>846</v>
      </c>
      <c r="AH188" s="83" t="s">
        <v>831</v>
      </c>
      <c r="AI188" s="107" t="s">
        <v>946</v>
      </c>
      <c r="AJ188" s="83">
        <v>4023</v>
      </c>
      <c r="AK188" s="83">
        <v>3550</v>
      </c>
      <c r="AL188" s="107" t="s">
        <v>879</v>
      </c>
      <c r="AM188" s="83">
        <v>46139</v>
      </c>
      <c r="AN188" s="111">
        <v>18234</v>
      </c>
      <c r="AO188" s="111">
        <v>64373</v>
      </c>
      <c r="AP188" s="111">
        <v>19820</v>
      </c>
      <c r="AQ188" s="111">
        <v>1480</v>
      </c>
      <c r="AR188" s="111">
        <v>21300</v>
      </c>
      <c r="AS188" s="111">
        <v>19820</v>
      </c>
      <c r="AT188" s="111">
        <v>1480</v>
      </c>
      <c r="AU188" s="111">
        <v>21300</v>
      </c>
      <c r="AV188" s="83">
        <v>32</v>
      </c>
      <c r="AW188" s="129">
        <v>376</v>
      </c>
      <c r="AX188" s="83"/>
      <c r="AY188" s="107"/>
      <c r="AZ188" s="83"/>
      <c r="BA188" s="83"/>
      <c r="BB188" s="83" t="s">
        <v>832</v>
      </c>
      <c r="BC188" s="83" t="s">
        <v>145</v>
      </c>
      <c r="BD188" s="107" t="s">
        <v>889</v>
      </c>
      <c r="BE188" s="83">
        <v>65959</v>
      </c>
      <c r="BF188" s="83" t="s">
        <v>392</v>
      </c>
      <c r="BG188" s="83" t="s">
        <v>1304</v>
      </c>
      <c r="BH188" s="84" t="s">
        <v>1465</v>
      </c>
      <c r="BI188" s="83" t="s">
        <v>110</v>
      </c>
      <c r="BJ188" s="84">
        <v>45919</v>
      </c>
      <c r="BK188" s="83"/>
      <c r="BL188" s="83" t="s">
        <v>162</v>
      </c>
      <c r="BM188" s="130" t="s">
        <v>210</v>
      </c>
      <c r="BN188" s="131" t="s">
        <v>201</v>
      </c>
      <c r="BO188" s="83" t="s">
        <v>244</v>
      </c>
      <c r="BP188" s="83"/>
      <c r="BQ188" s="83"/>
      <c r="BR188" s="132" t="s">
        <v>1470</v>
      </c>
    </row>
    <row r="189" spans="1:70" s="112" customFormat="1" ht="15" customHeight="1">
      <c r="A189" s="83">
        <v>185</v>
      </c>
      <c r="B189" s="83" t="s">
        <v>245</v>
      </c>
      <c r="C189" s="83" t="s">
        <v>246</v>
      </c>
      <c r="D189" s="83" t="s">
        <v>247</v>
      </c>
      <c r="E189" s="83" t="s">
        <v>248</v>
      </c>
      <c r="F189" s="83" t="s">
        <v>249</v>
      </c>
      <c r="G189" s="83" t="s">
        <v>250</v>
      </c>
      <c r="H189" s="83" t="s">
        <v>251</v>
      </c>
      <c r="I189" s="83">
        <v>42803</v>
      </c>
      <c r="J189" s="83" t="s">
        <v>394</v>
      </c>
      <c r="K189" s="83">
        <v>42803</v>
      </c>
      <c r="L189" s="83" t="s">
        <v>299</v>
      </c>
      <c r="M189" s="83" t="s">
        <v>300</v>
      </c>
      <c r="N189" s="83">
        <v>294039</v>
      </c>
      <c r="O189" s="83" t="s">
        <v>395</v>
      </c>
      <c r="P189" s="83">
        <v>390097</v>
      </c>
      <c r="Q189" s="83" t="s">
        <v>396</v>
      </c>
      <c r="R189" s="83" t="s">
        <v>303</v>
      </c>
      <c r="S189" s="83" t="s">
        <v>631</v>
      </c>
      <c r="T189" s="83" t="s">
        <v>631</v>
      </c>
      <c r="U189" s="83" t="s">
        <v>262</v>
      </c>
      <c r="V189" s="83" t="s">
        <v>255</v>
      </c>
      <c r="W189" s="83">
        <v>541</v>
      </c>
      <c r="X189" s="83" t="s">
        <v>406</v>
      </c>
      <c r="Y189" s="83">
        <v>357447665</v>
      </c>
      <c r="Z189" s="83" t="s">
        <v>809</v>
      </c>
      <c r="AA189" s="107">
        <v>45455</v>
      </c>
      <c r="AB189" s="83">
        <v>52000</v>
      </c>
      <c r="AC189" s="107" t="s">
        <v>829</v>
      </c>
      <c r="AD189" s="83">
        <v>24</v>
      </c>
      <c r="AE189" s="83" t="s">
        <v>1246</v>
      </c>
      <c r="AF189" s="83" t="s">
        <v>977</v>
      </c>
      <c r="AG189" s="107" t="s">
        <v>982</v>
      </c>
      <c r="AH189" s="83" t="s">
        <v>859</v>
      </c>
      <c r="AI189" s="107" t="s">
        <v>1188</v>
      </c>
      <c r="AJ189" s="83">
        <v>2780</v>
      </c>
      <c r="AK189" s="83">
        <v>2780</v>
      </c>
      <c r="AL189" s="107" t="s">
        <v>896</v>
      </c>
      <c r="AM189" s="83">
        <v>3614.19</v>
      </c>
      <c r="AN189" s="111">
        <v>1945.81</v>
      </c>
      <c r="AO189" s="111">
        <v>5560</v>
      </c>
      <c r="AP189" s="111">
        <v>48385.81</v>
      </c>
      <c r="AQ189" s="111">
        <v>12186.19</v>
      </c>
      <c r="AR189" s="111">
        <v>60572</v>
      </c>
      <c r="AS189" s="111">
        <v>26278.959999999999</v>
      </c>
      <c r="AT189" s="111">
        <v>9861.0400000000009</v>
      </c>
      <c r="AU189" s="111">
        <v>36140</v>
      </c>
      <c r="AV189" s="83">
        <v>15</v>
      </c>
      <c r="AW189" s="129">
        <v>378</v>
      </c>
      <c r="AX189" s="83"/>
      <c r="AY189" s="107"/>
      <c r="AZ189" s="83"/>
      <c r="BA189" s="83"/>
      <c r="BB189" s="83" t="s">
        <v>832</v>
      </c>
      <c r="BC189" s="83" t="s">
        <v>145</v>
      </c>
      <c r="BD189" s="107" t="s">
        <v>889</v>
      </c>
      <c r="BE189" s="83">
        <v>52000</v>
      </c>
      <c r="BF189" s="83" t="s">
        <v>631</v>
      </c>
      <c r="BG189" s="83" t="s">
        <v>1436</v>
      </c>
      <c r="BH189" s="84" t="s">
        <v>1465</v>
      </c>
      <c r="BI189" s="83" t="s">
        <v>110</v>
      </c>
      <c r="BJ189" s="84">
        <v>45919</v>
      </c>
      <c r="BK189" s="83"/>
      <c r="BL189" s="83" t="s">
        <v>162</v>
      </c>
      <c r="BM189" s="130" t="s">
        <v>210</v>
      </c>
      <c r="BN189" s="131" t="s">
        <v>201</v>
      </c>
      <c r="BO189" s="83" t="s">
        <v>244</v>
      </c>
      <c r="BP189" s="83"/>
      <c r="BQ189" s="83"/>
      <c r="BR189" s="132" t="s">
        <v>1470</v>
      </c>
    </row>
    <row r="190" spans="1:70" s="112" customFormat="1" ht="15" customHeight="1">
      <c r="A190" s="83">
        <v>186</v>
      </c>
      <c r="B190" s="83" t="s">
        <v>245</v>
      </c>
      <c r="C190" s="83" t="s">
        <v>246</v>
      </c>
      <c r="D190" s="83" t="s">
        <v>247</v>
      </c>
      <c r="E190" s="83" t="s">
        <v>248</v>
      </c>
      <c r="F190" s="83" t="s">
        <v>249</v>
      </c>
      <c r="G190" s="83" t="s">
        <v>250</v>
      </c>
      <c r="H190" s="83" t="s">
        <v>251</v>
      </c>
      <c r="I190" s="83">
        <v>42710</v>
      </c>
      <c r="J190" s="83" t="s">
        <v>261</v>
      </c>
      <c r="K190" s="83">
        <v>42710</v>
      </c>
      <c r="L190" s="83" t="s">
        <v>252</v>
      </c>
      <c r="M190" s="83" t="s">
        <v>253</v>
      </c>
      <c r="N190" s="83">
        <v>67512</v>
      </c>
      <c r="O190" s="83" t="s">
        <v>398</v>
      </c>
      <c r="P190" s="83">
        <v>555735</v>
      </c>
      <c r="Q190" s="83" t="s">
        <v>399</v>
      </c>
      <c r="R190" s="83" t="s">
        <v>303</v>
      </c>
      <c r="S190" s="83" t="s">
        <v>400</v>
      </c>
      <c r="T190" s="83" t="s">
        <v>400</v>
      </c>
      <c r="U190" s="83" t="s">
        <v>329</v>
      </c>
      <c r="V190" s="83" t="s">
        <v>255</v>
      </c>
      <c r="W190" s="83">
        <v>541</v>
      </c>
      <c r="X190" s="83" t="s">
        <v>256</v>
      </c>
      <c r="Y190" s="83">
        <v>350222658</v>
      </c>
      <c r="Z190" s="83" t="s">
        <v>677</v>
      </c>
      <c r="AA190" s="107">
        <v>44938</v>
      </c>
      <c r="AB190" s="83">
        <v>23164</v>
      </c>
      <c r="AC190" s="107" t="s">
        <v>829</v>
      </c>
      <c r="AD190" s="83">
        <v>24</v>
      </c>
      <c r="AE190" s="83" t="s">
        <v>833</v>
      </c>
      <c r="AF190" s="83" t="s">
        <v>952</v>
      </c>
      <c r="AG190" s="107" t="s">
        <v>953</v>
      </c>
      <c r="AH190" s="83" t="s">
        <v>859</v>
      </c>
      <c r="AI190" s="107" t="s">
        <v>954</v>
      </c>
      <c r="AJ190" s="83">
        <v>1322</v>
      </c>
      <c r="AK190" s="83">
        <v>1250</v>
      </c>
      <c r="AL190" s="107" t="s">
        <v>955</v>
      </c>
      <c r="AM190" s="83">
        <v>16185.13</v>
      </c>
      <c r="AN190" s="111">
        <v>6386.87</v>
      </c>
      <c r="AO190" s="111">
        <v>22572</v>
      </c>
      <c r="AP190" s="111">
        <v>6978.87</v>
      </c>
      <c r="AQ190" s="111">
        <v>521.13</v>
      </c>
      <c r="AR190" s="111">
        <v>7500</v>
      </c>
      <c r="AS190" s="111">
        <v>6978.87</v>
      </c>
      <c r="AT190" s="111">
        <v>521.13</v>
      </c>
      <c r="AU190" s="111">
        <v>7500</v>
      </c>
      <c r="AV190" s="83">
        <v>32</v>
      </c>
      <c r="AW190" s="129">
        <v>378</v>
      </c>
      <c r="AX190" s="83"/>
      <c r="AY190" s="107"/>
      <c r="AZ190" s="83"/>
      <c r="BA190" s="83"/>
      <c r="BB190" s="83" t="s">
        <v>832</v>
      </c>
      <c r="BC190" s="83" t="s">
        <v>145</v>
      </c>
      <c r="BD190" s="107" t="s">
        <v>872</v>
      </c>
      <c r="BE190" s="83">
        <v>23164</v>
      </c>
      <c r="BF190" s="83" t="s">
        <v>400</v>
      </c>
      <c r="BG190" s="83" t="s">
        <v>1307</v>
      </c>
      <c r="BH190" s="84" t="s">
        <v>1465</v>
      </c>
      <c r="BI190" s="83" t="s">
        <v>110</v>
      </c>
      <c r="BJ190" s="84">
        <v>45919</v>
      </c>
      <c r="BK190" s="83"/>
      <c r="BL190" s="83" t="s">
        <v>162</v>
      </c>
      <c r="BM190" s="130" t="s">
        <v>210</v>
      </c>
      <c r="BN190" s="131" t="s">
        <v>201</v>
      </c>
      <c r="BO190" s="83" t="s">
        <v>244</v>
      </c>
      <c r="BP190" s="83"/>
      <c r="BQ190" s="83"/>
      <c r="BR190" s="132" t="s">
        <v>1470</v>
      </c>
    </row>
    <row r="191" spans="1:70" s="112" customFormat="1" ht="15" customHeight="1">
      <c r="A191" s="83">
        <v>187</v>
      </c>
      <c r="B191" s="83" t="s">
        <v>245</v>
      </c>
      <c r="C191" s="83" t="s">
        <v>246</v>
      </c>
      <c r="D191" s="83" t="s">
        <v>247</v>
      </c>
      <c r="E191" s="83" t="s">
        <v>248</v>
      </c>
      <c r="F191" s="83" t="s">
        <v>249</v>
      </c>
      <c r="G191" s="83" t="s">
        <v>250</v>
      </c>
      <c r="H191" s="83" t="s">
        <v>251</v>
      </c>
      <c r="I191" s="83">
        <v>42711</v>
      </c>
      <c r="J191" s="83" t="s">
        <v>295</v>
      </c>
      <c r="K191" s="83">
        <v>42711</v>
      </c>
      <c r="L191" s="83" t="s">
        <v>252</v>
      </c>
      <c r="M191" s="83" t="s">
        <v>253</v>
      </c>
      <c r="N191" s="83">
        <v>67519</v>
      </c>
      <c r="O191" s="83" t="s">
        <v>296</v>
      </c>
      <c r="P191" s="83">
        <v>97130</v>
      </c>
      <c r="Q191" s="83" t="s">
        <v>297</v>
      </c>
      <c r="R191" s="83" t="s">
        <v>303</v>
      </c>
      <c r="S191" s="83" t="s">
        <v>626</v>
      </c>
      <c r="T191" s="83" t="s">
        <v>626</v>
      </c>
      <c r="U191" s="83" t="s">
        <v>254</v>
      </c>
      <c r="V191" s="83" t="s">
        <v>255</v>
      </c>
      <c r="W191" s="83">
        <v>0</v>
      </c>
      <c r="X191" s="83" t="s">
        <v>256</v>
      </c>
      <c r="Y191" s="83">
        <v>357277681</v>
      </c>
      <c r="Z191" s="83" t="s">
        <v>804</v>
      </c>
      <c r="AA191" s="107">
        <v>45444</v>
      </c>
      <c r="AB191" s="83">
        <v>80000</v>
      </c>
      <c r="AC191" s="107" t="s">
        <v>829</v>
      </c>
      <c r="AD191" s="83">
        <v>24</v>
      </c>
      <c r="AE191" s="83" t="s">
        <v>326</v>
      </c>
      <c r="AF191" s="83" t="s">
        <v>1237</v>
      </c>
      <c r="AG191" s="107" t="s">
        <v>1238</v>
      </c>
      <c r="AH191" s="83" t="s">
        <v>838</v>
      </c>
      <c r="AI191" s="107" t="s">
        <v>1188</v>
      </c>
      <c r="AJ191" s="83">
        <v>4230</v>
      </c>
      <c r="AK191" s="83">
        <v>4230</v>
      </c>
      <c r="AL191" s="107" t="s">
        <v>896</v>
      </c>
      <c r="AM191" s="83">
        <v>4994.22</v>
      </c>
      <c r="AN191" s="111">
        <v>3465.78</v>
      </c>
      <c r="AO191" s="111">
        <v>8460</v>
      </c>
      <c r="AP191" s="111">
        <v>75005.78</v>
      </c>
      <c r="AQ191" s="111">
        <v>18313.22</v>
      </c>
      <c r="AR191" s="111">
        <v>93319</v>
      </c>
      <c r="AS191" s="111">
        <v>40270.629999999997</v>
      </c>
      <c r="AT191" s="111">
        <v>14719.37</v>
      </c>
      <c r="AU191" s="111">
        <v>54990</v>
      </c>
      <c r="AV191" s="83">
        <v>15</v>
      </c>
      <c r="AW191" s="129">
        <v>378</v>
      </c>
      <c r="AX191" s="83"/>
      <c r="AY191" s="107"/>
      <c r="AZ191" s="83"/>
      <c r="BA191" s="83"/>
      <c r="BB191" s="83" t="s">
        <v>832</v>
      </c>
      <c r="BC191" s="83" t="s">
        <v>145</v>
      </c>
      <c r="BD191" s="107" t="s">
        <v>889</v>
      </c>
      <c r="BE191" s="83">
        <v>80000</v>
      </c>
      <c r="BF191" s="83" t="s">
        <v>626</v>
      </c>
      <c r="BG191" s="83" t="s">
        <v>1431</v>
      </c>
      <c r="BH191" s="84" t="s">
        <v>1465</v>
      </c>
      <c r="BI191" s="83" t="s">
        <v>110</v>
      </c>
      <c r="BJ191" s="84">
        <v>45919</v>
      </c>
      <c r="BK191" s="83"/>
      <c r="BL191" s="83" t="s">
        <v>162</v>
      </c>
      <c r="BM191" s="130" t="s">
        <v>210</v>
      </c>
      <c r="BN191" s="131" t="s">
        <v>201</v>
      </c>
      <c r="BO191" s="83" t="s">
        <v>244</v>
      </c>
      <c r="BP191" s="83"/>
      <c r="BQ191" s="83"/>
      <c r="BR191" s="132" t="s">
        <v>1470</v>
      </c>
    </row>
    <row r="192" spans="1:70" s="112" customFormat="1" ht="15" customHeight="1">
      <c r="A192" s="83">
        <v>188</v>
      </c>
      <c r="B192" s="83" t="s">
        <v>245</v>
      </c>
      <c r="C192" s="83" t="s">
        <v>246</v>
      </c>
      <c r="D192" s="83" t="s">
        <v>247</v>
      </c>
      <c r="E192" s="83" t="s">
        <v>248</v>
      </c>
      <c r="F192" s="83" t="s">
        <v>249</v>
      </c>
      <c r="G192" s="83" t="s">
        <v>250</v>
      </c>
      <c r="H192" s="83" t="s">
        <v>251</v>
      </c>
      <c r="I192" s="83">
        <v>42706</v>
      </c>
      <c r="J192" s="83" t="s">
        <v>257</v>
      </c>
      <c r="K192" s="83">
        <v>42706</v>
      </c>
      <c r="L192" s="83" t="s">
        <v>252</v>
      </c>
      <c r="M192" s="83" t="s">
        <v>253</v>
      </c>
      <c r="N192" s="83">
        <v>67313</v>
      </c>
      <c r="O192" s="83" t="s">
        <v>258</v>
      </c>
      <c r="P192" s="83">
        <v>96905</v>
      </c>
      <c r="Q192" s="83" t="s">
        <v>259</v>
      </c>
      <c r="R192" s="83" t="s">
        <v>303</v>
      </c>
      <c r="S192" s="83" t="s">
        <v>445</v>
      </c>
      <c r="T192" s="83" t="s">
        <v>445</v>
      </c>
      <c r="U192" s="83" t="s">
        <v>329</v>
      </c>
      <c r="V192" s="83" t="s">
        <v>255</v>
      </c>
      <c r="W192" s="83">
        <v>541</v>
      </c>
      <c r="X192" s="83" t="s">
        <v>256</v>
      </c>
      <c r="Y192" s="83">
        <v>350974342</v>
      </c>
      <c r="Z192" s="83" t="s">
        <v>699</v>
      </c>
      <c r="AA192" s="107">
        <v>45002</v>
      </c>
      <c r="AB192" s="83">
        <v>44040</v>
      </c>
      <c r="AC192" s="107" t="s">
        <v>829</v>
      </c>
      <c r="AD192" s="83">
        <v>24</v>
      </c>
      <c r="AE192" s="83" t="s">
        <v>833</v>
      </c>
      <c r="AF192" s="83" t="s">
        <v>1001</v>
      </c>
      <c r="AG192" s="107" t="s">
        <v>1002</v>
      </c>
      <c r="AH192" s="83" t="s">
        <v>859</v>
      </c>
      <c r="AI192" s="107" t="s">
        <v>997</v>
      </c>
      <c r="AJ192" s="83">
        <v>1965</v>
      </c>
      <c r="AK192" s="83">
        <v>2400</v>
      </c>
      <c r="AL192" s="107" t="s">
        <v>896</v>
      </c>
      <c r="AM192" s="83">
        <v>26526.35</v>
      </c>
      <c r="AN192" s="111">
        <v>11438.65</v>
      </c>
      <c r="AO192" s="111">
        <v>37965</v>
      </c>
      <c r="AP192" s="111">
        <v>17513.650000000001</v>
      </c>
      <c r="AQ192" s="111">
        <v>1686.35</v>
      </c>
      <c r="AR192" s="111">
        <v>19200</v>
      </c>
      <c r="AS192" s="111">
        <v>17513.650000000001</v>
      </c>
      <c r="AT192" s="111">
        <v>1686.35</v>
      </c>
      <c r="AU192" s="111">
        <v>19200</v>
      </c>
      <c r="AV192" s="83">
        <v>29</v>
      </c>
      <c r="AW192" s="129">
        <v>378</v>
      </c>
      <c r="AX192" s="83"/>
      <c r="AY192" s="107"/>
      <c r="AZ192" s="83"/>
      <c r="BA192" s="83"/>
      <c r="BB192" s="83" t="s">
        <v>832</v>
      </c>
      <c r="BC192" s="83" t="s">
        <v>145</v>
      </c>
      <c r="BD192" s="107" t="s">
        <v>889</v>
      </c>
      <c r="BE192" s="83">
        <v>44040</v>
      </c>
      <c r="BF192" s="83" t="s">
        <v>445</v>
      </c>
      <c r="BG192" s="83" t="s">
        <v>1329</v>
      </c>
      <c r="BH192" s="84" t="s">
        <v>1465</v>
      </c>
      <c r="BI192" s="83" t="s">
        <v>110</v>
      </c>
      <c r="BJ192" s="84">
        <v>45919</v>
      </c>
      <c r="BK192" s="83"/>
      <c r="BL192" s="83" t="s">
        <v>114</v>
      </c>
      <c r="BM192" s="130" t="s">
        <v>119</v>
      </c>
      <c r="BN192" s="131" t="s">
        <v>200</v>
      </c>
      <c r="BO192" s="83" t="s">
        <v>243</v>
      </c>
      <c r="BP192" s="83"/>
      <c r="BQ192" s="83"/>
      <c r="BR192" s="132"/>
    </row>
    <row r="193" spans="1:70" s="112" customFormat="1" ht="15" customHeight="1">
      <c r="A193" s="83">
        <v>189</v>
      </c>
      <c r="B193" s="83" t="s">
        <v>245</v>
      </c>
      <c r="C193" s="83" t="s">
        <v>246</v>
      </c>
      <c r="D193" s="83" t="s">
        <v>247</v>
      </c>
      <c r="E193" s="83" t="s">
        <v>248</v>
      </c>
      <c r="F193" s="83" t="s">
        <v>249</v>
      </c>
      <c r="G193" s="83" t="s">
        <v>250</v>
      </c>
      <c r="H193" s="83" t="s">
        <v>251</v>
      </c>
      <c r="I193" s="83">
        <v>42706</v>
      </c>
      <c r="J193" s="83" t="s">
        <v>257</v>
      </c>
      <c r="K193" s="83">
        <v>42706</v>
      </c>
      <c r="L193" s="83" t="s">
        <v>252</v>
      </c>
      <c r="M193" s="83" t="s">
        <v>253</v>
      </c>
      <c r="N193" s="83">
        <v>67401</v>
      </c>
      <c r="O193" s="83" t="s">
        <v>276</v>
      </c>
      <c r="P193" s="83">
        <v>587339</v>
      </c>
      <c r="Q193" s="83" t="s">
        <v>442</v>
      </c>
      <c r="R193" s="83" t="s">
        <v>469</v>
      </c>
      <c r="S193" s="83" t="s">
        <v>572</v>
      </c>
      <c r="T193" s="83" t="s">
        <v>572</v>
      </c>
      <c r="U193" s="83" t="s">
        <v>262</v>
      </c>
      <c r="V193" s="83" t="s">
        <v>255</v>
      </c>
      <c r="W193" s="83">
        <v>541</v>
      </c>
      <c r="X193" s="83" t="s">
        <v>256</v>
      </c>
      <c r="Y193" s="83">
        <v>354418596</v>
      </c>
      <c r="Z193" s="83" t="s">
        <v>764</v>
      </c>
      <c r="AA193" s="107">
        <v>45291</v>
      </c>
      <c r="AB193" s="83">
        <v>20000</v>
      </c>
      <c r="AC193" s="107" t="s">
        <v>829</v>
      </c>
      <c r="AD193" s="83">
        <v>18</v>
      </c>
      <c r="AE193" s="83" t="s">
        <v>885</v>
      </c>
      <c r="AF193" s="83" t="s">
        <v>992</v>
      </c>
      <c r="AG193" s="107" t="s">
        <v>999</v>
      </c>
      <c r="AH193" s="83" t="s">
        <v>859</v>
      </c>
      <c r="AI193" s="107" t="s">
        <v>1145</v>
      </c>
      <c r="AJ193" s="83">
        <v>1340</v>
      </c>
      <c r="AK193" s="83">
        <v>1340</v>
      </c>
      <c r="AL193" s="107" t="s">
        <v>955</v>
      </c>
      <c r="AM193" s="83">
        <v>6790.44</v>
      </c>
      <c r="AN193" s="111">
        <v>2589.56</v>
      </c>
      <c r="AO193" s="111">
        <v>9380</v>
      </c>
      <c r="AP193" s="111">
        <v>13209.56</v>
      </c>
      <c r="AQ193" s="111">
        <v>1694.44</v>
      </c>
      <c r="AR193" s="111">
        <v>14904</v>
      </c>
      <c r="AS193" s="111">
        <v>13209.56</v>
      </c>
      <c r="AT193" s="111">
        <v>1694.44</v>
      </c>
      <c r="AU193" s="111">
        <v>14904</v>
      </c>
      <c r="AV193" s="83">
        <v>20</v>
      </c>
      <c r="AW193" s="129">
        <v>378</v>
      </c>
      <c r="AX193" s="83"/>
      <c r="AY193" s="107"/>
      <c r="AZ193" s="83"/>
      <c r="BA193" s="83"/>
      <c r="BB193" s="83" t="s">
        <v>832</v>
      </c>
      <c r="BC193" s="83" t="s">
        <v>145</v>
      </c>
      <c r="BD193" s="107"/>
      <c r="BE193" s="83">
        <v>0</v>
      </c>
      <c r="BF193" s="83" t="s">
        <v>572</v>
      </c>
      <c r="BG193" s="83" t="s">
        <v>1391</v>
      </c>
      <c r="BH193" s="84" t="s">
        <v>1465</v>
      </c>
      <c r="BI193" s="83" t="s">
        <v>110</v>
      </c>
      <c r="BJ193" s="84">
        <v>45919</v>
      </c>
      <c r="BK193" s="83"/>
      <c r="BL193" s="83" t="s">
        <v>162</v>
      </c>
      <c r="BM193" s="130" t="s">
        <v>210</v>
      </c>
      <c r="BN193" s="131" t="s">
        <v>201</v>
      </c>
      <c r="BO193" s="83" t="s">
        <v>244</v>
      </c>
      <c r="BP193" s="83"/>
      <c r="BQ193" s="83"/>
      <c r="BR193" s="132" t="s">
        <v>1470</v>
      </c>
    </row>
    <row r="194" spans="1:70" s="112" customFormat="1" ht="15" customHeight="1">
      <c r="A194" s="83">
        <v>190</v>
      </c>
      <c r="B194" s="83" t="s">
        <v>245</v>
      </c>
      <c r="C194" s="83" t="s">
        <v>246</v>
      </c>
      <c r="D194" s="83" t="s">
        <v>247</v>
      </c>
      <c r="E194" s="83" t="s">
        <v>248</v>
      </c>
      <c r="F194" s="83" t="s">
        <v>249</v>
      </c>
      <c r="G194" s="83" t="s">
        <v>250</v>
      </c>
      <c r="H194" s="83" t="s">
        <v>251</v>
      </c>
      <c r="I194" s="83">
        <v>42706</v>
      </c>
      <c r="J194" s="83" t="s">
        <v>257</v>
      </c>
      <c r="K194" s="83">
        <v>42706</v>
      </c>
      <c r="L194" s="83" t="s">
        <v>252</v>
      </c>
      <c r="M194" s="83" t="s">
        <v>253</v>
      </c>
      <c r="N194" s="83">
        <v>67401</v>
      </c>
      <c r="O194" s="83" t="s">
        <v>276</v>
      </c>
      <c r="P194" s="83">
        <v>587339</v>
      </c>
      <c r="Q194" s="83" t="s">
        <v>442</v>
      </c>
      <c r="R194" s="83" t="s">
        <v>303</v>
      </c>
      <c r="S194" s="83" t="s">
        <v>584</v>
      </c>
      <c r="T194" s="83" t="s">
        <v>584</v>
      </c>
      <c r="U194" s="83" t="s">
        <v>262</v>
      </c>
      <c r="V194" s="83" t="s">
        <v>255</v>
      </c>
      <c r="W194" s="83">
        <v>541</v>
      </c>
      <c r="X194" s="83" t="s">
        <v>256</v>
      </c>
      <c r="Y194" s="83">
        <v>354869261</v>
      </c>
      <c r="Z194" s="83" t="s">
        <v>772</v>
      </c>
      <c r="AA194" s="107">
        <v>45318</v>
      </c>
      <c r="AB194" s="83">
        <v>42000</v>
      </c>
      <c r="AC194" s="107" t="s">
        <v>829</v>
      </c>
      <c r="AD194" s="83">
        <v>24</v>
      </c>
      <c r="AE194" s="83" t="s">
        <v>833</v>
      </c>
      <c r="AF194" s="83" t="s">
        <v>1174</v>
      </c>
      <c r="AG194" s="107" t="s">
        <v>1175</v>
      </c>
      <c r="AH194" s="83" t="s">
        <v>1116</v>
      </c>
      <c r="AI194" s="107" t="s">
        <v>1048</v>
      </c>
      <c r="AJ194" s="83">
        <v>2240</v>
      </c>
      <c r="AK194" s="83">
        <v>2240</v>
      </c>
      <c r="AL194" s="107" t="s">
        <v>898</v>
      </c>
      <c r="AM194" s="83">
        <v>8325.41</v>
      </c>
      <c r="AN194" s="111">
        <v>5114.59</v>
      </c>
      <c r="AO194" s="111">
        <v>13440</v>
      </c>
      <c r="AP194" s="111">
        <v>33674.589999999997</v>
      </c>
      <c r="AQ194" s="111">
        <v>7043.41</v>
      </c>
      <c r="AR194" s="111">
        <v>40718</v>
      </c>
      <c r="AS194" s="111">
        <v>22791.47</v>
      </c>
      <c r="AT194" s="111">
        <v>6328.53</v>
      </c>
      <c r="AU194" s="111">
        <v>29120</v>
      </c>
      <c r="AV194" s="83">
        <v>19</v>
      </c>
      <c r="AW194" s="129">
        <v>378</v>
      </c>
      <c r="AX194" s="83"/>
      <c r="AY194" s="107"/>
      <c r="AZ194" s="83"/>
      <c r="BA194" s="83"/>
      <c r="BB194" s="83" t="s">
        <v>832</v>
      </c>
      <c r="BC194" s="83" t="s">
        <v>145</v>
      </c>
      <c r="BD194" s="107" t="s">
        <v>889</v>
      </c>
      <c r="BE194" s="83">
        <v>42000</v>
      </c>
      <c r="BF194" s="83" t="s">
        <v>584</v>
      </c>
      <c r="BG194" s="83" t="s">
        <v>1399</v>
      </c>
      <c r="BH194" s="84" t="s">
        <v>1465</v>
      </c>
      <c r="BI194" s="83" t="s">
        <v>110</v>
      </c>
      <c r="BJ194" s="84">
        <v>45919</v>
      </c>
      <c r="BK194" s="83"/>
      <c r="BL194" s="83" t="s">
        <v>162</v>
      </c>
      <c r="BM194" s="130" t="s">
        <v>210</v>
      </c>
      <c r="BN194" s="131" t="s">
        <v>201</v>
      </c>
      <c r="BO194" s="83" t="s">
        <v>244</v>
      </c>
      <c r="BP194" s="83"/>
      <c r="BQ194" s="83"/>
      <c r="BR194" s="132" t="s">
        <v>1470</v>
      </c>
    </row>
    <row r="195" spans="1:70" s="112" customFormat="1" ht="15" customHeight="1">
      <c r="A195" s="83">
        <v>191</v>
      </c>
      <c r="B195" s="83" t="s">
        <v>245</v>
      </c>
      <c r="C195" s="83" t="s">
        <v>246</v>
      </c>
      <c r="D195" s="83" t="s">
        <v>247</v>
      </c>
      <c r="E195" s="83" t="s">
        <v>248</v>
      </c>
      <c r="F195" s="83" t="s">
        <v>249</v>
      </c>
      <c r="G195" s="83" t="s">
        <v>250</v>
      </c>
      <c r="H195" s="83" t="s">
        <v>251</v>
      </c>
      <c r="I195" s="83">
        <v>42706</v>
      </c>
      <c r="J195" s="83" t="s">
        <v>257</v>
      </c>
      <c r="K195" s="83">
        <v>42706</v>
      </c>
      <c r="L195" s="83" t="s">
        <v>252</v>
      </c>
      <c r="M195" s="83" t="s">
        <v>253</v>
      </c>
      <c r="N195" s="83">
        <v>67401</v>
      </c>
      <c r="O195" s="83" t="s">
        <v>276</v>
      </c>
      <c r="P195" s="83">
        <v>587339</v>
      </c>
      <c r="Q195" s="83" t="s">
        <v>442</v>
      </c>
      <c r="R195" s="83" t="s">
        <v>303</v>
      </c>
      <c r="S195" s="83" t="s">
        <v>618</v>
      </c>
      <c r="T195" s="83" t="s">
        <v>618</v>
      </c>
      <c r="U195" s="83" t="s">
        <v>329</v>
      </c>
      <c r="V195" s="83" t="s">
        <v>255</v>
      </c>
      <c r="W195" s="83">
        <v>0</v>
      </c>
      <c r="X195" s="83" t="s">
        <v>256</v>
      </c>
      <c r="Y195" s="83">
        <v>357041193</v>
      </c>
      <c r="Z195" s="83" t="s">
        <v>798</v>
      </c>
      <c r="AA195" s="107">
        <v>45444</v>
      </c>
      <c r="AB195" s="83">
        <v>26000</v>
      </c>
      <c r="AC195" s="107" t="s">
        <v>829</v>
      </c>
      <c r="AD195" s="83">
        <v>18</v>
      </c>
      <c r="AE195" s="83" t="s">
        <v>830</v>
      </c>
      <c r="AF195" s="83" t="s">
        <v>1003</v>
      </c>
      <c r="AG195" s="107" t="s">
        <v>1004</v>
      </c>
      <c r="AH195" s="83" t="s">
        <v>859</v>
      </c>
      <c r="AI195" s="107" t="s">
        <v>1188</v>
      </c>
      <c r="AJ195" s="83">
        <v>1750</v>
      </c>
      <c r="AK195" s="83">
        <v>1750</v>
      </c>
      <c r="AL195" s="107" t="s">
        <v>1226</v>
      </c>
      <c r="AM195" s="83">
        <v>2335.14</v>
      </c>
      <c r="AN195" s="111">
        <v>1164.8599999999999</v>
      </c>
      <c r="AO195" s="111">
        <v>3500</v>
      </c>
      <c r="AP195" s="111">
        <v>23664.86</v>
      </c>
      <c r="AQ195" s="111">
        <v>4352.1400000000003</v>
      </c>
      <c r="AR195" s="111">
        <v>28017</v>
      </c>
      <c r="AS195" s="111">
        <v>18610.419999999998</v>
      </c>
      <c r="AT195" s="111">
        <v>4139.58</v>
      </c>
      <c r="AU195" s="111">
        <v>22750</v>
      </c>
      <c r="AV195" s="83">
        <v>15</v>
      </c>
      <c r="AW195" s="129">
        <v>378</v>
      </c>
      <c r="AX195" s="83"/>
      <c r="AY195" s="107"/>
      <c r="AZ195" s="83"/>
      <c r="BA195" s="83"/>
      <c r="BB195" s="83" t="s">
        <v>832</v>
      </c>
      <c r="BC195" s="83" t="s">
        <v>145</v>
      </c>
      <c r="BD195" s="107" t="s">
        <v>889</v>
      </c>
      <c r="BE195" s="83">
        <v>26000</v>
      </c>
      <c r="BF195" s="83" t="s">
        <v>618</v>
      </c>
      <c r="BG195" s="83" t="s">
        <v>1425</v>
      </c>
      <c r="BH195" s="84" t="s">
        <v>1465</v>
      </c>
      <c r="BI195" s="83" t="s">
        <v>110</v>
      </c>
      <c r="BJ195" s="84">
        <v>45919</v>
      </c>
      <c r="BK195" s="83"/>
      <c r="BL195" s="83" t="s">
        <v>162</v>
      </c>
      <c r="BM195" s="130" t="s">
        <v>210</v>
      </c>
      <c r="BN195" s="131" t="s">
        <v>201</v>
      </c>
      <c r="BO195" s="83" t="s">
        <v>244</v>
      </c>
      <c r="BP195" s="83"/>
      <c r="BQ195" s="83"/>
      <c r="BR195" s="132" t="s">
        <v>1470</v>
      </c>
    </row>
    <row r="196" spans="1:70" s="112" customFormat="1" ht="15" customHeight="1">
      <c r="A196" s="83">
        <v>192</v>
      </c>
      <c r="B196" s="83" t="s">
        <v>245</v>
      </c>
      <c r="C196" s="83" t="s">
        <v>246</v>
      </c>
      <c r="D196" s="83" t="s">
        <v>247</v>
      </c>
      <c r="E196" s="83" t="s">
        <v>248</v>
      </c>
      <c r="F196" s="83" t="s">
        <v>249</v>
      </c>
      <c r="G196" s="83" t="s">
        <v>250</v>
      </c>
      <c r="H196" s="83" t="s">
        <v>251</v>
      </c>
      <c r="I196" s="83">
        <v>42688</v>
      </c>
      <c r="J196" s="83" t="s">
        <v>248</v>
      </c>
      <c r="K196" s="83">
        <v>42688</v>
      </c>
      <c r="L196" s="83" t="s">
        <v>252</v>
      </c>
      <c r="M196" s="83" t="s">
        <v>253</v>
      </c>
      <c r="N196" s="83">
        <v>67478</v>
      </c>
      <c r="O196" s="83" t="s">
        <v>318</v>
      </c>
      <c r="P196" s="83">
        <v>97080</v>
      </c>
      <c r="Q196" s="83" t="s">
        <v>319</v>
      </c>
      <c r="R196" s="83" t="s">
        <v>303</v>
      </c>
      <c r="S196" s="83" t="s">
        <v>350</v>
      </c>
      <c r="T196" s="83" t="s">
        <v>350</v>
      </c>
      <c r="U196" s="83" t="s">
        <v>254</v>
      </c>
      <c r="V196" s="83" t="s">
        <v>255</v>
      </c>
      <c r="W196" s="83">
        <v>541</v>
      </c>
      <c r="X196" s="83" t="s">
        <v>256</v>
      </c>
      <c r="Y196" s="83">
        <v>349056988</v>
      </c>
      <c r="Z196" s="83" t="s">
        <v>662</v>
      </c>
      <c r="AA196" s="107">
        <v>44834</v>
      </c>
      <c r="AB196" s="83">
        <v>73266</v>
      </c>
      <c r="AC196" s="107" t="s">
        <v>840</v>
      </c>
      <c r="AD196" s="83">
        <v>24</v>
      </c>
      <c r="AE196" s="83" t="s">
        <v>876</v>
      </c>
      <c r="AF196" s="83" t="s">
        <v>845</v>
      </c>
      <c r="AG196" s="107" t="s">
        <v>880</v>
      </c>
      <c r="AH196" s="83" t="s">
        <v>831</v>
      </c>
      <c r="AI196" s="107" t="s">
        <v>909</v>
      </c>
      <c r="AJ196" s="83">
        <v>3500</v>
      </c>
      <c r="AK196" s="83">
        <v>3900</v>
      </c>
      <c r="AL196" s="107" t="s">
        <v>910</v>
      </c>
      <c r="AM196" s="83">
        <v>65695.75</v>
      </c>
      <c r="AN196" s="111">
        <v>19704.25</v>
      </c>
      <c r="AO196" s="111">
        <v>85400</v>
      </c>
      <c r="AP196" s="111">
        <v>7570.25</v>
      </c>
      <c r="AQ196" s="111">
        <v>229.75</v>
      </c>
      <c r="AR196" s="111">
        <v>7800</v>
      </c>
      <c r="AS196" s="111">
        <v>7570.25</v>
      </c>
      <c r="AT196" s="111">
        <v>229.75</v>
      </c>
      <c r="AU196" s="111">
        <v>7800</v>
      </c>
      <c r="AV196" s="83">
        <v>35</v>
      </c>
      <c r="AW196" s="129">
        <v>379</v>
      </c>
      <c r="AX196" s="83"/>
      <c r="AY196" s="107"/>
      <c r="AZ196" s="83"/>
      <c r="BA196" s="83"/>
      <c r="BB196" s="83" t="s">
        <v>832</v>
      </c>
      <c r="BC196" s="83" t="s">
        <v>145</v>
      </c>
      <c r="BD196" s="107" t="s">
        <v>872</v>
      </c>
      <c r="BE196" s="83">
        <v>73266</v>
      </c>
      <c r="BF196" s="83" t="s">
        <v>350</v>
      </c>
      <c r="BG196" s="83" t="s">
        <v>1292</v>
      </c>
      <c r="BH196" s="84" t="s">
        <v>1465</v>
      </c>
      <c r="BI196" s="83" t="s">
        <v>110</v>
      </c>
      <c r="BJ196" s="84">
        <v>45919</v>
      </c>
      <c r="BK196" s="83"/>
      <c r="BL196" s="83" t="s">
        <v>162</v>
      </c>
      <c r="BM196" s="130" t="s">
        <v>210</v>
      </c>
      <c r="BN196" s="131" t="s">
        <v>201</v>
      </c>
      <c r="BO196" s="83" t="s">
        <v>244</v>
      </c>
      <c r="BP196" s="83"/>
      <c r="BQ196" s="83"/>
      <c r="BR196" s="132" t="s">
        <v>1470</v>
      </c>
    </row>
    <row r="197" spans="1:70" s="112" customFormat="1" ht="15" customHeight="1">
      <c r="A197" s="83">
        <v>193</v>
      </c>
      <c r="B197" s="83" t="s">
        <v>245</v>
      </c>
      <c r="C197" s="83" t="s">
        <v>246</v>
      </c>
      <c r="D197" s="83" t="s">
        <v>247</v>
      </c>
      <c r="E197" s="83" t="s">
        <v>248</v>
      </c>
      <c r="F197" s="83" t="s">
        <v>249</v>
      </c>
      <c r="G197" s="83" t="s">
        <v>250</v>
      </c>
      <c r="H197" s="83" t="s">
        <v>251</v>
      </c>
      <c r="I197" s="83">
        <v>42688</v>
      </c>
      <c r="J197" s="83" t="s">
        <v>248</v>
      </c>
      <c r="K197" s="83">
        <v>42688</v>
      </c>
      <c r="L197" s="83" t="s">
        <v>252</v>
      </c>
      <c r="M197" s="83" t="s">
        <v>253</v>
      </c>
      <c r="N197" s="83">
        <v>67454</v>
      </c>
      <c r="O197" s="83" t="s">
        <v>359</v>
      </c>
      <c r="P197" s="83">
        <v>97055</v>
      </c>
      <c r="Q197" s="83" t="s">
        <v>360</v>
      </c>
      <c r="R197" s="83" t="s">
        <v>303</v>
      </c>
      <c r="S197" s="83" t="s">
        <v>361</v>
      </c>
      <c r="T197" s="83" t="s">
        <v>361</v>
      </c>
      <c r="U197" s="83" t="s">
        <v>254</v>
      </c>
      <c r="V197" s="83" t="s">
        <v>255</v>
      </c>
      <c r="W197" s="83">
        <v>541</v>
      </c>
      <c r="X197" s="83" t="s">
        <v>256</v>
      </c>
      <c r="Y197" s="83">
        <v>349534422</v>
      </c>
      <c r="Z197" s="83" t="s">
        <v>664</v>
      </c>
      <c r="AA197" s="107">
        <v>44882</v>
      </c>
      <c r="AB197" s="83">
        <v>76397</v>
      </c>
      <c r="AC197" s="107" t="s">
        <v>840</v>
      </c>
      <c r="AD197" s="83">
        <v>24</v>
      </c>
      <c r="AE197" s="83" t="s">
        <v>843</v>
      </c>
      <c r="AF197" s="83" t="s">
        <v>919</v>
      </c>
      <c r="AG197" s="107" t="s">
        <v>920</v>
      </c>
      <c r="AH197" s="83" t="s">
        <v>831</v>
      </c>
      <c r="AI197" s="107" t="s">
        <v>921</v>
      </c>
      <c r="AJ197" s="83">
        <v>4879</v>
      </c>
      <c r="AK197" s="83">
        <v>4100</v>
      </c>
      <c r="AL197" s="107" t="s">
        <v>896</v>
      </c>
      <c r="AM197" s="83">
        <v>60821.62</v>
      </c>
      <c r="AN197" s="111">
        <v>21957.38</v>
      </c>
      <c r="AO197" s="111">
        <v>82779</v>
      </c>
      <c r="AP197" s="111">
        <v>15575.38</v>
      </c>
      <c r="AQ197" s="111">
        <v>824.62</v>
      </c>
      <c r="AR197" s="111">
        <v>16400</v>
      </c>
      <c r="AS197" s="111">
        <v>15575.38</v>
      </c>
      <c r="AT197" s="111">
        <v>824.62</v>
      </c>
      <c r="AU197" s="111">
        <v>16400</v>
      </c>
      <c r="AV197" s="83">
        <v>33</v>
      </c>
      <c r="AW197" s="129">
        <v>379</v>
      </c>
      <c r="AX197" s="83"/>
      <c r="AY197" s="107"/>
      <c r="AZ197" s="83"/>
      <c r="BA197" s="83"/>
      <c r="BB197" s="83" t="s">
        <v>832</v>
      </c>
      <c r="BC197" s="83" t="s">
        <v>145</v>
      </c>
      <c r="BD197" s="107"/>
      <c r="BE197" s="83">
        <v>0</v>
      </c>
      <c r="BF197" s="83" t="s">
        <v>361</v>
      </c>
      <c r="BG197" s="83" t="s">
        <v>1294</v>
      </c>
      <c r="BH197" s="84" t="s">
        <v>1465</v>
      </c>
      <c r="BI197" s="83" t="s">
        <v>110</v>
      </c>
      <c r="BJ197" s="84">
        <v>45919</v>
      </c>
      <c r="BK197" s="83"/>
      <c r="BL197" s="83" t="s">
        <v>162</v>
      </c>
      <c r="BM197" s="130" t="s">
        <v>210</v>
      </c>
      <c r="BN197" s="131" t="s">
        <v>201</v>
      </c>
      <c r="BO197" s="83" t="s">
        <v>244</v>
      </c>
      <c r="BP197" s="83"/>
      <c r="BQ197" s="83"/>
      <c r="BR197" s="132" t="s">
        <v>1470</v>
      </c>
    </row>
    <row r="198" spans="1:70" s="112" customFormat="1" ht="15" customHeight="1">
      <c r="A198" s="83">
        <v>194</v>
      </c>
      <c r="B198" s="83" t="s">
        <v>245</v>
      </c>
      <c r="C198" s="83" t="s">
        <v>246</v>
      </c>
      <c r="D198" s="83" t="s">
        <v>247</v>
      </c>
      <c r="E198" s="83" t="s">
        <v>248</v>
      </c>
      <c r="F198" s="83" t="s">
        <v>249</v>
      </c>
      <c r="G198" s="83" t="s">
        <v>250</v>
      </c>
      <c r="H198" s="83" t="s">
        <v>251</v>
      </c>
      <c r="I198" s="83">
        <v>42688</v>
      </c>
      <c r="J198" s="83" t="s">
        <v>248</v>
      </c>
      <c r="K198" s="83">
        <v>42688</v>
      </c>
      <c r="L198" s="83" t="s">
        <v>252</v>
      </c>
      <c r="M198" s="83" t="s">
        <v>253</v>
      </c>
      <c r="N198" s="83">
        <v>67454</v>
      </c>
      <c r="O198" s="83" t="s">
        <v>359</v>
      </c>
      <c r="P198" s="83">
        <v>97055</v>
      </c>
      <c r="Q198" s="83" t="s">
        <v>360</v>
      </c>
      <c r="R198" s="83" t="s">
        <v>469</v>
      </c>
      <c r="S198" s="83" t="s">
        <v>488</v>
      </c>
      <c r="T198" s="83" t="s">
        <v>488</v>
      </c>
      <c r="U198" s="83" t="s">
        <v>254</v>
      </c>
      <c r="V198" s="83" t="s">
        <v>255</v>
      </c>
      <c r="W198" s="83">
        <v>541</v>
      </c>
      <c r="X198" s="83" t="s">
        <v>256</v>
      </c>
      <c r="Y198" s="83">
        <v>351996689</v>
      </c>
      <c r="Z198" s="83" t="s">
        <v>724</v>
      </c>
      <c r="AA198" s="107">
        <v>45106</v>
      </c>
      <c r="AB198" s="83">
        <v>30000</v>
      </c>
      <c r="AC198" s="107" t="s">
        <v>840</v>
      </c>
      <c r="AD198" s="83">
        <v>18</v>
      </c>
      <c r="AE198" s="83" t="s">
        <v>885</v>
      </c>
      <c r="AF198" s="83" t="s">
        <v>1054</v>
      </c>
      <c r="AG198" s="107" t="s">
        <v>920</v>
      </c>
      <c r="AH198" s="83" t="s">
        <v>831</v>
      </c>
      <c r="AI198" s="107" t="s">
        <v>1055</v>
      </c>
      <c r="AJ198" s="83">
        <v>2020</v>
      </c>
      <c r="AK198" s="83">
        <v>2020</v>
      </c>
      <c r="AL198" s="107" t="s">
        <v>1056</v>
      </c>
      <c r="AM198" s="83">
        <v>21239.32</v>
      </c>
      <c r="AN198" s="111">
        <v>6040.68</v>
      </c>
      <c r="AO198" s="111">
        <v>27280</v>
      </c>
      <c r="AP198" s="111">
        <v>8760.68</v>
      </c>
      <c r="AQ198" s="111">
        <v>417.32</v>
      </c>
      <c r="AR198" s="111">
        <v>9178</v>
      </c>
      <c r="AS198" s="111">
        <v>8760.68</v>
      </c>
      <c r="AT198" s="111">
        <v>417.32</v>
      </c>
      <c r="AU198" s="111">
        <v>9178</v>
      </c>
      <c r="AV198" s="83">
        <v>26</v>
      </c>
      <c r="AW198" s="129">
        <v>379</v>
      </c>
      <c r="AX198" s="83"/>
      <c r="AY198" s="107"/>
      <c r="AZ198" s="83"/>
      <c r="BA198" s="83"/>
      <c r="BB198" s="83" t="s">
        <v>832</v>
      </c>
      <c r="BC198" s="83" t="s">
        <v>145</v>
      </c>
      <c r="BD198" s="107" t="s">
        <v>872</v>
      </c>
      <c r="BE198" s="83">
        <v>30000</v>
      </c>
      <c r="BF198" s="83" t="s">
        <v>488</v>
      </c>
      <c r="BG198" s="83" t="s">
        <v>1353</v>
      </c>
      <c r="BH198" s="84" t="s">
        <v>1465</v>
      </c>
      <c r="BI198" s="83" t="s">
        <v>110</v>
      </c>
      <c r="BJ198" s="84">
        <v>45919</v>
      </c>
      <c r="BK198" s="83"/>
      <c r="BL198" s="83" t="s">
        <v>162</v>
      </c>
      <c r="BM198" s="130" t="s">
        <v>210</v>
      </c>
      <c r="BN198" s="131" t="s">
        <v>201</v>
      </c>
      <c r="BO198" s="83" t="s">
        <v>244</v>
      </c>
      <c r="BP198" s="83"/>
      <c r="BQ198" s="83"/>
      <c r="BR198" s="132" t="s">
        <v>1470</v>
      </c>
    </row>
    <row r="199" spans="1:70" s="112" customFormat="1" ht="15" customHeight="1">
      <c r="A199" s="83">
        <v>195</v>
      </c>
      <c r="B199" s="83" t="s">
        <v>245</v>
      </c>
      <c r="C199" s="83" t="s">
        <v>246</v>
      </c>
      <c r="D199" s="83" t="s">
        <v>247</v>
      </c>
      <c r="E199" s="83" t="s">
        <v>248</v>
      </c>
      <c r="F199" s="83" t="s">
        <v>249</v>
      </c>
      <c r="G199" s="83" t="s">
        <v>250</v>
      </c>
      <c r="H199" s="83" t="s">
        <v>251</v>
      </c>
      <c r="I199" s="83">
        <v>42721</v>
      </c>
      <c r="J199" s="83" t="s">
        <v>280</v>
      </c>
      <c r="K199" s="83">
        <v>42721</v>
      </c>
      <c r="L199" s="83" t="s">
        <v>252</v>
      </c>
      <c r="M199" s="83" t="s">
        <v>253</v>
      </c>
      <c r="N199" s="83">
        <v>67502</v>
      </c>
      <c r="O199" s="83" t="s">
        <v>289</v>
      </c>
      <c r="P199" s="83">
        <v>436621</v>
      </c>
      <c r="Q199" s="83" t="s">
        <v>527</v>
      </c>
      <c r="R199" s="83" t="s">
        <v>303</v>
      </c>
      <c r="S199" s="83" t="s">
        <v>541</v>
      </c>
      <c r="T199" s="83" t="s">
        <v>541</v>
      </c>
      <c r="U199" s="83" t="s">
        <v>254</v>
      </c>
      <c r="V199" s="83" t="s">
        <v>255</v>
      </c>
      <c r="W199" s="83">
        <v>541</v>
      </c>
      <c r="X199" s="83" t="s">
        <v>256</v>
      </c>
      <c r="Y199" s="83">
        <v>353576961</v>
      </c>
      <c r="Z199" s="83" t="s">
        <v>749</v>
      </c>
      <c r="AA199" s="107">
        <v>45236</v>
      </c>
      <c r="AB199" s="83">
        <v>20000</v>
      </c>
      <c r="AC199" s="107" t="s">
        <v>840</v>
      </c>
      <c r="AD199" s="83">
        <v>18</v>
      </c>
      <c r="AE199" s="83" t="s">
        <v>830</v>
      </c>
      <c r="AF199" s="83" t="s">
        <v>1046</v>
      </c>
      <c r="AG199" s="107" t="s">
        <v>1123</v>
      </c>
      <c r="AH199" s="83" t="s">
        <v>859</v>
      </c>
      <c r="AI199" s="107" t="s">
        <v>1124</v>
      </c>
      <c r="AJ199" s="83">
        <v>1340</v>
      </c>
      <c r="AK199" s="83">
        <v>1340</v>
      </c>
      <c r="AL199" s="107" t="s">
        <v>910</v>
      </c>
      <c r="AM199" s="83">
        <v>9051.2199999999993</v>
      </c>
      <c r="AN199" s="111">
        <v>3008.78</v>
      </c>
      <c r="AO199" s="111">
        <v>12060</v>
      </c>
      <c r="AP199" s="111">
        <v>10948.78</v>
      </c>
      <c r="AQ199" s="111">
        <v>1160.22</v>
      </c>
      <c r="AR199" s="111">
        <v>12109</v>
      </c>
      <c r="AS199" s="111">
        <v>10948.78</v>
      </c>
      <c r="AT199" s="111">
        <v>1160.22</v>
      </c>
      <c r="AU199" s="111">
        <v>12109</v>
      </c>
      <c r="AV199" s="83">
        <v>22</v>
      </c>
      <c r="AW199" s="129">
        <v>379</v>
      </c>
      <c r="AX199" s="83"/>
      <c r="AY199" s="107"/>
      <c r="AZ199" s="83"/>
      <c r="BA199" s="83"/>
      <c r="BB199" s="83" t="s">
        <v>832</v>
      </c>
      <c r="BC199" s="83" t="s">
        <v>145</v>
      </c>
      <c r="BD199" s="107" t="s">
        <v>889</v>
      </c>
      <c r="BE199" s="83">
        <v>20000</v>
      </c>
      <c r="BF199" s="83" t="s">
        <v>541</v>
      </c>
      <c r="BG199" s="83" t="s">
        <v>1282</v>
      </c>
      <c r="BH199" s="84" t="s">
        <v>1465</v>
      </c>
      <c r="BI199" s="83" t="s">
        <v>110</v>
      </c>
      <c r="BJ199" s="84">
        <v>45919</v>
      </c>
      <c r="BK199" s="83"/>
      <c r="BL199" s="83" t="s">
        <v>162</v>
      </c>
      <c r="BM199" s="130" t="s">
        <v>210</v>
      </c>
      <c r="BN199" s="131" t="s">
        <v>201</v>
      </c>
      <c r="BO199" s="83" t="s">
        <v>244</v>
      </c>
      <c r="BP199" s="83"/>
      <c r="BQ199" s="83"/>
      <c r="BR199" s="132" t="s">
        <v>1470</v>
      </c>
    </row>
    <row r="200" spans="1:70" s="112" customFormat="1" ht="15" customHeight="1">
      <c r="A200" s="83">
        <v>196</v>
      </c>
      <c r="B200" s="83" t="s">
        <v>245</v>
      </c>
      <c r="C200" s="83" t="s">
        <v>246</v>
      </c>
      <c r="D200" s="83" t="s">
        <v>247</v>
      </c>
      <c r="E200" s="83" t="s">
        <v>248</v>
      </c>
      <c r="F200" s="83" t="s">
        <v>249</v>
      </c>
      <c r="G200" s="83" t="s">
        <v>250</v>
      </c>
      <c r="H200" s="83" t="s">
        <v>251</v>
      </c>
      <c r="I200" s="83">
        <v>42762</v>
      </c>
      <c r="J200" s="83" t="s">
        <v>268</v>
      </c>
      <c r="K200" s="83">
        <v>42762</v>
      </c>
      <c r="L200" s="83" t="s">
        <v>252</v>
      </c>
      <c r="M200" s="83" t="s">
        <v>253</v>
      </c>
      <c r="N200" s="83">
        <v>67371</v>
      </c>
      <c r="O200" s="83" t="s">
        <v>269</v>
      </c>
      <c r="P200" s="83">
        <v>96963</v>
      </c>
      <c r="Q200" s="83" t="s">
        <v>270</v>
      </c>
      <c r="R200" s="83" t="s">
        <v>303</v>
      </c>
      <c r="S200" s="83" t="s">
        <v>578</v>
      </c>
      <c r="T200" s="83" t="s">
        <v>578</v>
      </c>
      <c r="U200" s="83" t="s">
        <v>254</v>
      </c>
      <c r="V200" s="83" t="s">
        <v>255</v>
      </c>
      <c r="W200" s="83">
        <v>0</v>
      </c>
      <c r="X200" s="83" t="s">
        <v>256</v>
      </c>
      <c r="Y200" s="83">
        <v>354760417</v>
      </c>
      <c r="Z200" s="83" t="s">
        <v>769</v>
      </c>
      <c r="AA200" s="107">
        <v>45373</v>
      </c>
      <c r="AB200" s="83">
        <v>43000</v>
      </c>
      <c r="AC200" s="107" t="s">
        <v>840</v>
      </c>
      <c r="AD200" s="83">
        <v>24</v>
      </c>
      <c r="AE200" s="83" t="s">
        <v>843</v>
      </c>
      <c r="AF200" s="83" t="s">
        <v>1014</v>
      </c>
      <c r="AG200" s="107" t="s">
        <v>1167</v>
      </c>
      <c r="AH200" s="83" t="s">
        <v>859</v>
      </c>
      <c r="AI200" s="107" t="s">
        <v>1165</v>
      </c>
      <c r="AJ200" s="83">
        <v>2290</v>
      </c>
      <c r="AK200" s="83">
        <v>2290</v>
      </c>
      <c r="AL200" s="107" t="s">
        <v>1029</v>
      </c>
      <c r="AM200" s="83">
        <v>5580.28</v>
      </c>
      <c r="AN200" s="111">
        <v>4599.72</v>
      </c>
      <c r="AO200" s="111">
        <v>10180</v>
      </c>
      <c r="AP200" s="111">
        <v>37419.72</v>
      </c>
      <c r="AQ200" s="111">
        <v>8148.28</v>
      </c>
      <c r="AR200" s="111">
        <v>45568</v>
      </c>
      <c r="AS200" s="111">
        <v>21989.41</v>
      </c>
      <c r="AT200" s="111">
        <v>6760.59</v>
      </c>
      <c r="AU200" s="111">
        <v>28750</v>
      </c>
      <c r="AV200" s="83">
        <v>17</v>
      </c>
      <c r="AW200" s="129">
        <v>379</v>
      </c>
      <c r="AX200" s="83"/>
      <c r="AY200" s="107"/>
      <c r="AZ200" s="83"/>
      <c r="BA200" s="83"/>
      <c r="BB200" s="83" t="s">
        <v>832</v>
      </c>
      <c r="BC200" s="83" t="s">
        <v>145</v>
      </c>
      <c r="BD200" s="107" t="s">
        <v>872</v>
      </c>
      <c r="BE200" s="83">
        <v>43000</v>
      </c>
      <c r="BF200" s="83" t="s">
        <v>578</v>
      </c>
      <c r="BG200" s="83" t="s">
        <v>1396</v>
      </c>
      <c r="BH200" s="84" t="s">
        <v>1465</v>
      </c>
      <c r="BI200" s="83" t="s">
        <v>110</v>
      </c>
      <c r="BJ200" s="84">
        <v>45919</v>
      </c>
      <c r="BK200" s="83"/>
      <c r="BL200" s="83" t="s">
        <v>162</v>
      </c>
      <c r="BM200" s="130" t="s">
        <v>210</v>
      </c>
      <c r="BN200" s="131" t="s">
        <v>201</v>
      </c>
      <c r="BO200" s="83" t="s">
        <v>244</v>
      </c>
      <c r="BP200" s="83"/>
      <c r="BQ200" s="83"/>
      <c r="BR200" s="132" t="s">
        <v>1470</v>
      </c>
    </row>
    <row r="201" spans="1:70" s="112" customFormat="1" ht="15" customHeight="1">
      <c r="A201" s="83">
        <v>197</v>
      </c>
      <c r="B201" s="83" t="s">
        <v>245</v>
      </c>
      <c r="C201" s="83" t="s">
        <v>246</v>
      </c>
      <c r="D201" s="83" t="s">
        <v>247</v>
      </c>
      <c r="E201" s="83" t="s">
        <v>248</v>
      </c>
      <c r="F201" s="83" t="s">
        <v>249</v>
      </c>
      <c r="G201" s="83" t="s">
        <v>250</v>
      </c>
      <c r="H201" s="83" t="s">
        <v>251</v>
      </c>
      <c r="I201" s="83">
        <v>42728</v>
      </c>
      <c r="J201" s="83" t="s">
        <v>273</v>
      </c>
      <c r="K201" s="83">
        <v>42728</v>
      </c>
      <c r="L201" s="83" t="s">
        <v>252</v>
      </c>
      <c r="M201" s="83" t="s">
        <v>253</v>
      </c>
      <c r="N201" s="83">
        <v>67369</v>
      </c>
      <c r="O201" s="83" t="s">
        <v>274</v>
      </c>
      <c r="P201" s="83">
        <v>96961</v>
      </c>
      <c r="Q201" s="83" t="s">
        <v>275</v>
      </c>
      <c r="R201" s="83" t="s">
        <v>303</v>
      </c>
      <c r="S201" s="83" t="s">
        <v>577</v>
      </c>
      <c r="T201" s="83" t="s">
        <v>577</v>
      </c>
      <c r="U201" s="83" t="s">
        <v>266</v>
      </c>
      <c r="V201" s="83" t="s">
        <v>255</v>
      </c>
      <c r="W201" s="83">
        <v>0</v>
      </c>
      <c r="X201" s="83" t="s">
        <v>324</v>
      </c>
      <c r="Y201" s="83">
        <v>354760407</v>
      </c>
      <c r="Z201" s="83" t="s">
        <v>768</v>
      </c>
      <c r="AA201" s="107">
        <v>45371</v>
      </c>
      <c r="AB201" s="83">
        <v>29000</v>
      </c>
      <c r="AC201" s="107" t="s">
        <v>840</v>
      </c>
      <c r="AD201" s="83">
        <v>18</v>
      </c>
      <c r="AE201" s="83" t="s">
        <v>321</v>
      </c>
      <c r="AF201" s="83" t="s">
        <v>868</v>
      </c>
      <c r="AG201" s="107" t="s">
        <v>1147</v>
      </c>
      <c r="AH201" s="83" t="s">
        <v>844</v>
      </c>
      <c r="AI201" s="107" t="s">
        <v>1165</v>
      </c>
      <c r="AJ201" s="83">
        <v>1950</v>
      </c>
      <c r="AK201" s="83">
        <v>1950</v>
      </c>
      <c r="AL201" s="107" t="s">
        <v>910</v>
      </c>
      <c r="AM201" s="83">
        <v>5196.66</v>
      </c>
      <c r="AN201" s="111">
        <v>2603.34</v>
      </c>
      <c r="AO201" s="111">
        <v>7800</v>
      </c>
      <c r="AP201" s="111">
        <v>23803.34</v>
      </c>
      <c r="AQ201" s="111">
        <v>3897.66</v>
      </c>
      <c r="AR201" s="111">
        <v>27701</v>
      </c>
      <c r="AS201" s="111">
        <v>4467.3</v>
      </c>
      <c r="AT201" s="111">
        <v>1382.7</v>
      </c>
      <c r="AU201" s="111">
        <v>5850</v>
      </c>
      <c r="AV201" s="83">
        <v>7</v>
      </c>
      <c r="AW201" s="129">
        <v>379</v>
      </c>
      <c r="AX201" s="83"/>
      <c r="AY201" s="107"/>
      <c r="AZ201" s="83"/>
      <c r="BA201" s="83"/>
      <c r="BB201" s="83" t="s">
        <v>832</v>
      </c>
      <c r="BC201" s="83" t="s">
        <v>145</v>
      </c>
      <c r="BD201" s="107" t="s">
        <v>872</v>
      </c>
      <c r="BE201" s="83">
        <v>29000</v>
      </c>
      <c r="BF201" s="83" t="s">
        <v>577</v>
      </c>
      <c r="BG201" s="83" t="s">
        <v>1395</v>
      </c>
      <c r="BH201" s="84" t="s">
        <v>1465</v>
      </c>
      <c r="BI201" s="83" t="s">
        <v>110</v>
      </c>
      <c r="BJ201" s="84">
        <v>45919</v>
      </c>
      <c r="BK201" s="83"/>
      <c r="BL201" s="83" t="s">
        <v>162</v>
      </c>
      <c r="BM201" s="130" t="s">
        <v>210</v>
      </c>
      <c r="BN201" s="131" t="s">
        <v>201</v>
      </c>
      <c r="BO201" s="83" t="s">
        <v>244</v>
      </c>
      <c r="BP201" s="83"/>
      <c r="BQ201" s="83"/>
      <c r="BR201" s="132" t="s">
        <v>1470</v>
      </c>
    </row>
    <row r="202" spans="1:70" s="112" customFormat="1" ht="15" customHeight="1">
      <c r="A202" s="83">
        <v>198</v>
      </c>
      <c r="B202" s="83" t="s">
        <v>245</v>
      </c>
      <c r="C202" s="83" t="s">
        <v>246</v>
      </c>
      <c r="D202" s="83" t="s">
        <v>247</v>
      </c>
      <c r="E202" s="83" t="s">
        <v>248</v>
      </c>
      <c r="F202" s="83" t="s">
        <v>249</v>
      </c>
      <c r="G202" s="83" t="s">
        <v>250</v>
      </c>
      <c r="H202" s="83" t="s">
        <v>251</v>
      </c>
      <c r="I202" s="83">
        <v>42732</v>
      </c>
      <c r="J202" s="83" t="s">
        <v>325</v>
      </c>
      <c r="K202" s="83">
        <v>42732</v>
      </c>
      <c r="L202" s="83" t="s">
        <v>299</v>
      </c>
      <c r="M202" s="83" t="s">
        <v>300</v>
      </c>
      <c r="N202" s="83">
        <v>67419</v>
      </c>
      <c r="O202" s="83" t="s">
        <v>326</v>
      </c>
      <c r="P202" s="83">
        <v>97015</v>
      </c>
      <c r="Q202" s="83" t="s">
        <v>327</v>
      </c>
      <c r="R202" s="83" t="s">
        <v>469</v>
      </c>
      <c r="S202" s="83" t="s">
        <v>571</v>
      </c>
      <c r="T202" s="83" t="s">
        <v>571</v>
      </c>
      <c r="U202" s="83" t="s">
        <v>254</v>
      </c>
      <c r="V202" s="83" t="s">
        <v>255</v>
      </c>
      <c r="W202" s="83">
        <v>541</v>
      </c>
      <c r="X202" s="83" t="s">
        <v>256</v>
      </c>
      <c r="Y202" s="83">
        <v>354409275</v>
      </c>
      <c r="Z202" s="83" t="s">
        <v>763</v>
      </c>
      <c r="AA202" s="107">
        <v>45290</v>
      </c>
      <c r="AB202" s="83">
        <v>30000</v>
      </c>
      <c r="AC202" s="107" t="s">
        <v>849</v>
      </c>
      <c r="AD202" s="83">
        <v>18</v>
      </c>
      <c r="AE202" s="83" t="s">
        <v>885</v>
      </c>
      <c r="AF202" s="83" t="s">
        <v>1155</v>
      </c>
      <c r="AG202" s="107" t="s">
        <v>1156</v>
      </c>
      <c r="AH202" s="83" t="s">
        <v>838</v>
      </c>
      <c r="AI202" s="107" t="s">
        <v>851</v>
      </c>
      <c r="AJ202" s="83">
        <v>2020</v>
      </c>
      <c r="AK202" s="83">
        <v>2020</v>
      </c>
      <c r="AL202" s="107" t="s">
        <v>896</v>
      </c>
      <c r="AM202" s="83">
        <v>10273.49</v>
      </c>
      <c r="AN202" s="111">
        <v>3866.51</v>
      </c>
      <c r="AO202" s="111">
        <v>14140</v>
      </c>
      <c r="AP202" s="111">
        <v>19726.509999999998</v>
      </c>
      <c r="AQ202" s="111">
        <v>2548.4899999999998</v>
      </c>
      <c r="AR202" s="111">
        <v>22275</v>
      </c>
      <c r="AS202" s="111">
        <v>19726.509999999998</v>
      </c>
      <c r="AT202" s="111">
        <v>2548.4899999999998</v>
      </c>
      <c r="AU202" s="111">
        <v>22275</v>
      </c>
      <c r="AV202" s="83">
        <v>20</v>
      </c>
      <c r="AW202" s="129">
        <v>380</v>
      </c>
      <c r="AX202" s="83"/>
      <c r="AY202" s="107"/>
      <c r="AZ202" s="83"/>
      <c r="BA202" s="83"/>
      <c r="BB202" s="83" t="s">
        <v>832</v>
      </c>
      <c r="BC202" s="83" t="s">
        <v>145</v>
      </c>
      <c r="BD202" s="107" t="s">
        <v>872</v>
      </c>
      <c r="BE202" s="83">
        <v>30000</v>
      </c>
      <c r="BF202" s="83" t="s">
        <v>571</v>
      </c>
      <c r="BG202" s="83" t="s">
        <v>1390</v>
      </c>
      <c r="BH202" s="84" t="s">
        <v>1465</v>
      </c>
      <c r="BI202" s="83" t="s">
        <v>110</v>
      </c>
      <c r="BJ202" s="84">
        <v>45919</v>
      </c>
      <c r="BK202" s="83"/>
      <c r="BL202" s="83" t="s">
        <v>162</v>
      </c>
      <c r="BM202" s="130" t="s">
        <v>210</v>
      </c>
      <c r="BN202" s="131" t="s">
        <v>201</v>
      </c>
      <c r="BO202" s="83" t="s">
        <v>244</v>
      </c>
      <c r="BP202" s="83"/>
      <c r="BQ202" s="83"/>
      <c r="BR202" s="132" t="s">
        <v>1470</v>
      </c>
    </row>
    <row r="203" spans="1:70" s="112" customFormat="1" ht="15" customHeight="1">
      <c r="A203" s="83">
        <v>199</v>
      </c>
      <c r="B203" s="83" t="s">
        <v>245</v>
      </c>
      <c r="C203" s="83" t="s">
        <v>246</v>
      </c>
      <c r="D203" s="83" t="s">
        <v>247</v>
      </c>
      <c r="E203" s="83" t="s">
        <v>248</v>
      </c>
      <c r="F203" s="83" t="s">
        <v>249</v>
      </c>
      <c r="G203" s="83" t="s">
        <v>250</v>
      </c>
      <c r="H203" s="83" t="s">
        <v>251</v>
      </c>
      <c r="I203" s="83">
        <v>172173</v>
      </c>
      <c r="J203" s="83" t="s">
        <v>357</v>
      </c>
      <c r="K203" s="83">
        <v>172173</v>
      </c>
      <c r="L203" s="83" t="s">
        <v>252</v>
      </c>
      <c r="M203" s="83" t="s">
        <v>253</v>
      </c>
      <c r="N203" s="83">
        <v>367926</v>
      </c>
      <c r="O203" s="83" t="s">
        <v>367</v>
      </c>
      <c r="P203" s="83">
        <v>533537</v>
      </c>
      <c r="Q203" s="83" t="s">
        <v>368</v>
      </c>
      <c r="R203" s="83" t="s">
        <v>303</v>
      </c>
      <c r="S203" s="83" t="s">
        <v>369</v>
      </c>
      <c r="T203" s="83" t="s">
        <v>369</v>
      </c>
      <c r="U203" s="83" t="s">
        <v>254</v>
      </c>
      <c r="V203" s="83" t="s">
        <v>255</v>
      </c>
      <c r="W203" s="83">
        <v>541</v>
      </c>
      <c r="X203" s="83" t="s">
        <v>358</v>
      </c>
      <c r="Y203" s="83">
        <v>349657984</v>
      </c>
      <c r="Z203" s="83" t="s">
        <v>667</v>
      </c>
      <c r="AA203" s="107">
        <v>44902</v>
      </c>
      <c r="AB203" s="83">
        <v>29426</v>
      </c>
      <c r="AC203" s="107" t="s">
        <v>836</v>
      </c>
      <c r="AD203" s="83">
        <v>24</v>
      </c>
      <c r="AE203" s="83" t="s">
        <v>833</v>
      </c>
      <c r="AF203" s="83" t="s">
        <v>927</v>
      </c>
      <c r="AG203" s="107" t="s">
        <v>928</v>
      </c>
      <c r="AH203" s="83" t="s">
        <v>859</v>
      </c>
      <c r="AI203" s="107" t="s">
        <v>929</v>
      </c>
      <c r="AJ203" s="83">
        <v>1059</v>
      </c>
      <c r="AK203" s="83">
        <v>1600</v>
      </c>
      <c r="AL203" s="107" t="s">
        <v>896</v>
      </c>
      <c r="AM203" s="83">
        <v>23347.8</v>
      </c>
      <c r="AN203" s="111">
        <v>8111.2</v>
      </c>
      <c r="AO203" s="111">
        <v>31459</v>
      </c>
      <c r="AP203" s="111">
        <v>6078.2</v>
      </c>
      <c r="AQ203" s="111">
        <v>321.8</v>
      </c>
      <c r="AR203" s="111">
        <v>6400</v>
      </c>
      <c r="AS203" s="111">
        <v>6078.2</v>
      </c>
      <c r="AT203" s="111">
        <v>321.8</v>
      </c>
      <c r="AU203" s="111">
        <v>6400</v>
      </c>
      <c r="AV203" s="83">
        <v>33</v>
      </c>
      <c r="AW203" s="129">
        <v>380</v>
      </c>
      <c r="AX203" s="83"/>
      <c r="AY203" s="107"/>
      <c r="AZ203" s="83"/>
      <c r="BA203" s="83"/>
      <c r="BB203" s="83" t="s">
        <v>832</v>
      </c>
      <c r="BC203" s="83" t="s">
        <v>145</v>
      </c>
      <c r="BD203" s="107" t="s">
        <v>872</v>
      </c>
      <c r="BE203" s="83">
        <v>29426</v>
      </c>
      <c r="BF203" s="83" t="s">
        <v>369</v>
      </c>
      <c r="BG203" s="83" t="s">
        <v>1297</v>
      </c>
      <c r="BH203" s="84" t="s">
        <v>1465</v>
      </c>
      <c r="BI203" s="83" t="s">
        <v>110</v>
      </c>
      <c r="BJ203" s="84">
        <v>45919</v>
      </c>
      <c r="BK203" s="83"/>
      <c r="BL203" s="83" t="s">
        <v>162</v>
      </c>
      <c r="BM203" s="130" t="s">
        <v>210</v>
      </c>
      <c r="BN203" s="131" t="s">
        <v>201</v>
      </c>
      <c r="BO203" s="83" t="s">
        <v>244</v>
      </c>
      <c r="BP203" s="83"/>
      <c r="BQ203" s="83"/>
      <c r="BR203" s="132" t="s">
        <v>1470</v>
      </c>
    </row>
    <row r="204" spans="1:70" s="112" customFormat="1" ht="15" customHeight="1">
      <c r="A204" s="83">
        <v>200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129"/>
      <c r="AX204" s="83"/>
      <c r="AY204" s="107"/>
      <c r="AZ204" s="83"/>
      <c r="BA204" s="83"/>
      <c r="BB204" s="83"/>
      <c r="BC204" s="83"/>
      <c r="BD204" s="107"/>
      <c r="BE204" s="83"/>
      <c r="BF204" s="83"/>
      <c r="BG204" s="83"/>
      <c r="BH204" s="84"/>
      <c r="BI204" s="83"/>
      <c r="BJ204" s="84"/>
      <c r="BK204" s="83"/>
      <c r="BL204" s="83"/>
      <c r="BM204" s="130"/>
      <c r="BN204" s="131"/>
      <c r="BO204" s="83"/>
      <c r="BP204" s="83"/>
      <c r="BQ204" s="83"/>
      <c r="BR204" s="132"/>
    </row>
    <row r="205" spans="1:70" s="112" customFormat="1" ht="15" customHeight="1">
      <c r="A205" s="83">
        <v>201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129"/>
      <c r="AX205" s="83"/>
      <c r="AY205" s="107"/>
      <c r="AZ205" s="83"/>
      <c r="BA205" s="83"/>
      <c r="BB205" s="83"/>
      <c r="BC205" s="83"/>
      <c r="BD205" s="107"/>
      <c r="BE205" s="83"/>
      <c r="BF205" s="83"/>
      <c r="BG205" s="83"/>
      <c r="BH205" s="84"/>
      <c r="BI205" s="83"/>
      <c r="BJ205" s="84"/>
      <c r="BK205" s="83"/>
      <c r="BL205" s="83"/>
      <c r="BM205" s="130"/>
      <c r="BN205" s="131"/>
      <c r="BO205" s="83"/>
      <c r="BP205" s="83"/>
      <c r="BQ205" s="83"/>
      <c r="BR205" s="132"/>
    </row>
    <row r="206" spans="1:70" s="112" customFormat="1" ht="15" customHeight="1">
      <c r="A206" s="83">
        <v>202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129"/>
      <c r="AX206" s="83"/>
      <c r="AY206" s="107"/>
      <c r="AZ206" s="83"/>
      <c r="BA206" s="83"/>
      <c r="BB206" s="83"/>
      <c r="BC206" s="83"/>
      <c r="BD206" s="107"/>
      <c r="BE206" s="83"/>
      <c r="BF206" s="83"/>
      <c r="BG206" s="83"/>
      <c r="BH206" s="84"/>
      <c r="BI206" s="83"/>
      <c r="BJ206" s="84"/>
      <c r="BK206" s="83"/>
      <c r="BL206" s="83"/>
      <c r="BM206" s="130"/>
      <c r="BN206" s="131"/>
      <c r="BO206" s="83"/>
      <c r="BP206" s="83"/>
      <c r="BQ206" s="83"/>
      <c r="BR206" s="132"/>
    </row>
    <row r="207" spans="1:70" s="112" customFormat="1" ht="15" customHeight="1">
      <c r="A207" s="83">
        <v>203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129"/>
      <c r="AX207" s="83"/>
      <c r="AY207" s="107"/>
      <c r="AZ207" s="83"/>
      <c r="BA207" s="83"/>
      <c r="BB207" s="83"/>
      <c r="BC207" s="83"/>
      <c r="BD207" s="107"/>
      <c r="BE207" s="83"/>
      <c r="BF207" s="83"/>
      <c r="BG207" s="83"/>
      <c r="BH207" s="84"/>
      <c r="BI207" s="83"/>
      <c r="BJ207" s="84"/>
      <c r="BK207" s="83"/>
      <c r="BL207" s="83"/>
      <c r="BM207" s="130"/>
      <c r="BN207" s="131"/>
      <c r="BO207" s="83"/>
      <c r="BP207" s="83"/>
      <c r="BQ207" s="83"/>
      <c r="BR207" s="132"/>
    </row>
    <row r="208" spans="1:70" s="112" customFormat="1" ht="15" customHeight="1">
      <c r="A208" s="83">
        <v>204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129"/>
      <c r="AX208" s="83"/>
      <c r="AY208" s="107"/>
      <c r="AZ208" s="83"/>
      <c r="BA208" s="83"/>
      <c r="BB208" s="83"/>
      <c r="BC208" s="83"/>
      <c r="BD208" s="107"/>
      <c r="BE208" s="83"/>
      <c r="BF208" s="83"/>
      <c r="BG208" s="83"/>
      <c r="BH208" s="84"/>
      <c r="BI208" s="83"/>
      <c r="BJ208" s="84"/>
      <c r="BK208" s="83"/>
      <c r="BL208" s="83"/>
      <c r="BM208" s="130"/>
      <c r="BN208" s="131"/>
      <c r="BO208" s="83"/>
      <c r="BP208" s="83"/>
      <c r="BQ208" s="83"/>
      <c r="BR208" s="132"/>
    </row>
    <row r="209" spans="1:70" s="112" customFormat="1" ht="15" customHeight="1">
      <c r="A209" s="83">
        <v>205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129"/>
      <c r="AX209" s="83"/>
      <c r="AY209" s="107"/>
      <c r="AZ209" s="83"/>
      <c r="BA209" s="83"/>
      <c r="BB209" s="83"/>
      <c r="BC209" s="83"/>
      <c r="BD209" s="107"/>
      <c r="BE209" s="83"/>
      <c r="BF209" s="83"/>
      <c r="BG209" s="83"/>
      <c r="BH209" s="84"/>
      <c r="BI209" s="83"/>
      <c r="BJ209" s="84"/>
      <c r="BK209" s="83"/>
      <c r="BL209" s="83"/>
      <c r="BM209" s="130"/>
      <c r="BN209" s="131"/>
      <c r="BO209" s="83"/>
      <c r="BP209" s="83"/>
      <c r="BQ209" s="83"/>
      <c r="BR209" s="132"/>
    </row>
    <row r="210" spans="1:70" s="112" customFormat="1" ht="15" customHeight="1">
      <c r="A210" s="83">
        <v>206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129"/>
      <c r="AX210" s="83"/>
      <c r="AY210" s="107"/>
      <c r="AZ210" s="83"/>
      <c r="BA210" s="83"/>
      <c r="BB210" s="83"/>
      <c r="BC210" s="83"/>
      <c r="BD210" s="107"/>
      <c r="BE210" s="83"/>
      <c r="BF210" s="83"/>
      <c r="BG210" s="83"/>
      <c r="BH210" s="84"/>
      <c r="BI210" s="83"/>
      <c r="BJ210" s="84"/>
      <c r="BK210" s="83"/>
      <c r="BL210" s="83"/>
      <c r="BM210" s="130"/>
      <c r="BN210" s="131"/>
      <c r="BO210" s="83"/>
      <c r="BP210" s="83"/>
      <c r="BQ210" s="83"/>
      <c r="BR210" s="132"/>
    </row>
    <row r="211" spans="1:70" s="112" customFormat="1" ht="15" customHeight="1">
      <c r="A211" s="83">
        <v>207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129"/>
      <c r="AX211" s="83"/>
      <c r="AY211" s="107"/>
      <c r="AZ211" s="83"/>
      <c r="BA211" s="83"/>
      <c r="BB211" s="83"/>
      <c r="BC211" s="83"/>
      <c r="BD211" s="107"/>
      <c r="BE211" s="83"/>
      <c r="BF211" s="83"/>
      <c r="BG211" s="83"/>
      <c r="BH211" s="84"/>
      <c r="BI211" s="83"/>
      <c r="BJ211" s="84"/>
      <c r="BK211" s="83"/>
      <c r="BL211" s="83"/>
      <c r="BM211" s="130"/>
      <c r="BN211" s="131"/>
      <c r="BO211" s="83"/>
      <c r="BP211" s="83"/>
      <c r="BQ211" s="83"/>
      <c r="BR211" s="132"/>
    </row>
    <row r="212" spans="1:70" s="112" customFormat="1" ht="15" customHeight="1">
      <c r="A212" s="83">
        <v>208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129"/>
      <c r="AX212" s="83"/>
      <c r="AY212" s="107"/>
      <c r="AZ212" s="83"/>
      <c r="BA212" s="83"/>
      <c r="BB212" s="83"/>
      <c r="BC212" s="83"/>
      <c r="BD212" s="107"/>
      <c r="BE212" s="83"/>
      <c r="BF212" s="83"/>
      <c r="BG212" s="83"/>
      <c r="BH212" s="84"/>
      <c r="BI212" s="83"/>
      <c r="BJ212" s="84"/>
      <c r="BK212" s="83"/>
      <c r="BL212" s="83"/>
      <c r="BM212" s="130"/>
      <c r="BN212" s="131"/>
      <c r="BO212" s="83"/>
      <c r="BP212" s="83"/>
      <c r="BQ212" s="83"/>
      <c r="BR212" s="132"/>
    </row>
    <row r="213" spans="1:70" s="112" customFormat="1" ht="15" customHeight="1">
      <c r="A213" s="83">
        <v>209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129"/>
      <c r="AX213" s="83"/>
      <c r="AY213" s="107"/>
      <c r="AZ213" s="83"/>
      <c r="BA213" s="83"/>
      <c r="BB213" s="83"/>
      <c r="BC213" s="83"/>
      <c r="BD213" s="107"/>
      <c r="BE213" s="83"/>
      <c r="BF213" s="83"/>
      <c r="BG213" s="83"/>
      <c r="BH213" s="84"/>
      <c r="BI213" s="83"/>
      <c r="BJ213" s="84"/>
      <c r="BK213" s="83"/>
      <c r="BL213" s="83"/>
      <c r="BM213" s="130"/>
      <c r="BN213" s="131"/>
      <c r="BO213" s="83"/>
      <c r="BP213" s="83"/>
      <c r="BQ213" s="83"/>
      <c r="BR213" s="132"/>
    </row>
    <row r="214" spans="1:70" s="112" customFormat="1" ht="15" customHeight="1">
      <c r="A214" s="83">
        <v>210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129"/>
      <c r="AX214" s="83"/>
      <c r="AY214" s="107"/>
      <c r="AZ214" s="83"/>
      <c r="BA214" s="83"/>
      <c r="BB214" s="83"/>
      <c r="BC214" s="83"/>
      <c r="BD214" s="107"/>
      <c r="BE214" s="83"/>
      <c r="BF214" s="83"/>
      <c r="BG214" s="83"/>
      <c r="BH214" s="84"/>
      <c r="BI214" s="83"/>
      <c r="BJ214" s="84"/>
      <c r="BK214" s="83"/>
      <c r="BL214" s="83"/>
      <c r="BM214" s="130"/>
      <c r="BN214" s="131"/>
      <c r="BO214" s="83"/>
      <c r="BP214" s="83"/>
      <c r="BQ214" s="83"/>
      <c r="BR214" s="132"/>
    </row>
    <row r="215" spans="1:70" s="112" customFormat="1" ht="15" customHeight="1">
      <c r="A215" s="83">
        <v>211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129"/>
      <c r="AX215" s="83"/>
      <c r="AY215" s="107"/>
      <c r="AZ215" s="83"/>
      <c r="BA215" s="83"/>
      <c r="BB215" s="83"/>
      <c r="BC215" s="83"/>
      <c r="BD215" s="107"/>
      <c r="BE215" s="83"/>
      <c r="BF215" s="83"/>
      <c r="BG215" s="83"/>
      <c r="BH215" s="84"/>
      <c r="BI215" s="83"/>
      <c r="BJ215" s="84"/>
      <c r="BK215" s="83"/>
      <c r="BL215" s="83"/>
      <c r="BM215" s="130"/>
      <c r="BN215" s="131"/>
      <c r="BO215" s="83"/>
      <c r="BP215" s="83"/>
      <c r="BQ215" s="83"/>
      <c r="BR215" s="132"/>
    </row>
    <row r="216" spans="1:70" s="112" customFormat="1" ht="15" customHeight="1">
      <c r="A216" s="83">
        <v>212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129"/>
      <c r="AX216" s="83"/>
      <c r="AY216" s="107"/>
      <c r="AZ216" s="83"/>
      <c r="BA216" s="83"/>
      <c r="BB216" s="83"/>
      <c r="BC216" s="83"/>
      <c r="BD216" s="107"/>
      <c r="BE216" s="83"/>
      <c r="BF216" s="83"/>
      <c r="BG216" s="83"/>
      <c r="BH216" s="84"/>
      <c r="BI216" s="83"/>
      <c r="BJ216" s="84"/>
      <c r="BK216" s="83"/>
      <c r="BL216" s="83"/>
      <c r="BM216" s="130"/>
      <c r="BN216" s="131"/>
      <c r="BO216" s="83"/>
      <c r="BP216" s="83"/>
      <c r="BQ216" s="83"/>
      <c r="BR216" s="132"/>
    </row>
    <row r="217" spans="1:70" s="112" customFormat="1" ht="15" customHeight="1">
      <c r="A217" s="83">
        <v>213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129"/>
      <c r="AX217" s="83"/>
      <c r="AY217" s="107"/>
      <c r="AZ217" s="83"/>
      <c r="BA217" s="83"/>
      <c r="BB217" s="83"/>
      <c r="BC217" s="83"/>
      <c r="BD217" s="107"/>
      <c r="BE217" s="83"/>
      <c r="BF217" s="83"/>
      <c r="BG217" s="83"/>
      <c r="BH217" s="84"/>
      <c r="BI217" s="83"/>
      <c r="BJ217" s="84"/>
      <c r="BK217" s="83"/>
      <c r="BL217" s="83"/>
      <c r="BM217" s="130"/>
      <c r="BN217" s="131"/>
      <c r="BO217" s="83"/>
      <c r="BP217" s="83"/>
      <c r="BQ217" s="83"/>
      <c r="BR217" s="132"/>
    </row>
    <row r="218" spans="1:70" s="112" customFormat="1" ht="15" customHeight="1">
      <c r="A218" s="83">
        <v>214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129"/>
      <c r="AX218" s="83"/>
      <c r="AY218" s="107"/>
      <c r="AZ218" s="83"/>
      <c r="BA218" s="83"/>
      <c r="BB218" s="83"/>
      <c r="BC218" s="83"/>
      <c r="BD218" s="107"/>
      <c r="BE218" s="83"/>
      <c r="BF218" s="83"/>
      <c r="BG218" s="83"/>
      <c r="BH218" s="84"/>
      <c r="BI218" s="83"/>
      <c r="BJ218" s="84"/>
      <c r="BK218" s="83"/>
      <c r="BL218" s="83"/>
      <c r="BM218" s="130"/>
      <c r="BN218" s="131"/>
      <c r="BO218" s="83"/>
      <c r="BP218" s="83"/>
      <c r="BQ218" s="83"/>
      <c r="BR218" s="132"/>
    </row>
    <row r="219" spans="1:70" s="112" customFormat="1" ht="15" customHeight="1">
      <c r="A219" s="83">
        <v>215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129"/>
      <c r="AX219" s="83"/>
      <c r="AY219" s="107"/>
      <c r="AZ219" s="83"/>
      <c r="BA219" s="83"/>
      <c r="BB219" s="83"/>
      <c r="BC219" s="83"/>
      <c r="BD219" s="107"/>
      <c r="BE219" s="83"/>
      <c r="BF219" s="83"/>
      <c r="BG219" s="83"/>
      <c r="BH219" s="84"/>
      <c r="BI219" s="83"/>
      <c r="BJ219" s="84"/>
      <c r="BK219" s="83"/>
      <c r="BL219" s="83"/>
      <c r="BM219" s="130"/>
      <c r="BN219" s="131"/>
      <c r="BO219" s="83"/>
      <c r="BP219" s="83"/>
      <c r="BQ219" s="83"/>
      <c r="BR219" s="132"/>
    </row>
    <row r="220" spans="1:70" s="112" customFormat="1" ht="15" customHeight="1">
      <c r="A220" s="83">
        <v>216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129"/>
      <c r="AX220" s="83"/>
      <c r="AY220" s="107"/>
      <c r="AZ220" s="83"/>
      <c r="BA220" s="83"/>
      <c r="BB220" s="83"/>
      <c r="BC220" s="83"/>
      <c r="BD220" s="107"/>
      <c r="BE220" s="83"/>
      <c r="BF220" s="83"/>
      <c r="BG220" s="83"/>
      <c r="BH220" s="84"/>
      <c r="BI220" s="83"/>
      <c r="BJ220" s="84"/>
      <c r="BK220" s="83"/>
      <c r="BL220" s="83"/>
      <c r="BM220" s="130"/>
      <c r="BN220" s="131"/>
      <c r="BO220" s="83"/>
      <c r="BP220" s="83"/>
      <c r="BQ220" s="83"/>
      <c r="BR220" s="132"/>
    </row>
    <row r="221" spans="1:70" s="112" customFormat="1" ht="15" customHeight="1">
      <c r="A221" s="83">
        <v>217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129"/>
      <c r="AX221" s="83"/>
      <c r="AY221" s="107"/>
      <c r="AZ221" s="83"/>
      <c r="BA221" s="83"/>
      <c r="BB221" s="83"/>
      <c r="BC221" s="83"/>
      <c r="BD221" s="107"/>
      <c r="BE221" s="83"/>
      <c r="BF221" s="83"/>
      <c r="BG221" s="83"/>
      <c r="BH221" s="84"/>
      <c r="BI221" s="83"/>
      <c r="BJ221" s="84"/>
      <c r="BK221" s="83"/>
      <c r="BL221" s="83"/>
      <c r="BM221" s="130"/>
      <c r="BN221" s="131"/>
      <c r="BO221" s="83"/>
      <c r="BP221" s="83"/>
      <c r="BQ221" s="83"/>
      <c r="BR221" s="132"/>
    </row>
    <row r="222" spans="1:70" s="112" customFormat="1" ht="15" customHeight="1">
      <c r="A222" s="83">
        <v>218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129"/>
      <c r="AX222" s="83"/>
      <c r="AY222" s="107"/>
      <c r="AZ222" s="83"/>
      <c r="BA222" s="83"/>
      <c r="BB222" s="83"/>
      <c r="BC222" s="83"/>
      <c r="BD222" s="107"/>
      <c r="BE222" s="83"/>
      <c r="BF222" s="83"/>
      <c r="BG222" s="83"/>
      <c r="BH222" s="84"/>
      <c r="BI222" s="83"/>
      <c r="BJ222" s="84"/>
      <c r="BK222" s="83"/>
      <c r="BL222" s="83"/>
      <c r="BM222" s="130"/>
      <c r="BN222" s="131"/>
      <c r="BO222" s="83"/>
      <c r="BP222" s="83"/>
      <c r="BQ222" s="83"/>
      <c r="BR222" s="132"/>
    </row>
    <row r="223" spans="1:70" s="112" customFormat="1" ht="15" customHeight="1">
      <c r="A223" s="83">
        <v>219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129"/>
      <c r="AX223" s="83"/>
      <c r="AY223" s="107"/>
      <c r="AZ223" s="83"/>
      <c r="BA223" s="83"/>
      <c r="BB223" s="83"/>
      <c r="BC223" s="83"/>
      <c r="BD223" s="107"/>
      <c r="BE223" s="83"/>
      <c r="BF223" s="83"/>
      <c r="BG223" s="83"/>
      <c r="BH223" s="84"/>
      <c r="BI223" s="83"/>
      <c r="BJ223" s="84"/>
      <c r="BK223" s="83"/>
      <c r="BL223" s="83"/>
      <c r="BM223" s="130"/>
      <c r="BN223" s="131"/>
      <c r="BO223" s="83"/>
      <c r="BP223" s="83"/>
      <c r="BQ223" s="83"/>
      <c r="BR223" s="132"/>
    </row>
    <row r="224" spans="1:70" s="112" customFormat="1" ht="15" customHeight="1">
      <c r="A224" s="83">
        <v>220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129"/>
      <c r="AX224" s="83"/>
      <c r="AY224" s="107"/>
      <c r="AZ224" s="83"/>
      <c r="BA224" s="83"/>
      <c r="BB224" s="83"/>
      <c r="BC224" s="83"/>
      <c r="BD224" s="107"/>
      <c r="BE224" s="83"/>
      <c r="BF224" s="83"/>
      <c r="BG224" s="83"/>
      <c r="BH224" s="84"/>
      <c r="BI224" s="83"/>
      <c r="BJ224" s="84"/>
      <c r="BK224" s="83"/>
      <c r="BL224" s="83"/>
      <c r="BM224" s="130"/>
      <c r="BN224" s="131"/>
      <c r="BO224" s="83"/>
      <c r="BP224" s="83"/>
      <c r="BQ224" s="83"/>
      <c r="BR224" s="132"/>
    </row>
    <row r="225" spans="1:70" s="112" customFormat="1" ht="15" customHeight="1">
      <c r="A225" s="83">
        <v>221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129"/>
      <c r="AX225" s="83"/>
      <c r="AY225" s="107"/>
      <c r="AZ225" s="83"/>
      <c r="BA225" s="83"/>
      <c r="BB225" s="83"/>
      <c r="BC225" s="83"/>
      <c r="BD225" s="107"/>
      <c r="BE225" s="83"/>
      <c r="BF225" s="83"/>
      <c r="BG225" s="83"/>
      <c r="BH225" s="84"/>
      <c r="BI225" s="83"/>
      <c r="BJ225" s="84"/>
      <c r="BK225" s="83"/>
      <c r="BL225" s="83"/>
      <c r="BM225" s="130"/>
      <c r="BN225" s="131"/>
      <c r="BO225" s="83"/>
      <c r="BP225" s="83"/>
      <c r="BQ225" s="83"/>
      <c r="BR225" s="132"/>
    </row>
    <row r="226" spans="1:70" s="112" customFormat="1" ht="15" customHeight="1">
      <c r="A226" s="83">
        <v>222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129"/>
      <c r="AX226" s="83"/>
      <c r="AY226" s="107"/>
      <c r="AZ226" s="83"/>
      <c r="BA226" s="83"/>
      <c r="BB226" s="83"/>
      <c r="BC226" s="83"/>
      <c r="BD226" s="107"/>
      <c r="BE226" s="83"/>
      <c r="BF226" s="83"/>
      <c r="BG226" s="83"/>
      <c r="BH226" s="84"/>
      <c r="BI226" s="83"/>
      <c r="BJ226" s="84"/>
      <c r="BK226" s="83"/>
      <c r="BL226" s="83"/>
      <c r="BM226" s="130"/>
      <c r="BN226" s="131"/>
      <c r="BO226" s="83"/>
      <c r="BP226" s="83"/>
      <c r="BQ226" s="83"/>
      <c r="BR226" s="132"/>
    </row>
    <row r="227" spans="1:70" s="112" customFormat="1" ht="15" customHeight="1">
      <c r="A227" s="83">
        <v>223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129"/>
      <c r="AX227" s="83"/>
      <c r="AY227" s="107"/>
      <c r="AZ227" s="83"/>
      <c r="BA227" s="83"/>
      <c r="BB227" s="83"/>
      <c r="BC227" s="83"/>
      <c r="BD227" s="107"/>
      <c r="BE227" s="83"/>
      <c r="BF227" s="83"/>
      <c r="BG227" s="83"/>
      <c r="BH227" s="84"/>
      <c r="BI227" s="83"/>
      <c r="BJ227" s="84"/>
      <c r="BK227" s="83"/>
      <c r="BL227" s="83"/>
      <c r="BM227" s="130"/>
      <c r="BN227" s="131"/>
      <c r="BO227" s="83"/>
      <c r="BP227" s="83"/>
      <c r="BQ227" s="83"/>
      <c r="BR227" s="132"/>
    </row>
    <row r="228" spans="1:70" s="112" customFormat="1" ht="15" customHeight="1">
      <c r="A228" s="83">
        <v>224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129"/>
      <c r="AX228" s="83"/>
      <c r="AY228" s="107"/>
      <c r="AZ228" s="83"/>
      <c r="BA228" s="83"/>
      <c r="BB228" s="83"/>
      <c r="BC228" s="83"/>
      <c r="BD228" s="107"/>
      <c r="BE228" s="83"/>
      <c r="BF228" s="83"/>
      <c r="BG228" s="83"/>
      <c r="BH228" s="84"/>
      <c r="BI228" s="83"/>
      <c r="BJ228" s="84"/>
      <c r="BK228" s="83"/>
      <c r="BL228" s="83"/>
      <c r="BM228" s="130"/>
      <c r="BN228" s="131"/>
      <c r="BO228" s="83"/>
      <c r="BP228" s="83"/>
      <c r="BQ228" s="83"/>
      <c r="BR228" s="132"/>
    </row>
    <row r="229" spans="1:70" s="112" customFormat="1" ht="15" customHeight="1">
      <c r="A229" s="83">
        <v>225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129"/>
      <c r="AX229" s="83"/>
      <c r="AY229" s="107"/>
      <c r="AZ229" s="83"/>
      <c r="BA229" s="83"/>
      <c r="BB229" s="83"/>
      <c r="BC229" s="83"/>
      <c r="BD229" s="107"/>
      <c r="BE229" s="83"/>
      <c r="BF229" s="83"/>
      <c r="BG229" s="83"/>
      <c r="BH229" s="84"/>
      <c r="BI229" s="83"/>
      <c r="BJ229" s="84"/>
      <c r="BK229" s="83"/>
      <c r="BL229" s="83"/>
      <c r="BM229" s="130"/>
      <c r="BN229" s="131"/>
      <c r="BO229" s="83"/>
      <c r="BP229" s="83"/>
      <c r="BQ229" s="83"/>
      <c r="BR229" s="132"/>
    </row>
    <row r="230" spans="1:70" s="112" customFormat="1" ht="15" customHeight="1">
      <c r="A230" s="83">
        <v>226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129"/>
      <c r="AX230" s="83"/>
      <c r="AY230" s="107"/>
      <c r="AZ230" s="83"/>
      <c r="BA230" s="83"/>
      <c r="BB230" s="83"/>
      <c r="BC230" s="83"/>
      <c r="BD230" s="107"/>
      <c r="BE230" s="83"/>
      <c r="BF230" s="83"/>
      <c r="BG230" s="83"/>
      <c r="BH230" s="84"/>
      <c r="BI230" s="83"/>
      <c r="BJ230" s="84"/>
      <c r="BK230" s="83"/>
      <c r="BL230" s="83"/>
      <c r="BM230" s="130"/>
      <c r="BN230" s="131"/>
      <c r="BO230" s="83"/>
      <c r="BP230" s="83"/>
      <c r="BQ230" s="83"/>
      <c r="BR230" s="132"/>
    </row>
    <row r="231" spans="1:70" s="112" customFormat="1" ht="15" customHeight="1">
      <c r="A231" s="83">
        <v>227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129"/>
      <c r="AX231" s="83"/>
      <c r="AY231" s="107"/>
      <c r="AZ231" s="83"/>
      <c r="BA231" s="83"/>
      <c r="BB231" s="83"/>
      <c r="BC231" s="83"/>
      <c r="BD231" s="107"/>
      <c r="BE231" s="83"/>
      <c r="BF231" s="83"/>
      <c r="BG231" s="83"/>
      <c r="BH231" s="84"/>
      <c r="BI231" s="83"/>
      <c r="BJ231" s="84"/>
      <c r="BK231" s="83"/>
      <c r="BL231" s="83"/>
      <c r="BM231" s="130"/>
      <c r="BN231" s="131"/>
      <c r="BO231" s="83"/>
      <c r="BP231" s="83"/>
      <c r="BQ231" s="83"/>
      <c r="BR231" s="132"/>
    </row>
    <row r="232" spans="1:70" s="112" customFormat="1" ht="15" customHeight="1">
      <c r="A232" s="83">
        <v>228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129"/>
      <c r="AX232" s="83"/>
      <c r="AY232" s="107"/>
      <c r="AZ232" s="83"/>
      <c r="BA232" s="83"/>
      <c r="BB232" s="83"/>
      <c r="BC232" s="83"/>
      <c r="BD232" s="107"/>
      <c r="BE232" s="83"/>
      <c r="BF232" s="83"/>
      <c r="BG232" s="83"/>
      <c r="BH232" s="84"/>
      <c r="BI232" s="83"/>
      <c r="BJ232" s="84"/>
      <c r="BK232" s="83"/>
      <c r="BL232" s="83"/>
      <c r="BM232" s="130"/>
      <c r="BN232" s="131"/>
      <c r="BO232" s="83"/>
      <c r="BP232" s="83"/>
      <c r="BQ232" s="83"/>
      <c r="BR232" s="132"/>
    </row>
    <row r="233" spans="1:70" s="112" customFormat="1" ht="15" customHeight="1">
      <c r="A233" s="83">
        <v>229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129"/>
      <c r="AX233" s="83"/>
      <c r="AY233" s="107"/>
      <c r="AZ233" s="83"/>
      <c r="BA233" s="83"/>
      <c r="BB233" s="83"/>
      <c r="BC233" s="83"/>
      <c r="BD233" s="107"/>
      <c r="BE233" s="83"/>
      <c r="BF233" s="83"/>
      <c r="BG233" s="83"/>
      <c r="BH233" s="84"/>
      <c r="BI233" s="83"/>
      <c r="BJ233" s="84"/>
      <c r="BK233" s="83"/>
      <c r="BL233" s="83"/>
      <c r="BM233" s="130"/>
      <c r="BN233" s="131"/>
      <c r="BO233" s="83"/>
      <c r="BP233" s="83"/>
      <c r="BQ233" s="83"/>
      <c r="BR233" s="132"/>
    </row>
    <row r="234" spans="1:70" s="112" customFormat="1" ht="15" customHeight="1">
      <c r="A234" s="83">
        <v>230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129"/>
      <c r="AX234" s="83"/>
      <c r="AY234" s="107"/>
      <c r="AZ234" s="83"/>
      <c r="BA234" s="83"/>
      <c r="BB234" s="83"/>
      <c r="BC234" s="83"/>
      <c r="BD234" s="107"/>
      <c r="BE234" s="83"/>
      <c r="BF234" s="83"/>
      <c r="BG234" s="83"/>
      <c r="BH234" s="84"/>
      <c r="BI234" s="83"/>
      <c r="BJ234" s="84"/>
      <c r="BK234" s="83"/>
      <c r="BL234" s="83"/>
      <c r="BM234" s="130"/>
      <c r="BN234" s="131"/>
      <c r="BO234" s="83"/>
      <c r="BP234" s="83"/>
      <c r="BQ234" s="83"/>
      <c r="BR234" s="132"/>
    </row>
    <row r="235" spans="1:70" s="112" customFormat="1" ht="15" customHeight="1">
      <c r="A235" s="83">
        <v>231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129"/>
      <c r="AX235" s="83"/>
      <c r="AY235" s="107"/>
      <c r="AZ235" s="83"/>
      <c r="BA235" s="83"/>
      <c r="BB235" s="83"/>
      <c r="BC235" s="83"/>
      <c r="BD235" s="107"/>
      <c r="BE235" s="83"/>
      <c r="BF235" s="83"/>
      <c r="BG235" s="83"/>
      <c r="BH235" s="84"/>
      <c r="BI235" s="83"/>
      <c r="BJ235" s="84"/>
      <c r="BK235" s="83"/>
      <c r="BL235" s="83"/>
      <c r="BM235" s="130"/>
      <c r="BN235" s="131"/>
      <c r="BO235" s="83"/>
      <c r="BP235" s="83"/>
      <c r="BQ235" s="83"/>
      <c r="BR235" s="132"/>
    </row>
    <row r="236" spans="1:70" s="112" customFormat="1" ht="15" customHeight="1">
      <c r="A236" s="83">
        <v>232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129"/>
      <c r="AX236" s="83"/>
      <c r="AY236" s="107"/>
      <c r="AZ236" s="83"/>
      <c r="BA236" s="83"/>
      <c r="BB236" s="83"/>
      <c r="BC236" s="83"/>
      <c r="BD236" s="107"/>
      <c r="BE236" s="83"/>
      <c r="BF236" s="83"/>
      <c r="BG236" s="83"/>
      <c r="BH236" s="84"/>
      <c r="BI236" s="83"/>
      <c r="BJ236" s="84"/>
      <c r="BK236" s="83"/>
      <c r="BL236" s="83"/>
      <c r="BM236" s="130"/>
      <c r="BN236" s="131"/>
      <c r="BO236" s="83"/>
      <c r="BP236" s="83"/>
      <c r="BQ236" s="83"/>
      <c r="BR236" s="132"/>
    </row>
    <row r="237" spans="1:70" s="112" customFormat="1" ht="15" customHeight="1">
      <c r="A237" s="83">
        <v>233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129"/>
      <c r="AX237" s="83"/>
      <c r="AY237" s="107"/>
      <c r="AZ237" s="83"/>
      <c r="BA237" s="83"/>
      <c r="BB237" s="83"/>
      <c r="BC237" s="83"/>
      <c r="BD237" s="107"/>
      <c r="BE237" s="83"/>
      <c r="BF237" s="83"/>
      <c r="BG237" s="83"/>
      <c r="BH237" s="84"/>
      <c r="BI237" s="83"/>
      <c r="BJ237" s="84"/>
      <c r="BK237" s="83"/>
      <c r="BL237" s="83"/>
      <c r="BM237" s="130"/>
      <c r="BN237" s="131"/>
      <c r="BO237" s="83"/>
      <c r="BP237" s="83"/>
      <c r="BQ237" s="83"/>
      <c r="BR237" s="132"/>
    </row>
    <row r="238" spans="1:70" s="112" customFormat="1" ht="15" customHeight="1">
      <c r="A238" s="83">
        <v>234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129"/>
      <c r="AX238" s="83"/>
      <c r="AY238" s="107"/>
      <c r="AZ238" s="83"/>
      <c r="BA238" s="83"/>
      <c r="BB238" s="83"/>
      <c r="BC238" s="83"/>
      <c r="BD238" s="107"/>
      <c r="BE238" s="83"/>
      <c r="BF238" s="83"/>
      <c r="BG238" s="83"/>
      <c r="BH238" s="84"/>
      <c r="BI238" s="83"/>
      <c r="BJ238" s="84"/>
      <c r="BK238" s="83"/>
      <c r="BL238" s="83"/>
      <c r="BM238" s="130"/>
      <c r="BN238" s="131"/>
      <c r="BO238" s="83"/>
      <c r="BP238" s="83"/>
      <c r="BQ238" s="83"/>
      <c r="BR238" s="132"/>
    </row>
    <row r="239" spans="1:70" s="112" customFormat="1" ht="15" customHeight="1">
      <c r="A239" s="83">
        <v>235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129"/>
      <c r="AX239" s="83"/>
      <c r="AY239" s="107"/>
      <c r="AZ239" s="83"/>
      <c r="BA239" s="83"/>
      <c r="BB239" s="83"/>
      <c r="BC239" s="83"/>
      <c r="BD239" s="107"/>
      <c r="BE239" s="83"/>
      <c r="BF239" s="83"/>
      <c r="BG239" s="83"/>
      <c r="BH239" s="84"/>
      <c r="BI239" s="83"/>
      <c r="BJ239" s="84"/>
      <c r="BK239" s="83"/>
      <c r="BL239" s="83"/>
      <c r="BM239" s="130"/>
      <c r="BN239" s="131"/>
      <c r="BO239" s="83"/>
      <c r="BP239" s="83"/>
      <c r="BQ239" s="83"/>
      <c r="BR239" s="132"/>
    </row>
    <row r="240" spans="1:70" s="112" customFormat="1" ht="15" customHeight="1">
      <c r="A240" s="83">
        <v>236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129"/>
      <c r="AX240" s="83"/>
      <c r="AY240" s="107"/>
      <c r="AZ240" s="83"/>
      <c r="BA240" s="83"/>
      <c r="BB240" s="83"/>
      <c r="BC240" s="83"/>
      <c r="BD240" s="107"/>
      <c r="BE240" s="83"/>
      <c r="BF240" s="83"/>
      <c r="BG240" s="83"/>
      <c r="BH240" s="84"/>
      <c r="BI240" s="83"/>
      <c r="BJ240" s="84"/>
      <c r="BK240" s="83"/>
      <c r="BL240" s="83"/>
      <c r="BM240" s="130"/>
      <c r="BN240" s="131"/>
      <c r="BO240" s="83"/>
      <c r="BP240" s="83"/>
      <c r="BQ240" s="83"/>
      <c r="BR240" s="132"/>
    </row>
    <row r="241" spans="1:70" s="112" customFormat="1" ht="15" customHeight="1">
      <c r="A241" s="83">
        <v>237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129"/>
      <c r="AX241" s="83"/>
      <c r="AY241" s="107"/>
      <c r="AZ241" s="83"/>
      <c r="BA241" s="83"/>
      <c r="BB241" s="83"/>
      <c r="BC241" s="83"/>
      <c r="BD241" s="107"/>
      <c r="BE241" s="83"/>
      <c r="BF241" s="83"/>
      <c r="BG241" s="83"/>
      <c r="BH241" s="84"/>
      <c r="BI241" s="83"/>
      <c r="BJ241" s="84"/>
      <c r="BK241" s="83"/>
      <c r="BL241" s="83"/>
      <c r="BM241" s="130"/>
      <c r="BN241" s="131"/>
      <c r="BO241" s="83"/>
      <c r="BP241" s="83"/>
      <c r="BQ241" s="83"/>
      <c r="BR241" s="132"/>
    </row>
    <row r="242" spans="1:70" s="112" customFormat="1" ht="15" customHeight="1">
      <c r="A242" s="83">
        <v>238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129"/>
      <c r="AX242" s="83"/>
      <c r="AY242" s="107"/>
      <c r="AZ242" s="83"/>
      <c r="BA242" s="83"/>
      <c r="BB242" s="83"/>
      <c r="BC242" s="83"/>
      <c r="BD242" s="107"/>
      <c r="BE242" s="83"/>
      <c r="BF242" s="83"/>
      <c r="BG242" s="83"/>
      <c r="BH242" s="84"/>
      <c r="BI242" s="83"/>
      <c r="BJ242" s="84"/>
      <c r="BK242" s="83"/>
      <c r="BL242" s="83"/>
      <c r="BM242" s="130"/>
      <c r="BN242" s="131"/>
      <c r="BO242" s="83"/>
      <c r="BP242" s="83"/>
      <c r="BQ242" s="83"/>
      <c r="BR242" s="132"/>
    </row>
    <row r="243" spans="1:70" s="112" customFormat="1" ht="15" customHeight="1">
      <c r="A243" s="83">
        <v>239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129"/>
      <c r="AX243" s="83"/>
      <c r="AY243" s="107"/>
      <c r="AZ243" s="83"/>
      <c r="BA243" s="83"/>
      <c r="BB243" s="83"/>
      <c r="BC243" s="83"/>
      <c r="BD243" s="107"/>
      <c r="BE243" s="83"/>
      <c r="BF243" s="83"/>
      <c r="BG243" s="83"/>
      <c r="BH243" s="84"/>
      <c r="BI243" s="83"/>
      <c r="BJ243" s="84"/>
      <c r="BK243" s="83"/>
      <c r="BL243" s="83"/>
      <c r="BM243" s="130"/>
      <c r="BN243" s="131"/>
      <c r="BO243" s="83"/>
      <c r="BP243" s="83"/>
      <c r="BQ243" s="83"/>
      <c r="BR243" s="132"/>
    </row>
    <row r="244" spans="1:70" s="112" customFormat="1" ht="15" customHeight="1">
      <c r="A244" s="83">
        <v>240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129"/>
      <c r="AX244" s="83"/>
      <c r="AY244" s="107"/>
      <c r="AZ244" s="83"/>
      <c r="BA244" s="83"/>
      <c r="BB244" s="83"/>
      <c r="BC244" s="83"/>
      <c r="BD244" s="107"/>
      <c r="BE244" s="83"/>
      <c r="BF244" s="83"/>
      <c r="BG244" s="83"/>
      <c r="BH244" s="84"/>
      <c r="BI244" s="83"/>
      <c r="BJ244" s="84"/>
      <c r="BK244" s="83"/>
      <c r="BL244" s="83"/>
      <c r="BM244" s="130"/>
      <c r="BN244" s="131"/>
      <c r="BO244" s="83"/>
      <c r="BP244" s="83"/>
      <c r="BQ244" s="83"/>
      <c r="BR244" s="132"/>
    </row>
    <row r="245" spans="1:70" s="112" customFormat="1" ht="15" customHeight="1">
      <c r="A245" s="83">
        <v>241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129"/>
      <c r="AX245" s="83"/>
      <c r="AY245" s="107"/>
      <c r="AZ245" s="83"/>
      <c r="BA245" s="83"/>
      <c r="BB245" s="83"/>
      <c r="BC245" s="83"/>
      <c r="BD245" s="107"/>
      <c r="BE245" s="83"/>
      <c r="BF245" s="83"/>
      <c r="BG245" s="83"/>
      <c r="BH245" s="84"/>
      <c r="BI245" s="83"/>
      <c r="BJ245" s="84"/>
      <c r="BK245" s="83"/>
      <c r="BL245" s="83"/>
      <c r="BM245" s="130"/>
      <c r="BN245" s="131"/>
      <c r="BO245" s="83"/>
      <c r="BP245" s="83"/>
      <c r="BQ245" s="83"/>
      <c r="BR245" s="132"/>
    </row>
    <row r="246" spans="1:70" s="112" customFormat="1" ht="15" customHeight="1">
      <c r="A246" s="83">
        <v>242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129"/>
      <c r="AX246" s="83"/>
      <c r="AY246" s="107"/>
      <c r="AZ246" s="83"/>
      <c r="BA246" s="83"/>
      <c r="BB246" s="83"/>
      <c r="BC246" s="83"/>
      <c r="BD246" s="107"/>
      <c r="BE246" s="83"/>
      <c r="BF246" s="83"/>
      <c r="BG246" s="83"/>
      <c r="BH246" s="84"/>
      <c r="BI246" s="83"/>
      <c r="BJ246" s="84"/>
      <c r="BK246" s="83"/>
      <c r="BL246" s="83"/>
      <c r="BM246" s="130"/>
      <c r="BN246" s="131"/>
      <c r="BO246" s="83"/>
      <c r="BP246" s="83"/>
      <c r="BQ246" s="83"/>
      <c r="BR246" s="132"/>
    </row>
    <row r="247" spans="1:70" s="112" customFormat="1" ht="15" customHeight="1">
      <c r="A247" s="83">
        <v>243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129"/>
      <c r="AX247" s="83"/>
      <c r="AY247" s="107"/>
      <c r="AZ247" s="83"/>
      <c r="BA247" s="83"/>
      <c r="BB247" s="83"/>
      <c r="BC247" s="83"/>
      <c r="BD247" s="107"/>
      <c r="BE247" s="83"/>
      <c r="BF247" s="83"/>
      <c r="BG247" s="83"/>
      <c r="BH247" s="84"/>
      <c r="BI247" s="83"/>
      <c r="BJ247" s="84"/>
      <c r="BK247" s="83"/>
      <c r="BL247" s="83"/>
      <c r="BM247" s="130"/>
      <c r="BN247" s="131"/>
      <c r="BO247" s="83"/>
      <c r="BP247" s="83"/>
      <c r="BQ247" s="83"/>
      <c r="BR247" s="132"/>
    </row>
    <row r="248" spans="1:70" s="112" customFormat="1" ht="15" customHeight="1">
      <c r="A248" s="83">
        <v>244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129"/>
      <c r="AX248" s="83"/>
      <c r="AY248" s="107"/>
      <c r="AZ248" s="83"/>
      <c r="BA248" s="83"/>
      <c r="BB248" s="83"/>
      <c r="BC248" s="83"/>
      <c r="BD248" s="107"/>
      <c r="BE248" s="83"/>
      <c r="BF248" s="83"/>
      <c r="BG248" s="83"/>
      <c r="BH248" s="84"/>
      <c r="BI248" s="83"/>
      <c r="BJ248" s="84"/>
      <c r="BK248" s="83"/>
      <c r="BL248" s="83"/>
      <c r="BM248" s="130"/>
      <c r="BN248" s="131"/>
      <c r="BO248" s="83"/>
      <c r="BP248" s="83"/>
      <c r="BQ248" s="83"/>
      <c r="BR248" s="132"/>
    </row>
    <row r="249" spans="1:70" s="112" customFormat="1" ht="15" customHeight="1">
      <c r="A249" s="83">
        <v>245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129"/>
      <c r="AX249" s="83"/>
      <c r="AY249" s="107"/>
      <c r="AZ249" s="83"/>
      <c r="BA249" s="83"/>
      <c r="BB249" s="83"/>
      <c r="BC249" s="83"/>
      <c r="BD249" s="107"/>
      <c r="BE249" s="83"/>
      <c r="BF249" s="83"/>
      <c r="BG249" s="83"/>
      <c r="BH249" s="84"/>
      <c r="BI249" s="83"/>
      <c r="BJ249" s="84"/>
      <c r="BK249" s="83"/>
      <c r="BL249" s="83"/>
      <c r="BM249" s="130"/>
      <c r="BN249" s="131"/>
      <c r="BO249" s="83"/>
      <c r="BP249" s="83"/>
      <c r="BQ249" s="83"/>
      <c r="BR249" s="132"/>
    </row>
    <row r="250" spans="1:70" s="112" customFormat="1" ht="15" customHeight="1">
      <c r="A250" s="83">
        <v>246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129"/>
      <c r="AX250" s="83"/>
      <c r="AY250" s="107"/>
      <c r="AZ250" s="83"/>
      <c r="BA250" s="83"/>
      <c r="BB250" s="83"/>
      <c r="BC250" s="83"/>
      <c r="BD250" s="107"/>
      <c r="BE250" s="83"/>
      <c r="BF250" s="83"/>
      <c r="BG250" s="83"/>
      <c r="BH250" s="84"/>
      <c r="BI250" s="83"/>
      <c r="BJ250" s="84"/>
      <c r="BK250" s="83"/>
      <c r="BL250" s="83"/>
      <c r="BM250" s="130"/>
      <c r="BN250" s="131"/>
      <c r="BO250" s="83"/>
      <c r="BP250" s="83"/>
      <c r="BQ250" s="83"/>
      <c r="BR250" s="132"/>
    </row>
    <row r="251" spans="1:70" s="112" customFormat="1" ht="15" customHeight="1">
      <c r="A251" s="83">
        <v>247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129"/>
      <c r="AX251" s="83"/>
      <c r="AY251" s="107"/>
      <c r="AZ251" s="83"/>
      <c r="BA251" s="83"/>
      <c r="BB251" s="83"/>
      <c r="BC251" s="83"/>
      <c r="BD251" s="107"/>
      <c r="BE251" s="83"/>
      <c r="BF251" s="83"/>
      <c r="BG251" s="83"/>
      <c r="BH251" s="84"/>
      <c r="BI251" s="83"/>
      <c r="BJ251" s="84"/>
      <c r="BK251" s="83"/>
      <c r="BL251" s="83"/>
      <c r="BM251" s="130"/>
      <c r="BN251" s="131"/>
      <c r="BO251" s="83"/>
      <c r="BP251" s="83"/>
      <c r="BQ251" s="83"/>
      <c r="BR251" s="132"/>
    </row>
    <row r="252" spans="1:70" s="112" customFormat="1" ht="15" customHeight="1">
      <c r="A252" s="83">
        <v>248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129"/>
      <c r="AX252" s="83"/>
      <c r="AY252" s="107"/>
      <c r="AZ252" s="83"/>
      <c r="BA252" s="83"/>
      <c r="BB252" s="83"/>
      <c r="BC252" s="83"/>
      <c r="BD252" s="107"/>
      <c r="BE252" s="83"/>
      <c r="BF252" s="83"/>
      <c r="BG252" s="83"/>
      <c r="BH252" s="84"/>
      <c r="BI252" s="83"/>
      <c r="BJ252" s="84"/>
      <c r="BK252" s="83"/>
      <c r="BL252" s="83"/>
      <c r="BM252" s="130"/>
      <c r="BN252" s="131"/>
      <c r="BO252" s="83"/>
      <c r="BP252" s="83"/>
      <c r="BQ252" s="83"/>
      <c r="BR252" s="132"/>
    </row>
    <row r="253" spans="1:70" s="112" customFormat="1" ht="15" customHeight="1">
      <c r="A253" s="83">
        <v>249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129"/>
      <c r="AX253" s="83"/>
      <c r="AY253" s="107"/>
      <c r="AZ253" s="83"/>
      <c r="BA253" s="83"/>
      <c r="BB253" s="83"/>
      <c r="BC253" s="83"/>
      <c r="BD253" s="107"/>
      <c r="BE253" s="83"/>
      <c r="BF253" s="83"/>
      <c r="BG253" s="83"/>
      <c r="BH253" s="84"/>
      <c r="BI253" s="83"/>
      <c r="BJ253" s="84"/>
      <c r="BK253" s="83"/>
      <c r="BL253" s="83"/>
      <c r="BM253" s="130"/>
      <c r="BN253" s="131"/>
      <c r="BO253" s="83"/>
      <c r="BP253" s="83"/>
      <c r="BQ253" s="83"/>
      <c r="BR253" s="132"/>
    </row>
    <row r="254" spans="1:70" s="112" customFormat="1" ht="15" customHeight="1">
      <c r="A254" s="83">
        <v>250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129"/>
      <c r="AX254" s="83"/>
      <c r="AY254" s="107"/>
      <c r="AZ254" s="83"/>
      <c r="BA254" s="83"/>
      <c r="BB254" s="83"/>
      <c r="BC254" s="83"/>
      <c r="BD254" s="107"/>
      <c r="BE254" s="83"/>
      <c r="BF254" s="83"/>
      <c r="BG254" s="83"/>
      <c r="BH254" s="84"/>
      <c r="BI254" s="83"/>
      <c r="BJ254" s="84"/>
      <c r="BK254" s="83"/>
      <c r="BL254" s="83"/>
      <c r="BM254" s="130"/>
      <c r="BN254" s="131"/>
      <c r="BO254" s="83"/>
      <c r="BP254" s="83"/>
      <c r="BQ254" s="83"/>
      <c r="BR254" s="132"/>
    </row>
    <row r="255" spans="1:70" s="112" customFormat="1" ht="15" customHeight="1">
      <c r="A255" s="83">
        <v>251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129"/>
      <c r="AX255" s="83"/>
      <c r="AY255" s="107"/>
      <c r="AZ255" s="83"/>
      <c r="BA255" s="83"/>
      <c r="BB255" s="83"/>
      <c r="BC255" s="83"/>
      <c r="BD255" s="107"/>
      <c r="BE255" s="83"/>
      <c r="BF255" s="83"/>
      <c r="BG255" s="83"/>
      <c r="BH255" s="84"/>
      <c r="BI255" s="83"/>
      <c r="BJ255" s="84"/>
      <c r="BK255" s="83"/>
      <c r="BL255" s="83"/>
      <c r="BM255" s="130"/>
      <c r="BN255" s="131"/>
      <c r="BO255" s="83"/>
      <c r="BP255" s="83"/>
      <c r="BQ255" s="83"/>
      <c r="BR255" s="132"/>
    </row>
    <row r="256" spans="1:70" s="112" customFormat="1" ht="15" customHeight="1">
      <c r="A256" s="83">
        <v>252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129"/>
      <c r="AX256" s="83"/>
      <c r="AY256" s="107"/>
      <c r="AZ256" s="83"/>
      <c r="BA256" s="83"/>
      <c r="BB256" s="83"/>
      <c r="BC256" s="83"/>
      <c r="BD256" s="107"/>
      <c r="BE256" s="83"/>
      <c r="BF256" s="83"/>
      <c r="BG256" s="83"/>
      <c r="BH256" s="84"/>
      <c r="BI256" s="83"/>
      <c r="BJ256" s="84"/>
      <c r="BK256" s="83"/>
      <c r="BL256" s="83"/>
      <c r="BM256" s="130"/>
      <c r="BN256" s="131"/>
      <c r="BO256" s="83"/>
      <c r="BP256" s="83"/>
      <c r="BQ256" s="83"/>
      <c r="BR256" s="132"/>
    </row>
    <row r="257" spans="1:70" s="112" customFormat="1" ht="15" customHeight="1">
      <c r="A257" s="83">
        <v>253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129"/>
      <c r="AX257" s="83"/>
      <c r="AY257" s="107"/>
      <c r="AZ257" s="83"/>
      <c r="BA257" s="83"/>
      <c r="BB257" s="83"/>
      <c r="BC257" s="83"/>
      <c r="BD257" s="107"/>
      <c r="BE257" s="83"/>
      <c r="BF257" s="83"/>
      <c r="BG257" s="83"/>
      <c r="BH257" s="84"/>
      <c r="BI257" s="83"/>
      <c r="BJ257" s="84"/>
      <c r="BK257" s="83"/>
      <c r="BL257" s="83"/>
      <c r="BM257" s="130"/>
      <c r="BN257" s="131"/>
      <c r="BO257" s="83"/>
      <c r="BP257" s="83"/>
      <c r="BQ257" s="83"/>
      <c r="BR257" s="132"/>
    </row>
    <row r="258" spans="1:70" s="112" customFormat="1" ht="15" customHeight="1">
      <c r="A258" s="83">
        <v>254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129"/>
      <c r="AX258" s="83"/>
      <c r="AY258" s="107"/>
      <c r="AZ258" s="83"/>
      <c r="BA258" s="83"/>
      <c r="BB258" s="83"/>
      <c r="BC258" s="83"/>
      <c r="BD258" s="107"/>
      <c r="BE258" s="83"/>
      <c r="BF258" s="83"/>
      <c r="BG258" s="83"/>
      <c r="BH258" s="84"/>
      <c r="BI258" s="83"/>
      <c r="BJ258" s="84"/>
      <c r="BK258" s="83"/>
      <c r="BL258" s="83"/>
      <c r="BM258" s="130"/>
      <c r="BN258" s="131"/>
      <c r="BO258" s="83"/>
      <c r="BP258" s="83"/>
      <c r="BQ258" s="83"/>
      <c r="BR258" s="132"/>
    </row>
    <row r="259" spans="1:70" s="112" customFormat="1" ht="15" customHeight="1">
      <c r="A259" s="83">
        <v>255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129"/>
      <c r="AX259" s="83"/>
      <c r="AY259" s="107"/>
      <c r="AZ259" s="83"/>
      <c r="BA259" s="83"/>
      <c r="BB259" s="83"/>
      <c r="BC259" s="83"/>
      <c r="BD259" s="107"/>
      <c r="BE259" s="83"/>
      <c r="BF259" s="83"/>
      <c r="BG259" s="83"/>
      <c r="BH259" s="84"/>
      <c r="BI259" s="83"/>
      <c r="BJ259" s="84"/>
      <c r="BK259" s="83"/>
      <c r="BL259" s="83"/>
      <c r="BM259" s="130"/>
      <c r="BN259" s="131"/>
      <c r="BO259" s="83"/>
      <c r="BP259" s="83"/>
      <c r="BQ259" s="83"/>
      <c r="BR259" s="132"/>
    </row>
    <row r="260" spans="1:70" s="112" customFormat="1" ht="15" customHeight="1">
      <c r="A260" s="83">
        <v>256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129"/>
      <c r="AX260" s="83"/>
      <c r="AY260" s="107"/>
      <c r="AZ260" s="83"/>
      <c r="BA260" s="83"/>
      <c r="BB260" s="83"/>
      <c r="BC260" s="83"/>
      <c r="BD260" s="107"/>
      <c r="BE260" s="83"/>
      <c r="BF260" s="83"/>
      <c r="BG260" s="83"/>
      <c r="BH260" s="84"/>
      <c r="BI260" s="83"/>
      <c r="BJ260" s="84"/>
      <c r="BK260" s="83"/>
      <c r="BL260" s="83"/>
      <c r="BM260" s="130"/>
      <c r="BN260" s="131"/>
      <c r="BO260" s="83"/>
      <c r="BP260" s="83"/>
      <c r="BQ260" s="83"/>
      <c r="BR260" s="132"/>
    </row>
    <row r="261" spans="1:70" s="112" customFormat="1" ht="15" customHeight="1">
      <c r="A261" s="83">
        <v>257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129"/>
      <c r="AX261" s="83"/>
      <c r="AY261" s="107"/>
      <c r="AZ261" s="83"/>
      <c r="BA261" s="83"/>
      <c r="BB261" s="83"/>
      <c r="BC261" s="83"/>
      <c r="BD261" s="107"/>
      <c r="BE261" s="83"/>
      <c r="BF261" s="83"/>
      <c r="BG261" s="83"/>
      <c r="BH261" s="84"/>
      <c r="BI261" s="83"/>
      <c r="BJ261" s="84"/>
      <c r="BK261" s="83"/>
      <c r="BL261" s="83"/>
      <c r="BM261" s="130"/>
      <c r="BN261" s="131"/>
      <c r="BO261" s="83"/>
      <c r="BP261" s="83"/>
      <c r="BQ261" s="83"/>
      <c r="BR261" s="132"/>
    </row>
    <row r="262" spans="1:70" s="112" customFormat="1" ht="15" customHeight="1">
      <c r="A262" s="83">
        <v>258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129"/>
      <c r="AX262" s="83"/>
      <c r="AY262" s="107"/>
      <c r="AZ262" s="83"/>
      <c r="BA262" s="83"/>
      <c r="BB262" s="83"/>
      <c r="BC262" s="83"/>
      <c r="BD262" s="107"/>
      <c r="BE262" s="83"/>
      <c r="BF262" s="83"/>
      <c r="BG262" s="83"/>
      <c r="BH262" s="84"/>
      <c r="BI262" s="83"/>
      <c r="BJ262" s="84"/>
      <c r="BK262" s="83"/>
      <c r="BL262" s="83"/>
      <c r="BM262" s="130"/>
      <c r="BN262" s="131"/>
      <c r="BO262" s="83"/>
      <c r="BP262" s="83"/>
      <c r="BQ262" s="83"/>
      <c r="BR262" s="132"/>
    </row>
    <row r="263" spans="1:70" s="112" customFormat="1" ht="15" customHeight="1">
      <c r="A263" s="83">
        <v>259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129"/>
      <c r="AX263" s="83"/>
      <c r="AY263" s="107"/>
      <c r="AZ263" s="83"/>
      <c r="BA263" s="83"/>
      <c r="BB263" s="83"/>
      <c r="BC263" s="83"/>
      <c r="BD263" s="107"/>
      <c r="BE263" s="83"/>
      <c r="BF263" s="83"/>
      <c r="BG263" s="83"/>
      <c r="BH263" s="84"/>
      <c r="BI263" s="83"/>
      <c r="BJ263" s="84"/>
      <c r="BK263" s="83"/>
      <c r="BL263" s="83"/>
      <c r="BM263" s="130"/>
      <c r="BN263" s="131"/>
      <c r="BO263" s="83"/>
      <c r="BP263" s="83"/>
      <c r="BQ263" s="83"/>
      <c r="BR263" s="132"/>
    </row>
    <row r="264" spans="1:70" s="112" customFormat="1" ht="15" customHeight="1">
      <c r="A264" s="83">
        <v>260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129"/>
      <c r="AX264" s="83"/>
      <c r="AY264" s="107"/>
      <c r="AZ264" s="83"/>
      <c r="BA264" s="83"/>
      <c r="BB264" s="83"/>
      <c r="BC264" s="83"/>
      <c r="BD264" s="107"/>
      <c r="BE264" s="83"/>
      <c r="BF264" s="83"/>
      <c r="BG264" s="83"/>
      <c r="BH264" s="84"/>
      <c r="BI264" s="83"/>
      <c r="BJ264" s="84"/>
      <c r="BK264" s="83"/>
      <c r="BL264" s="83"/>
      <c r="BM264" s="130"/>
      <c r="BN264" s="131"/>
      <c r="BO264" s="83"/>
      <c r="BP264" s="83"/>
      <c r="BQ264" s="83"/>
      <c r="BR264" s="132"/>
    </row>
    <row r="265" spans="1:70" s="112" customFormat="1" ht="15" customHeight="1">
      <c r="A265" s="83">
        <v>261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129"/>
      <c r="AX265" s="83"/>
      <c r="AY265" s="107"/>
      <c r="AZ265" s="83"/>
      <c r="BA265" s="83"/>
      <c r="BB265" s="83"/>
      <c r="BC265" s="83"/>
      <c r="BD265" s="107"/>
      <c r="BE265" s="83"/>
      <c r="BF265" s="83"/>
      <c r="BG265" s="83"/>
      <c r="BH265" s="84"/>
      <c r="BI265" s="83"/>
      <c r="BJ265" s="84"/>
      <c r="BK265" s="83"/>
      <c r="BL265" s="83"/>
      <c r="BM265" s="130"/>
      <c r="BN265" s="131"/>
      <c r="BO265" s="83"/>
      <c r="BP265" s="83"/>
      <c r="BQ265" s="83"/>
      <c r="BR265" s="132"/>
    </row>
    <row r="266" spans="1:70" s="112" customFormat="1" ht="15" customHeight="1">
      <c r="A266" s="83">
        <v>262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129"/>
      <c r="AX266" s="83"/>
      <c r="AY266" s="107"/>
      <c r="AZ266" s="83"/>
      <c r="BA266" s="83"/>
      <c r="BB266" s="83"/>
      <c r="BC266" s="83"/>
      <c r="BD266" s="107"/>
      <c r="BE266" s="83"/>
      <c r="BF266" s="83"/>
      <c r="BG266" s="83"/>
      <c r="BH266" s="84"/>
      <c r="BI266" s="83"/>
      <c r="BJ266" s="84"/>
      <c r="BK266" s="83"/>
      <c r="BL266" s="83"/>
      <c r="BM266" s="130"/>
      <c r="BN266" s="131"/>
      <c r="BO266" s="83"/>
      <c r="BP266" s="83"/>
      <c r="BQ266" s="83"/>
      <c r="BR266" s="132"/>
    </row>
    <row r="267" spans="1:70" s="112" customFormat="1" ht="15" customHeight="1">
      <c r="A267" s="83">
        <v>263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129"/>
      <c r="AX267" s="83"/>
      <c r="AY267" s="107"/>
      <c r="AZ267" s="83"/>
      <c r="BA267" s="83"/>
      <c r="BB267" s="83"/>
      <c r="BC267" s="83"/>
      <c r="BD267" s="107"/>
      <c r="BE267" s="83"/>
      <c r="BF267" s="83"/>
      <c r="BG267" s="83"/>
      <c r="BH267" s="84"/>
      <c r="BI267" s="83"/>
      <c r="BJ267" s="84"/>
      <c r="BK267" s="83"/>
      <c r="BL267" s="83"/>
      <c r="BM267" s="130"/>
      <c r="BN267" s="131"/>
      <c r="BO267" s="83"/>
      <c r="BP267" s="83"/>
      <c r="BQ267" s="83"/>
      <c r="BR267" s="132"/>
    </row>
    <row r="268" spans="1:70" s="112" customFormat="1" ht="15" customHeight="1">
      <c r="A268" s="83">
        <v>264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129"/>
      <c r="AX268" s="83"/>
      <c r="AY268" s="107"/>
      <c r="AZ268" s="83"/>
      <c r="BA268" s="83"/>
      <c r="BB268" s="83"/>
      <c r="BC268" s="83"/>
      <c r="BD268" s="107"/>
      <c r="BE268" s="83"/>
      <c r="BF268" s="83"/>
      <c r="BG268" s="83"/>
      <c r="BH268" s="84"/>
      <c r="BI268" s="83"/>
      <c r="BJ268" s="84"/>
      <c r="BK268" s="83"/>
      <c r="BL268" s="83"/>
      <c r="BM268" s="130"/>
      <c r="BN268" s="131"/>
      <c r="BO268" s="83"/>
      <c r="BP268" s="83"/>
      <c r="BQ268" s="83"/>
      <c r="BR268" s="132"/>
    </row>
    <row r="269" spans="1:70" s="112" customFormat="1" ht="15" customHeight="1">
      <c r="A269" s="83">
        <v>265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129"/>
      <c r="AX269" s="83"/>
      <c r="AY269" s="107"/>
      <c r="AZ269" s="83"/>
      <c r="BA269" s="83"/>
      <c r="BB269" s="83"/>
      <c r="BC269" s="83"/>
      <c r="BD269" s="107"/>
      <c r="BE269" s="83"/>
      <c r="BF269" s="83"/>
      <c r="BG269" s="83"/>
      <c r="BH269" s="84"/>
      <c r="BI269" s="83"/>
      <c r="BJ269" s="84"/>
      <c r="BK269" s="83"/>
      <c r="BL269" s="83"/>
      <c r="BM269" s="130"/>
      <c r="BN269" s="131"/>
      <c r="BO269" s="83"/>
      <c r="BP269" s="83"/>
      <c r="BQ269" s="83"/>
      <c r="BR269" s="132"/>
    </row>
    <row r="270" spans="1:70" s="112" customFormat="1" ht="15" customHeight="1">
      <c r="A270" s="83">
        <v>266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129"/>
      <c r="AX270" s="83"/>
      <c r="AY270" s="107"/>
      <c r="AZ270" s="83"/>
      <c r="BA270" s="83"/>
      <c r="BB270" s="83"/>
      <c r="BC270" s="83"/>
      <c r="BD270" s="107"/>
      <c r="BE270" s="83"/>
      <c r="BF270" s="83"/>
      <c r="BG270" s="83"/>
      <c r="BH270" s="84"/>
      <c r="BI270" s="83"/>
      <c r="BJ270" s="84"/>
      <c r="BK270" s="83"/>
      <c r="BL270" s="83"/>
      <c r="BM270" s="130"/>
      <c r="BN270" s="131"/>
      <c r="BO270" s="83"/>
      <c r="BP270" s="83"/>
      <c r="BQ270" s="83"/>
      <c r="BR270" s="132"/>
    </row>
    <row r="271" spans="1:70" s="112" customFormat="1" ht="15" customHeight="1">
      <c r="A271" s="83">
        <v>267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129"/>
      <c r="AX271" s="83"/>
      <c r="AY271" s="107"/>
      <c r="AZ271" s="83"/>
      <c r="BA271" s="83"/>
      <c r="BB271" s="83"/>
      <c r="BC271" s="83"/>
      <c r="BD271" s="107"/>
      <c r="BE271" s="83"/>
      <c r="BF271" s="83"/>
      <c r="BG271" s="83"/>
      <c r="BH271" s="84"/>
      <c r="BI271" s="83"/>
      <c r="BJ271" s="84"/>
      <c r="BK271" s="83"/>
      <c r="BL271" s="83"/>
      <c r="BM271" s="130"/>
      <c r="BN271" s="131"/>
      <c r="BO271" s="83"/>
      <c r="BP271" s="83"/>
      <c r="BQ271" s="83"/>
      <c r="BR271" s="132"/>
    </row>
    <row r="272" spans="1:70" s="112" customFormat="1" ht="15" customHeight="1">
      <c r="A272" s="83">
        <v>268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129"/>
      <c r="AX272" s="83"/>
      <c r="AY272" s="107"/>
      <c r="AZ272" s="83"/>
      <c r="BA272" s="83"/>
      <c r="BB272" s="83"/>
      <c r="BC272" s="83"/>
      <c r="BD272" s="107"/>
      <c r="BE272" s="83"/>
      <c r="BF272" s="83"/>
      <c r="BG272" s="83"/>
      <c r="BH272" s="84"/>
      <c r="BI272" s="83"/>
      <c r="BJ272" s="84"/>
      <c r="BK272" s="83"/>
      <c r="BL272" s="83"/>
      <c r="BM272" s="130"/>
      <c r="BN272" s="131"/>
      <c r="BO272" s="83"/>
      <c r="BP272" s="83"/>
      <c r="BQ272" s="83"/>
      <c r="BR272" s="132"/>
    </row>
    <row r="273" spans="1:70" s="112" customFormat="1" ht="15" customHeight="1">
      <c r="A273" s="83">
        <v>269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129"/>
      <c r="AX273" s="83"/>
      <c r="AY273" s="107"/>
      <c r="AZ273" s="83"/>
      <c r="BA273" s="83"/>
      <c r="BB273" s="83"/>
      <c r="BC273" s="83"/>
      <c r="BD273" s="107"/>
      <c r="BE273" s="83"/>
      <c r="BF273" s="83"/>
      <c r="BG273" s="83"/>
      <c r="BH273" s="84"/>
      <c r="BI273" s="83"/>
      <c r="BJ273" s="84"/>
      <c r="BK273" s="83"/>
      <c r="BL273" s="83"/>
      <c r="BM273" s="130"/>
      <c r="BN273" s="131"/>
      <c r="BO273" s="83"/>
      <c r="BP273" s="83"/>
      <c r="BQ273" s="83"/>
      <c r="BR273" s="132"/>
    </row>
    <row r="274" spans="1:70" s="112" customFormat="1" ht="15" customHeight="1">
      <c r="A274" s="83">
        <v>270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129"/>
      <c r="AX274" s="83"/>
      <c r="AY274" s="107"/>
      <c r="AZ274" s="83"/>
      <c r="BA274" s="83"/>
      <c r="BB274" s="83"/>
      <c r="BC274" s="83"/>
      <c r="BD274" s="107"/>
      <c r="BE274" s="83"/>
      <c r="BF274" s="83"/>
      <c r="BG274" s="83"/>
      <c r="BH274" s="84"/>
      <c r="BI274" s="83"/>
      <c r="BJ274" s="84"/>
      <c r="BK274" s="83"/>
      <c r="BL274" s="83"/>
      <c r="BM274" s="130"/>
      <c r="BN274" s="131"/>
      <c r="BO274" s="83"/>
      <c r="BP274" s="83"/>
      <c r="BQ274" s="83"/>
      <c r="BR274" s="132"/>
    </row>
    <row r="275" spans="1:70" s="112" customFormat="1" ht="15" customHeight="1">
      <c r="A275" s="83">
        <v>271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129"/>
      <c r="AX275" s="83"/>
      <c r="AY275" s="107"/>
      <c r="AZ275" s="83"/>
      <c r="BA275" s="83"/>
      <c r="BB275" s="83"/>
      <c r="BC275" s="83"/>
      <c r="BD275" s="107"/>
      <c r="BE275" s="83"/>
      <c r="BF275" s="83"/>
      <c r="BG275" s="83"/>
      <c r="BH275" s="84"/>
      <c r="BI275" s="83"/>
      <c r="BJ275" s="84"/>
      <c r="BK275" s="83"/>
      <c r="BL275" s="83"/>
      <c r="BM275" s="130"/>
      <c r="BN275" s="131"/>
      <c r="BO275" s="83"/>
      <c r="BP275" s="83"/>
      <c r="BQ275" s="83"/>
      <c r="BR275" s="132"/>
    </row>
    <row r="276" spans="1:70" s="112" customFormat="1" ht="15" customHeight="1">
      <c r="A276" s="83">
        <v>272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129"/>
      <c r="AX276" s="83"/>
      <c r="AY276" s="107"/>
      <c r="AZ276" s="83"/>
      <c r="BA276" s="83"/>
      <c r="BB276" s="83"/>
      <c r="BC276" s="83"/>
      <c r="BD276" s="107"/>
      <c r="BE276" s="83"/>
      <c r="BF276" s="83"/>
      <c r="BG276" s="83"/>
      <c r="BH276" s="84"/>
      <c r="BI276" s="83"/>
      <c r="BJ276" s="84"/>
      <c r="BK276" s="83"/>
      <c r="BL276" s="83"/>
      <c r="BM276" s="130"/>
      <c r="BN276" s="131"/>
      <c r="BO276" s="83"/>
      <c r="BP276" s="83"/>
      <c r="BQ276" s="83"/>
      <c r="BR276" s="132"/>
    </row>
    <row r="277" spans="1:70" s="112" customFormat="1" ht="15" customHeight="1">
      <c r="A277" s="83">
        <v>273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129"/>
      <c r="AX277" s="83"/>
      <c r="AY277" s="107"/>
      <c r="AZ277" s="83"/>
      <c r="BA277" s="83"/>
      <c r="BB277" s="83"/>
      <c r="BC277" s="83"/>
      <c r="BD277" s="107"/>
      <c r="BE277" s="83"/>
      <c r="BF277" s="83"/>
      <c r="BG277" s="83"/>
      <c r="BH277" s="84"/>
      <c r="BI277" s="83"/>
      <c r="BJ277" s="84"/>
      <c r="BK277" s="83"/>
      <c r="BL277" s="83"/>
      <c r="BM277" s="130"/>
      <c r="BN277" s="131"/>
      <c r="BO277" s="83"/>
      <c r="BP277" s="83"/>
      <c r="BQ277" s="83"/>
      <c r="BR277" s="132"/>
    </row>
    <row r="278" spans="1:70" s="112" customFormat="1" ht="15" customHeight="1">
      <c r="A278" s="83">
        <v>274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129"/>
      <c r="AX278" s="83"/>
      <c r="AY278" s="107"/>
      <c r="AZ278" s="83"/>
      <c r="BA278" s="83"/>
      <c r="BB278" s="83"/>
      <c r="BC278" s="83"/>
      <c r="BD278" s="107"/>
      <c r="BE278" s="83"/>
      <c r="BF278" s="83"/>
      <c r="BG278" s="83"/>
      <c r="BH278" s="84"/>
      <c r="BI278" s="83"/>
      <c r="BJ278" s="84"/>
      <c r="BK278" s="83"/>
      <c r="BL278" s="83"/>
      <c r="BM278" s="130"/>
      <c r="BN278" s="131"/>
      <c r="BO278" s="83"/>
      <c r="BP278" s="83"/>
      <c r="BQ278" s="83"/>
      <c r="BR278" s="132"/>
    </row>
    <row r="279" spans="1:70" s="112" customFormat="1" ht="15" customHeight="1">
      <c r="A279" s="83">
        <v>275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129"/>
      <c r="AX279" s="83"/>
      <c r="AY279" s="107"/>
      <c r="AZ279" s="83"/>
      <c r="BA279" s="83"/>
      <c r="BB279" s="83"/>
      <c r="BC279" s="83"/>
      <c r="BD279" s="107"/>
      <c r="BE279" s="83"/>
      <c r="BF279" s="83"/>
      <c r="BG279" s="83"/>
      <c r="BH279" s="84"/>
      <c r="BI279" s="83"/>
      <c r="BJ279" s="84"/>
      <c r="BK279" s="83"/>
      <c r="BL279" s="83"/>
      <c r="BM279" s="130"/>
      <c r="BN279" s="131"/>
      <c r="BO279" s="83"/>
      <c r="BP279" s="83"/>
      <c r="BQ279" s="83"/>
      <c r="BR279" s="132"/>
    </row>
    <row r="280" spans="1:70" s="112" customFormat="1" ht="15" customHeight="1">
      <c r="A280" s="83">
        <v>276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129"/>
      <c r="AX280" s="83"/>
      <c r="AY280" s="107"/>
      <c r="AZ280" s="83"/>
      <c r="BA280" s="83"/>
      <c r="BB280" s="83"/>
      <c r="BC280" s="83"/>
      <c r="BD280" s="107"/>
      <c r="BE280" s="83"/>
      <c r="BF280" s="83"/>
      <c r="BG280" s="83"/>
      <c r="BH280" s="84"/>
      <c r="BI280" s="83"/>
      <c r="BJ280" s="84"/>
      <c r="BK280" s="83"/>
      <c r="BL280" s="83"/>
      <c r="BM280" s="130"/>
      <c r="BN280" s="131"/>
      <c r="BO280" s="83"/>
      <c r="BP280" s="83"/>
      <c r="BQ280" s="83"/>
      <c r="BR280" s="132"/>
    </row>
    <row r="281" spans="1:70" s="112" customFormat="1" ht="15" customHeight="1">
      <c r="A281" s="83">
        <v>277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129"/>
      <c r="AX281" s="83"/>
      <c r="AY281" s="107"/>
      <c r="AZ281" s="83"/>
      <c r="BA281" s="83"/>
      <c r="BB281" s="83"/>
      <c r="BC281" s="83"/>
      <c r="BD281" s="107"/>
      <c r="BE281" s="83"/>
      <c r="BF281" s="83"/>
      <c r="BG281" s="83"/>
      <c r="BH281" s="84"/>
      <c r="BI281" s="83"/>
      <c r="BJ281" s="84"/>
      <c r="BK281" s="83"/>
      <c r="BL281" s="83"/>
      <c r="BM281" s="130"/>
      <c r="BN281" s="131"/>
      <c r="BO281" s="83"/>
      <c r="BP281" s="83"/>
      <c r="BQ281" s="83"/>
      <c r="BR281" s="132"/>
    </row>
    <row r="282" spans="1:70" s="112" customFormat="1" ht="15" customHeight="1">
      <c r="A282" s="83">
        <v>278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129"/>
      <c r="AX282" s="83"/>
      <c r="AY282" s="107"/>
      <c r="AZ282" s="83"/>
      <c r="BA282" s="83"/>
      <c r="BB282" s="83"/>
      <c r="BC282" s="83"/>
      <c r="BD282" s="107"/>
      <c r="BE282" s="83"/>
      <c r="BF282" s="83"/>
      <c r="BG282" s="83"/>
      <c r="BH282" s="84"/>
      <c r="BI282" s="83"/>
      <c r="BJ282" s="84"/>
      <c r="BK282" s="83"/>
      <c r="BL282" s="83"/>
      <c r="BM282" s="130"/>
      <c r="BN282" s="131"/>
      <c r="BO282" s="83"/>
      <c r="BP282" s="83"/>
      <c r="BQ282" s="83"/>
      <c r="BR282" s="132"/>
    </row>
    <row r="283" spans="1:70" s="112" customFormat="1" ht="15" customHeight="1">
      <c r="A283" s="83">
        <v>279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129"/>
      <c r="AX283" s="83"/>
      <c r="AY283" s="107"/>
      <c r="AZ283" s="83"/>
      <c r="BA283" s="83"/>
      <c r="BB283" s="83"/>
      <c r="BC283" s="83"/>
      <c r="BD283" s="107"/>
      <c r="BE283" s="83"/>
      <c r="BF283" s="83"/>
      <c r="BG283" s="83"/>
      <c r="BH283" s="84"/>
      <c r="BI283" s="83"/>
      <c r="BJ283" s="84"/>
      <c r="BK283" s="83"/>
      <c r="BL283" s="83"/>
      <c r="BM283" s="130"/>
      <c r="BN283" s="131"/>
      <c r="BO283" s="83"/>
      <c r="BP283" s="83"/>
      <c r="BQ283" s="83"/>
      <c r="BR283" s="132"/>
    </row>
    <row r="284" spans="1:70" s="112" customFormat="1" ht="15" customHeight="1">
      <c r="A284" s="83">
        <v>280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129"/>
      <c r="AX284" s="83"/>
      <c r="AY284" s="107"/>
      <c r="AZ284" s="83"/>
      <c r="BA284" s="83"/>
      <c r="BB284" s="83"/>
      <c r="BC284" s="83"/>
      <c r="BD284" s="107"/>
      <c r="BE284" s="83"/>
      <c r="BF284" s="83"/>
      <c r="BG284" s="83"/>
      <c r="BH284" s="84"/>
      <c r="BI284" s="83"/>
      <c r="BJ284" s="84"/>
      <c r="BK284" s="83"/>
      <c r="BL284" s="83"/>
      <c r="BM284" s="130"/>
      <c r="BN284" s="131"/>
      <c r="BO284" s="83"/>
      <c r="BP284" s="83"/>
      <c r="BQ284" s="83"/>
      <c r="BR284" s="132"/>
    </row>
    <row r="285" spans="1:70" s="112" customFormat="1" ht="15" customHeight="1">
      <c r="A285" s="83">
        <v>281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129"/>
      <c r="AX285" s="83"/>
      <c r="AY285" s="107"/>
      <c r="AZ285" s="83"/>
      <c r="BA285" s="83"/>
      <c r="BB285" s="83"/>
      <c r="BC285" s="83"/>
      <c r="BD285" s="107"/>
      <c r="BE285" s="83"/>
      <c r="BF285" s="83"/>
      <c r="BG285" s="83"/>
      <c r="BH285" s="84"/>
      <c r="BI285" s="83"/>
      <c r="BJ285" s="84"/>
      <c r="BK285" s="83"/>
      <c r="BL285" s="83"/>
      <c r="BM285" s="130"/>
      <c r="BN285" s="131"/>
      <c r="BO285" s="83"/>
      <c r="BP285" s="83"/>
      <c r="BQ285" s="83"/>
      <c r="BR285" s="132"/>
    </row>
    <row r="286" spans="1:70" s="112" customFormat="1" ht="15" customHeight="1">
      <c r="A286" s="83">
        <v>282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129"/>
      <c r="AX286" s="83"/>
      <c r="AY286" s="107"/>
      <c r="AZ286" s="83"/>
      <c r="BA286" s="83"/>
      <c r="BB286" s="83"/>
      <c r="BC286" s="83"/>
      <c r="BD286" s="107"/>
      <c r="BE286" s="83"/>
      <c r="BF286" s="83"/>
      <c r="BG286" s="83"/>
      <c r="BH286" s="84"/>
      <c r="BI286" s="83"/>
      <c r="BJ286" s="84"/>
      <c r="BK286" s="83"/>
      <c r="BL286" s="83"/>
      <c r="BM286" s="130"/>
      <c r="BN286" s="131"/>
      <c r="BO286" s="83"/>
      <c r="BP286" s="83"/>
      <c r="BQ286" s="83"/>
      <c r="BR286" s="132"/>
    </row>
    <row r="287" spans="1:70" s="112" customFormat="1" ht="15" customHeight="1">
      <c r="A287" s="83">
        <v>283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129"/>
      <c r="AX287" s="83"/>
      <c r="AY287" s="107"/>
      <c r="AZ287" s="83"/>
      <c r="BA287" s="83"/>
      <c r="BB287" s="83"/>
      <c r="BC287" s="83"/>
      <c r="BD287" s="107"/>
      <c r="BE287" s="83"/>
      <c r="BF287" s="83"/>
      <c r="BG287" s="83"/>
      <c r="BH287" s="84"/>
      <c r="BI287" s="83"/>
      <c r="BJ287" s="84"/>
      <c r="BK287" s="83"/>
      <c r="BL287" s="83"/>
      <c r="BM287" s="130"/>
      <c r="BN287" s="131"/>
      <c r="BO287" s="83"/>
      <c r="BP287" s="83"/>
      <c r="BQ287" s="83"/>
      <c r="BR287" s="132"/>
    </row>
    <row r="288" spans="1:70" s="112" customFormat="1" ht="15" customHeight="1">
      <c r="A288" s="83">
        <v>284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129"/>
      <c r="AX288" s="83"/>
      <c r="AY288" s="107"/>
      <c r="AZ288" s="83"/>
      <c r="BA288" s="83"/>
      <c r="BB288" s="83"/>
      <c r="BC288" s="83"/>
      <c r="BD288" s="107"/>
      <c r="BE288" s="83"/>
      <c r="BF288" s="83"/>
      <c r="BG288" s="83"/>
      <c r="BH288" s="84"/>
      <c r="BI288" s="83"/>
      <c r="BJ288" s="84"/>
      <c r="BK288" s="83"/>
      <c r="BL288" s="83"/>
      <c r="BM288" s="130"/>
      <c r="BN288" s="131"/>
      <c r="BO288" s="83"/>
      <c r="BP288" s="83"/>
      <c r="BQ288" s="83"/>
      <c r="BR288" s="132"/>
    </row>
    <row r="289" spans="1:70" s="112" customFormat="1" ht="15" customHeight="1">
      <c r="A289" s="83">
        <v>285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129"/>
      <c r="AX289" s="83"/>
      <c r="AY289" s="107"/>
      <c r="AZ289" s="83"/>
      <c r="BA289" s="83"/>
      <c r="BB289" s="83"/>
      <c r="BC289" s="83"/>
      <c r="BD289" s="107"/>
      <c r="BE289" s="83"/>
      <c r="BF289" s="83"/>
      <c r="BG289" s="83"/>
      <c r="BH289" s="84"/>
      <c r="BI289" s="83"/>
      <c r="BJ289" s="84"/>
      <c r="BK289" s="83"/>
      <c r="BL289" s="83"/>
      <c r="BM289" s="130"/>
      <c r="BN289" s="131"/>
      <c r="BO289" s="83"/>
      <c r="BP289" s="83"/>
      <c r="BQ289" s="83"/>
      <c r="BR289" s="132"/>
    </row>
    <row r="290" spans="1:70" s="112" customFormat="1" ht="15" customHeight="1">
      <c r="A290" s="83">
        <v>286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129"/>
      <c r="AX290" s="83"/>
      <c r="AY290" s="107"/>
      <c r="AZ290" s="83"/>
      <c r="BA290" s="83"/>
      <c r="BB290" s="83"/>
      <c r="BC290" s="83"/>
      <c r="BD290" s="107"/>
      <c r="BE290" s="83"/>
      <c r="BF290" s="83"/>
      <c r="BG290" s="83"/>
      <c r="BH290" s="84"/>
      <c r="BI290" s="83"/>
      <c r="BJ290" s="84"/>
      <c r="BK290" s="83"/>
      <c r="BL290" s="83"/>
      <c r="BM290" s="130"/>
      <c r="BN290" s="131"/>
      <c r="BO290" s="83"/>
      <c r="BP290" s="83"/>
      <c r="BQ290" s="83"/>
      <c r="BR290" s="132"/>
    </row>
    <row r="291" spans="1:70" s="112" customFormat="1" ht="15" customHeight="1">
      <c r="A291" s="83">
        <v>287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129"/>
      <c r="AX291" s="83"/>
      <c r="AY291" s="107"/>
      <c r="AZ291" s="83"/>
      <c r="BA291" s="83"/>
      <c r="BB291" s="83"/>
      <c r="BC291" s="83"/>
      <c r="BD291" s="107"/>
      <c r="BE291" s="83"/>
      <c r="BF291" s="83"/>
      <c r="BG291" s="83"/>
      <c r="BH291" s="84"/>
      <c r="BI291" s="83"/>
      <c r="BJ291" s="84"/>
      <c r="BK291" s="83"/>
      <c r="BL291" s="83"/>
      <c r="BM291" s="130"/>
      <c r="BN291" s="131"/>
      <c r="BO291" s="83"/>
      <c r="BP291" s="83"/>
      <c r="BQ291" s="83"/>
      <c r="BR291" s="132"/>
    </row>
    <row r="292" spans="1:70" s="112" customFormat="1" ht="15" customHeight="1">
      <c r="A292" s="83">
        <v>288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129"/>
      <c r="AX292" s="83"/>
      <c r="AY292" s="107"/>
      <c r="AZ292" s="83"/>
      <c r="BA292" s="83"/>
      <c r="BB292" s="83"/>
      <c r="BC292" s="83"/>
      <c r="BD292" s="107"/>
      <c r="BE292" s="83"/>
      <c r="BF292" s="83"/>
      <c r="BG292" s="83"/>
      <c r="BH292" s="84"/>
      <c r="BI292" s="83"/>
      <c r="BJ292" s="84"/>
      <c r="BK292" s="83"/>
      <c r="BL292" s="83"/>
      <c r="BM292" s="130"/>
      <c r="BN292" s="131"/>
      <c r="BO292" s="83"/>
      <c r="BP292" s="83"/>
      <c r="BQ292" s="83"/>
      <c r="BR292" s="132"/>
    </row>
    <row r="293" spans="1:70" s="112" customFormat="1" ht="15" customHeight="1">
      <c r="A293" s="83">
        <v>289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129"/>
      <c r="AX293" s="83"/>
      <c r="AY293" s="107"/>
      <c r="AZ293" s="83"/>
      <c r="BA293" s="83"/>
      <c r="BB293" s="83"/>
      <c r="BC293" s="83"/>
      <c r="BD293" s="107"/>
      <c r="BE293" s="83"/>
      <c r="BF293" s="83"/>
      <c r="BG293" s="83"/>
      <c r="BH293" s="84"/>
      <c r="BI293" s="83"/>
      <c r="BJ293" s="84"/>
      <c r="BK293" s="83"/>
      <c r="BL293" s="83"/>
      <c r="BM293" s="130"/>
      <c r="BN293" s="131"/>
      <c r="BO293" s="83"/>
      <c r="BP293" s="83"/>
      <c r="BQ293" s="83"/>
      <c r="BR293" s="132"/>
    </row>
    <row r="294" spans="1:70" s="112" customFormat="1" ht="15" customHeight="1">
      <c r="A294" s="83">
        <v>290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129"/>
      <c r="AX294" s="83"/>
      <c r="AY294" s="107"/>
      <c r="AZ294" s="83"/>
      <c r="BA294" s="83"/>
      <c r="BB294" s="83"/>
      <c r="BC294" s="83"/>
      <c r="BD294" s="107"/>
      <c r="BE294" s="83"/>
      <c r="BF294" s="83"/>
      <c r="BG294" s="83"/>
      <c r="BH294" s="84"/>
      <c r="BI294" s="83"/>
      <c r="BJ294" s="84"/>
      <c r="BK294" s="83"/>
      <c r="BL294" s="83"/>
      <c r="BM294" s="130"/>
      <c r="BN294" s="131"/>
      <c r="BO294" s="83"/>
      <c r="BP294" s="83"/>
      <c r="BQ294" s="83"/>
      <c r="BR294" s="132"/>
    </row>
    <row r="295" spans="1:70" s="112" customFormat="1" ht="15" customHeight="1">
      <c r="A295" s="83">
        <v>291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129"/>
      <c r="AX295" s="83"/>
      <c r="AY295" s="107"/>
      <c r="AZ295" s="83"/>
      <c r="BA295" s="83"/>
      <c r="BB295" s="83"/>
      <c r="BC295" s="83"/>
      <c r="BD295" s="107"/>
      <c r="BE295" s="83"/>
      <c r="BF295" s="83"/>
      <c r="BG295" s="83"/>
      <c r="BH295" s="84"/>
      <c r="BI295" s="83"/>
      <c r="BJ295" s="84"/>
      <c r="BK295" s="83"/>
      <c r="BL295" s="83"/>
      <c r="BM295" s="130"/>
      <c r="BN295" s="131"/>
      <c r="BO295" s="83"/>
      <c r="BP295" s="83"/>
      <c r="BQ295" s="83"/>
      <c r="BR295" s="132"/>
    </row>
    <row r="296" spans="1:70" s="112" customFormat="1" ht="15" customHeight="1">
      <c r="A296" s="83">
        <v>292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129"/>
      <c r="AX296" s="83"/>
      <c r="AY296" s="107"/>
      <c r="AZ296" s="83"/>
      <c r="BA296" s="83"/>
      <c r="BB296" s="83"/>
      <c r="BC296" s="83"/>
      <c r="BD296" s="107"/>
      <c r="BE296" s="83"/>
      <c r="BF296" s="83"/>
      <c r="BG296" s="83"/>
      <c r="BH296" s="84"/>
      <c r="BI296" s="83"/>
      <c r="BJ296" s="84"/>
      <c r="BK296" s="83"/>
      <c r="BL296" s="83"/>
      <c r="BM296" s="130"/>
      <c r="BN296" s="131"/>
      <c r="BO296" s="83"/>
      <c r="BP296" s="83"/>
      <c r="BQ296" s="83"/>
      <c r="BR296" s="132"/>
    </row>
    <row r="297" spans="1:70" s="112" customFormat="1" ht="15" customHeight="1">
      <c r="A297" s="83">
        <v>293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129"/>
      <c r="AX297" s="83"/>
      <c r="AY297" s="107"/>
      <c r="AZ297" s="83"/>
      <c r="BA297" s="83"/>
      <c r="BB297" s="83"/>
      <c r="BC297" s="83"/>
      <c r="BD297" s="107"/>
      <c r="BE297" s="83"/>
      <c r="BF297" s="83"/>
      <c r="BG297" s="83"/>
      <c r="BH297" s="84"/>
      <c r="BI297" s="83"/>
      <c r="BJ297" s="84"/>
      <c r="BK297" s="83"/>
      <c r="BL297" s="83"/>
      <c r="BM297" s="130"/>
      <c r="BN297" s="131"/>
      <c r="BO297" s="83"/>
      <c r="BP297" s="83"/>
      <c r="BQ297" s="83"/>
      <c r="BR297" s="132"/>
    </row>
    <row r="298" spans="1:70" s="112" customFormat="1" ht="15" customHeight="1">
      <c r="A298" s="83">
        <v>294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129"/>
      <c r="AX298" s="83"/>
      <c r="AY298" s="107"/>
      <c r="AZ298" s="83"/>
      <c r="BA298" s="83"/>
      <c r="BB298" s="83"/>
      <c r="BC298" s="83"/>
      <c r="BD298" s="107"/>
      <c r="BE298" s="83"/>
      <c r="BF298" s="83"/>
      <c r="BG298" s="83"/>
      <c r="BH298" s="84"/>
      <c r="BI298" s="83"/>
      <c r="BJ298" s="84"/>
      <c r="BK298" s="83"/>
      <c r="BL298" s="83"/>
      <c r="BM298" s="130"/>
      <c r="BN298" s="131"/>
      <c r="BO298" s="83"/>
      <c r="BP298" s="83"/>
      <c r="BQ298" s="83"/>
      <c r="BR298" s="132"/>
    </row>
    <row r="299" spans="1:70" s="112" customFormat="1" ht="15" customHeight="1">
      <c r="A299" s="83">
        <v>295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129"/>
      <c r="AX299" s="83"/>
      <c r="AY299" s="107"/>
      <c r="AZ299" s="83"/>
      <c r="BA299" s="83"/>
      <c r="BB299" s="83"/>
      <c r="BC299" s="83"/>
      <c r="BD299" s="107"/>
      <c r="BE299" s="83"/>
      <c r="BF299" s="83"/>
      <c r="BG299" s="83"/>
      <c r="BH299" s="84"/>
      <c r="BI299" s="83"/>
      <c r="BJ299" s="84"/>
      <c r="BK299" s="83"/>
      <c r="BL299" s="83"/>
      <c r="BM299" s="130"/>
      <c r="BN299" s="131"/>
      <c r="BO299" s="83"/>
      <c r="BP299" s="83"/>
      <c r="BQ299" s="83"/>
      <c r="BR299" s="132"/>
    </row>
    <row r="300" spans="1:70" s="112" customFormat="1" ht="15" customHeight="1">
      <c r="A300" s="83">
        <v>296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129"/>
      <c r="AX300" s="83"/>
      <c r="AY300" s="107"/>
      <c r="AZ300" s="83"/>
      <c r="BA300" s="83"/>
      <c r="BB300" s="83"/>
      <c r="BC300" s="83"/>
      <c r="BD300" s="107"/>
      <c r="BE300" s="83"/>
      <c r="BF300" s="83"/>
      <c r="BG300" s="83"/>
      <c r="BH300" s="84"/>
      <c r="BI300" s="83"/>
      <c r="BJ300" s="84"/>
      <c r="BK300" s="83"/>
      <c r="BL300" s="83"/>
      <c r="BM300" s="130"/>
      <c r="BN300" s="131"/>
      <c r="BO300" s="83"/>
      <c r="BP300" s="83"/>
      <c r="BQ300" s="83"/>
      <c r="BR300" s="132"/>
    </row>
    <row r="301" spans="1:70" s="112" customFormat="1" ht="15" customHeight="1">
      <c r="A301" s="83">
        <v>297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129"/>
      <c r="AX301" s="83"/>
      <c r="AY301" s="107"/>
      <c r="AZ301" s="83"/>
      <c r="BA301" s="83"/>
      <c r="BB301" s="83"/>
      <c r="BC301" s="83"/>
      <c r="BD301" s="107"/>
      <c r="BE301" s="83"/>
      <c r="BF301" s="83"/>
      <c r="BG301" s="83"/>
      <c r="BH301" s="84"/>
      <c r="BI301" s="83"/>
      <c r="BJ301" s="84"/>
      <c r="BK301" s="83"/>
      <c r="BL301" s="83"/>
      <c r="BM301" s="130"/>
      <c r="BN301" s="131"/>
      <c r="BO301" s="83"/>
      <c r="BP301" s="83"/>
      <c r="BQ301" s="83"/>
      <c r="BR301" s="132"/>
    </row>
    <row r="302" spans="1:70" s="112" customFormat="1" ht="15" customHeight="1">
      <c r="A302" s="83">
        <v>298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129"/>
      <c r="AX302" s="83"/>
      <c r="AY302" s="107"/>
      <c r="AZ302" s="83"/>
      <c r="BA302" s="83"/>
      <c r="BB302" s="83"/>
      <c r="BC302" s="83"/>
      <c r="BD302" s="107"/>
      <c r="BE302" s="83"/>
      <c r="BF302" s="83"/>
      <c r="BG302" s="83"/>
      <c r="BH302" s="84"/>
      <c r="BI302" s="83"/>
      <c r="BJ302" s="84"/>
      <c r="BK302" s="83"/>
      <c r="BL302" s="83"/>
      <c r="BM302" s="130"/>
      <c r="BN302" s="131"/>
      <c r="BO302" s="83"/>
      <c r="BP302" s="83"/>
      <c r="BQ302" s="83"/>
      <c r="BR302" s="132"/>
    </row>
    <row r="303" spans="1:70" s="112" customFormat="1" ht="15" customHeight="1">
      <c r="A303" s="83">
        <v>299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129"/>
      <c r="AX303" s="83"/>
      <c r="AY303" s="107"/>
      <c r="AZ303" s="83"/>
      <c r="BA303" s="83"/>
      <c r="BB303" s="83"/>
      <c r="BC303" s="83"/>
      <c r="BD303" s="107"/>
      <c r="BE303" s="83"/>
      <c r="BF303" s="83"/>
      <c r="BG303" s="83"/>
      <c r="BH303" s="84"/>
      <c r="BI303" s="83"/>
      <c r="BJ303" s="84"/>
      <c r="BK303" s="83"/>
      <c r="BL303" s="83"/>
      <c r="BM303" s="130"/>
      <c r="BN303" s="131"/>
      <c r="BO303" s="83"/>
      <c r="BP303" s="83"/>
      <c r="BQ303" s="83"/>
      <c r="BR303" s="132"/>
    </row>
    <row r="304" spans="1:70" s="112" customFormat="1" ht="15" customHeight="1">
      <c r="A304" s="83">
        <v>300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129"/>
      <c r="AX304" s="83"/>
      <c r="AY304" s="107"/>
      <c r="AZ304" s="83"/>
      <c r="BA304" s="83"/>
      <c r="BB304" s="83"/>
      <c r="BC304" s="83"/>
      <c r="BD304" s="107"/>
      <c r="BE304" s="83"/>
      <c r="BF304" s="83"/>
      <c r="BG304" s="83"/>
      <c r="BH304" s="84"/>
      <c r="BI304" s="83"/>
      <c r="BJ304" s="84"/>
      <c r="BK304" s="83"/>
      <c r="BL304" s="83"/>
      <c r="BM304" s="130"/>
      <c r="BN304" s="131"/>
      <c r="BO304" s="83"/>
      <c r="BP304" s="83"/>
      <c r="BQ304" s="83"/>
      <c r="BR304" s="132"/>
    </row>
    <row r="305" spans="1:70" s="112" customFormat="1" ht="15" customHeight="1">
      <c r="A305" s="83">
        <v>301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129"/>
      <c r="AX305" s="83"/>
      <c r="AY305" s="107"/>
      <c r="AZ305" s="83"/>
      <c r="BA305" s="83"/>
      <c r="BB305" s="83"/>
      <c r="BC305" s="83"/>
      <c r="BD305" s="107"/>
      <c r="BE305" s="83"/>
      <c r="BF305" s="83"/>
      <c r="BG305" s="83"/>
      <c r="BH305" s="84"/>
      <c r="BI305" s="83"/>
      <c r="BJ305" s="84"/>
      <c r="BK305" s="83"/>
      <c r="BL305" s="83"/>
      <c r="BM305" s="130"/>
      <c r="BN305" s="131"/>
      <c r="BO305" s="83"/>
      <c r="BP305" s="83"/>
      <c r="BQ305" s="83"/>
      <c r="BR305" s="132"/>
    </row>
    <row r="306" spans="1:70" s="112" customFormat="1" ht="15" customHeight="1">
      <c r="A306" s="83">
        <v>302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129"/>
      <c r="AX306" s="83"/>
      <c r="AY306" s="107"/>
      <c r="AZ306" s="83"/>
      <c r="BA306" s="83"/>
      <c r="BB306" s="83"/>
      <c r="BC306" s="83"/>
      <c r="BD306" s="107"/>
      <c r="BE306" s="83"/>
      <c r="BF306" s="83"/>
      <c r="BG306" s="83"/>
      <c r="BH306" s="84"/>
      <c r="BI306" s="83"/>
      <c r="BJ306" s="84"/>
      <c r="BK306" s="83"/>
      <c r="BL306" s="83"/>
      <c r="BM306" s="130"/>
      <c r="BN306" s="131"/>
      <c r="BO306" s="83"/>
      <c r="BP306" s="83"/>
      <c r="BQ306" s="83"/>
      <c r="BR306" s="132"/>
    </row>
    <row r="307" spans="1:70" s="112" customFormat="1" ht="15" customHeight="1">
      <c r="A307" s="83">
        <v>303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129"/>
      <c r="AX307" s="83"/>
      <c r="AY307" s="107"/>
      <c r="AZ307" s="83"/>
      <c r="BA307" s="83"/>
      <c r="BB307" s="83"/>
      <c r="BC307" s="83"/>
      <c r="BD307" s="107"/>
      <c r="BE307" s="83"/>
      <c r="BF307" s="83"/>
      <c r="BG307" s="83"/>
      <c r="BH307" s="84"/>
      <c r="BI307" s="83"/>
      <c r="BJ307" s="84"/>
      <c r="BK307" s="83"/>
      <c r="BL307" s="83"/>
      <c r="BM307" s="130"/>
      <c r="BN307" s="131"/>
      <c r="BO307" s="83"/>
      <c r="BP307" s="83"/>
      <c r="BQ307" s="83"/>
      <c r="BR307" s="132"/>
    </row>
    <row r="308" spans="1:70" s="112" customFormat="1" ht="15" customHeight="1">
      <c r="A308" s="83">
        <v>304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129"/>
      <c r="AX308" s="83"/>
      <c r="AY308" s="107"/>
      <c r="AZ308" s="83"/>
      <c r="BA308" s="83"/>
      <c r="BB308" s="83"/>
      <c r="BC308" s="83"/>
      <c r="BD308" s="107"/>
      <c r="BE308" s="83"/>
      <c r="BF308" s="83"/>
      <c r="BG308" s="83"/>
      <c r="BH308" s="84"/>
      <c r="BI308" s="83"/>
      <c r="BJ308" s="84"/>
      <c r="BK308" s="83"/>
      <c r="BL308" s="83"/>
      <c r="BM308" s="130"/>
      <c r="BN308" s="131"/>
      <c r="BO308" s="83"/>
      <c r="BP308" s="83"/>
      <c r="BQ308" s="83"/>
      <c r="BR308" s="132"/>
    </row>
    <row r="309" spans="1:70" s="112" customFormat="1" ht="15" customHeight="1">
      <c r="A309" s="83">
        <v>305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129"/>
      <c r="AX309" s="83"/>
      <c r="AY309" s="107"/>
      <c r="AZ309" s="83"/>
      <c r="BA309" s="83"/>
      <c r="BB309" s="83"/>
      <c r="BC309" s="83"/>
      <c r="BD309" s="107"/>
      <c r="BE309" s="83"/>
      <c r="BF309" s="83"/>
      <c r="BG309" s="83"/>
      <c r="BH309" s="84"/>
      <c r="BI309" s="83"/>
      <c r="BJ309" s="84"/>
      <c r="BK309" s="83"/>
      <c r="BL309" s="83"/>
      <c r="BM309" s="130"/>
      <c r="BN309" s="131"/>
      <c r="BO309" s="83"/>
      <c r="BP309" s="83"/>
      <c r="BQ309" s="83"/>
      <c r="BR309" s="132"/>
    </row>
    <row r="310" spans="1:70" s="112" customFormat="1" ht="15" customHeight="1">
      <c r="A310" s="83">
        <v>306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129"/>
      <c r="AX310" s="83"/>
      <c r="AY310" s="107"/>
      <c r="AZ310" s="83"/>
      <c r="BA310" s="83"/>
      <c r="BB310" s="83"/>
      <c r="BC310" s="83"/>
      <c r="BD310" s="107"/>
      <c r="BE310" s="83"/>
      <c r="BF310" s="83"/>
      <c r="BG310" s="83"/>
      <c r="BH310" s="84"/>
      <c r="BI310" s="83"/>
      <c r="BJ310" s="84"/>
      <c r="BK310" s="83"/>
      <c r="BL310" s="83"/>
      <c r="BM310" s="130"/>
      <c r="BN310" s="131"/>
      <c r="BO310" s="83"/>
      <c r="BP310" s="83"/>
      <c r="BQ310" s="83"/>
      <c r="BR310" s="132"/>
    </row>
    <row r="311" spans="1:70" s="112" customFormat="1" ht="15" customHeight="1">
      <c r="A311" s="83">
        <v>307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129"/>
      <c r="AX311" s="83"/>
      <c r="AY311" s="107"/>
      <c r="AZ311" s="83"/>
      <c r="BA311" s="83"/>
      <c r="BB311" s="83"/>
      <c r="BC311" s="83"/>
      <c r="BD311" s="107"/>
      <c r="BE311" s="83"/>
      <c r="BF311" s="83"/>
      <c r="BG311" s="83"/>
      <c r="BH311" s="84"/>
      <c r="BI311" s="83"/>
      <c r="BJ311" s="84"/>
      <c r="BK311" s="83"/>
      <c r="BL311" s="83"/>
      <c r="BM311" s="130"/>
      <c r="BN311" s="131"/>
      <c r="BO311" s="83"/>
      <c r="BP311" s="83"/>
      <c r="BQ311" s="83"/>
      <c r="BR311" s="132"/>
    </row>
    <row r="312" spans="1:70" s="112" customFormat="1" ht="15" customHeight="1">
      <c r="A312" s="83">
        <v>308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129"/>
      <c r="AX312" s="83"/>
      <c r="AY312" s="107"/>
      <c r="AZ312" s="83"/>
      <c r="BA312" s="83"/>
      <c r="BB312" s="83"/>
      <c r="BC312" s="83"/>
      <c r="BD312" s="107"/>
      <c r="BE312" s="83"/>
      <c r="BF312" s="83"/>
      <c r="BG312" s="83"/>
      <c r="BH312" s="84"/>
      <c r="BI312" s="83"/>
      <c r="BJ312" s="84"/>
      <c r="BK312" s="83"/>
      <c r="BL312" s="83"/>
      <c r="BM312" s="130"/>
      <c r="BN312" s="131"/>
      <c r="BO312" s="83"/>
      <c r="BP312" s="83"/>
      <c r="BQ312" s="83"/>
      <c r="BR312" s="132"/>
    </row>
    <row r="313" spans="1:70" s="112" customFormat="1" ht="15" customHeight="1">
      <c r="A313" s="83">
        <v>309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129"/>
      <c r="AX313" s="83"/>
      <c r="AY313" s="107"/>
      <c r="AZ313" s="83"/>
      <c r="BA313" s="83"/>
      <c r="BB313" s="83"/>
      <c r="BC313" s="83"/>
      <c r="BD313" s="107"/>
      <c r="BE313" s="83"/>
      <c r="BF313" s="83"/>
      <c r="BG313" s="83"/>
      <c r="BH313" s="84"/>
      <c r="BI313" s="83"/>
      <c r="BJ313" s="84"/>
      <c r="BK313" s="83"/>
      <c r="BL313" s="83"/>
      <c r="BM313" s="130"/>
      <c r="BN313" s="131"/>
      <c r="BO313" s="83"/>
      <c r="BP313" s="83"/>
      <c r="BQ313" s="83"/>
      <c r="BR313" s="132"/>
    </row>
    <row r="314" spans="1:70" s="112" customFormat="1" ht="15" customHeight="1">
      <c r="A314" s="83">
        <v>310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129"/>
      <c r="AX314" s="83"/>
      <c r="AY314" s="107"/>
      <c r="AZ314" s="83"/>
      <c r="BA314" s="83"/>
      <c r="BB314" s="83"/>
      <c r="BC314" s="83"/>
      <c r="BD314" s="107"/>
      <c r="BE314" s="83"/>
      <c r="BF314" s="83"/>
      <c r="BG314" s="83"/>
      <c r="BH314" s="84"/>
      <c r="BI314" s="83"/>
      <c r="BJ314" s="84"/>
      <c r="BK314" s="83"/>
      <c r="BL314" s="83"/>
      <c r="BM314" s="130"/>
      <c r="BN314" s="131"/>
      <c r="BO314" s="83"/>
      <c r="BP314" s="83"/>
      <c r="BQ314" s="83"/>
      <c r="BR314" s="132"/>
    </row>
    <row r="315" spans="1:70" s="112" customFormat="1" ht="15" customHeight="1">
      <c r="A315" s="83">
        <v>311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129"/>
      <c r="AX315" s="83"/>
      <c r="AY315" s="107"/>
      <c r="AZ315" s="83"/>
      <c r="BA315" s="83"/>
      <c r="BB315" s="83"/>
      <c r="BC315" s="83"/>
      <c r="BD315" s="107"/>
      <c r="BE315" s="83"/>
      <c r="BF315" s="83"/>
      <c r="BG315" s="83"/>
      <c r="BH315" s="84"/>
      <c r="BI315" s="83"/>
      <c r="BJ315" s="84"/>
      <c r="BK315" s="83"/>
      <c r="BL315" s="83"/>
      <c r="BM315" s="130"/>
      <c r="BN315" s="131"/>
      <c r="BO315" s="83"/>
      <c r="BP315" s="83"/>
      <c r="BQ315" s="83"/>
      <c r="BR315" s="132"/>
    </row>
    <row r="316" spans="1:70" s="112" customFormat="1" ht="15" customHeight="1">
      <c r="A316" s="83">
        <v>312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129"/>
      <c r="AX316" s="83"/>
      <c r="AY316" s="107"/>
      <c r="AZ316" s="83"/>
      <c r="BA316" s="83"/>
      <c r="BB316" s="83"/>
      <c r="BC316" s="83"/>
      <c r="BD316" s="107"/>
      <c r="BE316" s="83"/>
      <c r="BF316" s="83"/>
      <c r="BG316" s="83"/>
      <c r="BH316" s="84"/>
      <c r="BI316" s="83"/>
      <c r="BJ316" s="84"/>
      <c r="BK316" s="83"/>
      <c r="BL316" s="83"/>
      <c r="BM316" s="130"/>
      <c r="BN316" s="131"/>
      <c r="BO316" s="83"/>
      <c r="BP316" s="83"/>
      <c r="BQ316" s="83"/>
      <c r="BR316" s="132"/>
    </row>
    <row r="317" spans="1:70" s="112" customFormat="1" ht="15" customHeight="1">
      <c r="A317" s="83">
        <v>313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129"/>
      <c r="AX317" s="83"/>
      <c r="AY317" s="107"/>
      <c r="AZ317" s="83"/>
      <c r="BA317" s="83"/>
      <c r="BB317" s="83"/>
      <c r="BC317" s="83"/>
      <c r="BD317" s="107"/>
      <c r="BE317" s="83"/>
      <c r="BF317" s="83"/>
      <c r="BG317" s="83"/>
      <c r="BH317" s="84"/>
      <c r="BI317" s="83"/>
      <c r="BJ317" s="84"/>
      <c r="BK317" s="83"/>
      <c r="BL317" s="83"/>
      <c r="BM317" s="130"/>
      <c r="BN317" s="131"/>
      <c r="BO317" s="83"/>
      <c r="BP317" s="83"/>
      <c r="BQ317" s="83"/>
      <c r="BR317" s="132"/>
    </row>
    <row r="318" spans="1:70" s="112" customFormat="1" ht="15" customHeight="1">
      <c r="A318" s="83">
        <v>314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129"/>
      <c r="AX318" s="83"/>
      <c r="AY318" s="107"/>
      <c r="AZ318" s="83"/>
      <c r="BA318" s="83"/>
      <c r="BB318" s="83"/>
      <c r="BC318" s="83"/>
      <c r="BD318" s="107"/>
      <c r="BE318" s="83"/>
      <c r="BF318" s="83"/>
      <c r="BG318" s="83"/>
      <c r="BH318" s="84"/>
      <c r="BI318" s="83"/>
      <c r="BJ318" s="84"/>
      <c r="BK318" s="83"/>
      <c r="BL318" s="83"/>
      <c r="BM318" s="130"/>
      <c r="BN318" s="131"/>
      <c r="BO318" s="83"/>
      <c r="BP318" s="83"/>
      <c r="BQ318" s="83"/>
      <c r="BR318" s="132"/>
    </row>
    <row r="319" spans="1:70" s="112" customFormat="1" ht="15" customHeight="1">
      <c r="A319" s="83">
        <v>315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129"/>
      <c r="AX319" s="83"/>
      <c r="AY319" s="107"/>
      <c r="AZ319" s="83"/>
      <c r="BA319" s="83"/>
      <c r="BB319" s="83"/>
      <c r="BC319" s="83"/>
      <c r="BD319" s="107"/>
      <c r="BE319" s="83"/>
      <c r="BF319" s="83"/>
      <c r="BG319" s="83"/>
      <c r="BH319" s="84"/>
      <c r="BI319" s="83"/>
      <c r="BJ319" s="84"/>
      <c r="BK319" s="83"/>
      <c r="BL319" s="83"/>
      <c r="BM319" s="130"/>
      <c r="BN319" s="131"/>
      <c r="BO319" s="83"/>
      <c r="BP319" s="83"/>
      <c r="BQ319" s="83"/>
      <c r="BR319" s="132"/>
    </row>
    <row r="320" spans="1:70" s="112" customFormat="1" ht="15" customHeight="1">
      <c r="A320" s="83">
        <v>316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129"/>
      <c r="AX320" s="83"/>
      <c r="AY320" s="107"/>
      <c r="AZ320" s="83"/>
      <c r="BA320" s="83"/>
      <c r="BB320" s="83"/>
      <c r="BC320" s="83"/>
      <c r="BD320" s="107"/>
      <c r="BE320" s="83"/>
      <c r="BF320" s="83"/>
      <c r="BG320" s="83"/>
      <c r="BH320" s="84"/>
      <c r="BI320" s="83"/>
      <c r="BJ320" s="84"/>
      <c r="BK320" s="83"/>
      <c r="BL320" s="83"/>
      <c r="BM320" s="130"/>
      <c r="BN320" s="131"/>
      <c r="BO320" s="83"/>
      <c r="BP320" s="83"/>
      <c r="BQ320" s="83"/>
      <c r="BR320" s="132"/>
    </row>
    <row r="321" spans="1:70" s="112" customFormat="1" ht="15" customHeight="1">
      <c r="A321" s="83">
        <v>317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129"/>
      <c r="AX321" s="83"/>
      <c r="AY321" s="107"/>
      <c r="AZ321" s="83"/>
      <c r="BA321" s="83"/>
      <c r="BB321" s="83"/>
      <c r="BC321" s="83"/>
      <c r="BD321" s="107"/>
      <c r="BE321" s="83"/>
      <c r="BF321" s="83"/>
      <c r="BG321" s="83"/>
      <c r="BH321" s="84"/>
      <c r="BI321" s="83"/>
      <c r="BJ321" s="84"/>
      <c r="BK321" s="83"/>
      <c r="BL321" s="83"/>
      <c r="BM321" s="130"/>
      <c r="BN321" s="131"/>
      <c r="BO321" s="83"/>
      <c r="BP321" s="83"/>
      <c r="BQ321" s="83"/>
      <c r="BR321" s="132"/>
    </row>
    <row r="322" spans="1:70" s="112" customFormat="1" ht="15" customHeight="1">
      <c r="A322" s="83">
        <v>318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129"/>
      <c r="AX322" s="83"/>
      <c r="AY322" s="107"/>
      <c r="AZ322" s="83"/>
      <c r="BA322" s="83"/>
      <c r="BB322" s="83"/>
      <c r="BC322" s="83"/>
      <c r="BD322" s="107"/>
      <c r="BE322" s="83"/>
      <c r="BF322" s="83"/>
      <c r="BG322" s="83"/>
      <c r="BH322" s="84"/>
      <c r="BI322" s="83"/>
      <c r="BJ322" s="84"/>
      <c r="BK322" s="83"/>
      <c r="BL322" s="83"/>
      <c r="BM322" s="130"/>
      <c r="BN322" s="131"/>
      <c r="BO322" s="83"/>
      <c r="BP322" s="83"/>
      <c r="BQ322" s="83"/>
      <c r="BR322" s="132"/>
    </row>
    <row r="323" spans="1:70" s="112" customFormat="1" ht="15" customHeight="1">
      <c r="A323" s="83">
        <v>319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129"/>
      <c r="AX323" s="83"/>
      <c r="AY323" s="107"/>
      <c r="AZ323" s="83"/>
      <c r="BA323" s="83"/>
      <c r="BB323" s="83"/>
      <c r="BC323" s="83"/>
      <c r="BD323" s="107"/>
      <c r="BE323" s="83"/>
      <c r="BF323" s="83"/>
      <c r="BG323" s="83"/>
      <c r="BH323" s="84"/>
      <c r="BI323" s="83"/>
      <c r="BJ323" s="84"/>
      <c r="BK323" s="83"/>
      <c r="BL323" s="83"/>
      <c r="BM323" s="130"/>
      <c r="BN323" s="131"/>
      <c r="BO323" s="83"/>
      <c r="BP323" s="83"/>
      <c r="BQ323" s="83"/>
      <c r="BR323" s="132"/>
    </row>
    <row r="324" spans="1:70" s="112" customFormat="1" ht="15" customHeight="1">
      <c r="A324" s="83">
        <v>320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129"/>
      <c r="AX324" s="83"/>
      <c r="AY324" s="107"/>
      <c r="AZ324" s="83"/>
      <c r="BA324" s="83"/>
      <c r="BB324" s="83"/>
      <c r="BC324" s="83"/>
      <c r="BD324" s="107"/>
      <c r="BE324" s="83"/>
      <c r="BF324" s="83"/>
      <c r="BG324" s="83"/>
      <c r="BH324" s="84"/>
      <c r="BI324" s="83"/>
      <c r="BJ324" s="84"/>
      <c r="BK324" s="83"/>
      <c r="BL324" s="83"/>
      <c r="BM324" s="130"/>
      <c r="BN324" s="131"/>
      <c r="BO324" s="83"/>
      <c r="BP324" s="83"/>
      <c r="BQ324" s="83"/>
      <c r="BR324" s="132"/>
    </row>
    <row r="325" spans="1:70" s="112" customFormat="1" ht="15" customHeight="1">
      <c r="A325" s="83">
        <v>321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129"/>
      <c r="AX325" s="83"/>
      <c r="AY325" s="107"/>
      <c r="AZ325" s="83"/>
      <c r="BA325" s="83"/>
      <c r="BB325" s="83"/>
      <c r="BC325" s="83"/>
      <c r="BD325" s="107"/>
      <c r="BE325" s="83"/>
      <c r="BF325" s="83"/>
      <c r="BG325" s="83"/>
      <c r="BH325" s="84"/>
      <c r="BI325" s="83"/>
      <c r="BJ325" s="84"/>
      <c r="BK325" s="83"/>
      <c r="BL325" s="83"/>
      <c r="BM325" s="130"/>
      <c r="BN325" s="131"/>
      <c r="BO325" s="83"/>
      <c r="BP325" s="83"/>
      <c r="BQ325" s="83"/>
      <c r="BR325" s="132"/>
    </row>
    <row r="326" spans="1:70" s="112" customFormat="1" ht="15" customHeight="1">
      <c r="A326" s="83">
        <v>322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129"/>
      <c r="AX326" s="83"/>
      <c r="AY326" s="107"/>
      <c r="AZ326" s="83"/>
      <c r="BA326" s="83"/>
      <c r="BB326" s="83"/>
      <c r="BC326" s="83"/>
      <c r="BD326" s="107"/>
      <c r="BE326" s="83"/>
      <c r="BF326" s="83"/>
      <c r="BG326" s="83"/>
      <c r="BH326" s="84"/>
      <c r="BI326" s="83"/>
      <c r="BJ326" s="84"/>
      <c r="BK326" s="83"/>
      <c r="BL326" s="83"/>
      <c r="BM326" s="130"/>
      <c r="BN326" s="131"/>
      <c r="BO326" s="83"/>
      <c r="BP326" s="83"/>
      <c r="BQ326" s="83"/>
      <c r="BR326" s="132"/>
    </row>
    <row r="327" spans="1:70" s="112" customFormat="1" ht="15" customHeight="1">
      <c r="A327" s="83">
        <v>323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129"/>
      <c r="AX327" s="83"/>
      <c r="AY327" s="107"/>
      <c r="AZ327" s="83"/>
      <c r="BA327" s="83"/>
      <c r="BB327" s="83"/>
      <c r="BC327" s="83"/>
      <c r="BD327" s="107"/>
      <c r="BE327" s="83"/>
      <c r="BF327" s="83"/>
      <c r="BG327" s="83"/>
      <c r="BH327" s="84"/>
      <c r="BI327" s="83"/>
      <c r="BJ327" s="84"/>
      <c r="BK327" s="83"/>
      <c r="BL327" s="83"/>
      <c r="BM327" s="130"/>
      <c r="BN327" s="131"/>
      <c r="BO327" s="83"/>
      <c r="BP327" s="83"/>
      <c r="BQ327" s="83"/>
      <c r="BR327" s="132"/>
    </row>
    <row r="328" spans="1:70" s="112" customFormat="1" ht="15" customHeight="1">
      <c r="A328" s="83">
        <v>324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129"/>
      <c r="AX328" s="83"/>
      <c r="AY328" s="107"/>
      <c r="AZ328" s="83"/>
      <c r="BA328" s="83"/>
      <c r="BB328" s="83"/>
      <c r="BC328" s="83"/>
      <c r="BD328" s="107"/>
      <c r="BE328" s="83"/>
      <c r="BF328" s="83"/>
      <c r="BG328" s="83"/>
      <c r="BH328" s="84"/>
      <c r="BI328" s="83"/>
      <c r="BJ328" s="84"/>
      <c r="BK328" s="83"/>
      <c r="BL328" s="83"/>
      <c r="BM328" s="130"/>
      <c r="BN328" s="131"/>
      <c r="BO328" s="83"/>
      <c r="BP328" s="83"/>
      <c r="BQ328" s="83"/>
      <c r="BR328" s="132"/>
    </row>
    <row r="329" spans="1:70" s="112" customFormat="1" ht="15" customHeight="1">
      <c r="A329" s="83">
        <v>325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129"/>
      <c r="AX329" s="83"/>
      <c r="AY329" s="107"/>
      <c r="AZ329" s="83"/>
      <c r="BA329" s="83"/>
      <c r="BB329" s="83"/>
      <c r="BC329" s="83"/>
      <c r="BD329" s="107"/>
      <c r="BE329" s="83"/>
      <c r="BF329" s="83"/>
      <c r="BG329" s="83"/>
      <c r="BH329" s="84"/>
      <c r="BI329" s="83"/>
      <c r="BJ329" s="84"/>
      <c r="BK329" s="83"/>
      <c r="BL329" s="83"/>
      <c r="BM329" s="130"/>
      <c r="BN329" s="131"/>
      <c r="BO329" s="83"/>
      <c r="BP329" s="83"/>
      <c r="BQ329" s="83"/>
      <c r="BR329" s="132"/>
    </row>
    <row r="330" spans="1:70" s="112" customFormat="1" ht="15" customHeight="1">
      <c r="A330" s="83">
        <v>326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129"/>
      <c r="AX330" s="83"/>
      <c r="AY330" s="107"/>
      <c r="AZ330" s="83"/>
      <c r="BA330" s="83"/>
      <c r="BB330" s="83"/>
      <c r="BC330" s="83"/>
      <c r="BD330" s="107"/>
      <c r="BE330" s="83"/>
      <c r="BF330" s="83"/>
      <c r="BG330" s="83"/>
      <c r="BH330" s="84"/>
      <c r="BI330" s="83"/>
      <c r="BJ330" s="84"/>
      <c r="BK330" s="83"/>
      <c r="BL330" s="83"/>
      <c r="BM330" s="130"/>
      <c r="BN330" s="131"/>
      <c r="BO330" s="83"/>
      <c r="BP330" s="83"/>
      <c r="BQ330" s="83"/>
      <c r="BR330" s="132"/>
    </row>
    <row r="331" spans="1:70" s="112" customFormat="1" ht="15" customHeight="1">
      <c r="A331" s="83">
        <v>327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129"/>
      <c r="AX331" s="83"/>
      <c r="AY331" s="107"/>
      <c r="AZ331" s="83"/>
      <c r="BA331" s="83"/>
      <c r="BB331" s="83"/>
      <c r="BC331" s="83"/>
      <c r="BD331" s="107"/>
      <c r="BE331" s="83"/>
      <c r="BF331" s="83"/>
      <c r="BG331" s="83"/>
      <c r="BH331" s="84"/>
      <c r="BI331" s="83"/>
      <c r="BJ331" s="84"/>
      <c r="BK331" s="83"/>
      <c r="BL331" s="83"/>
      <c r="BM331" s="130"/>
      <c r="BN331" s="131"/>
      <c r="BO331" s="83"/>
      <c r="BP331" s="83"/>
      <c r="BQ331" s="83"/>
      <c r="BR331" s="132"/>
    </row>
    <row r="332" spans="1:70" s="112" customFormat="1" ht="15" customHeight="1">
      <c r="A332" s="83">
        <v>328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129"/>
      <c r="AX332" s="83"/>
      <c r="AY332" s="107"/>
      <c r="AZ332" s="83"/>
      <c r="BA332" s="83"/>
      <c r="BB332" s="83"/>
      <c r="BC332" s="83"/>
      <c r="BD332" s="107"/>
      <c r="BE332" s="83"/>
      <c r="BF332" s="83"/>
      <c r="BG332" s="83"/>
      <c r="BH332" s="84"/>
      <c r="BI332" s="83"/>
      <c r="BJ332" s="84"/>
      <c r="BK332" s="83"/>
      <c r="BL332" s="83"/>
      <c r="BM332" s="130"/>
      <c r="BN332" s="131"/>
      <c r="BO332" s="83"/>
      <c r="BP332" s="83"/>
      <c r="BQ332" s="83"/>
      <c r="BR332" s="132"/>
    </row>
    <row r="333" spans="1:70" s="112" customFormat="1" ht="15" customHeight="1">
      <c r="A333" s="83">
        <v>329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129"/>
      <c r="AX333" s="83"/>
      <c r="AY333" s="107"/>
      <c r="AZ333" s="83"/>
      <c r="BA333" s="83"/>
      <c r="BB333" s="83"/>
      <c r="BC333" s="83"/>
      <c r="BD333" s="107"/>
      <c r="BE333" s="83"/>
      <c r="BF333" s="83"/>
      <c r="BG333" s="83"/>
      <c r="BH333" s="84"/>
      <c r="BI333" s="83"/>
      <c r="BJ333" s="84"/>
      <c r="BK333" s="83"/>
      <c r="BL333" s="83"/>
      <c r="BM333" s="130"/>
      <c r="BN333" s="131"/>
      <c r="BO333" s="83"/>
      <c r="BP333" s="83"/>
      <c r="BQ333" s="83"/>
      <c r="BR333" s="132"/>
    </row>
    <row r="334" spans="1:70" s="112" customFormat="1" ht="15" customHeight="1">
      <c r="A334" s="83">
        <v>330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129"/>
      <c r="AX334" s="83"/>
      <c r="AY334" s="107"/>
      <c r="AZ334" s="83"/>
      <c r="BA334" s="83"/>
      <c r="BB334" s="83"/>
      <c r="BC334" s="83"/>
      <c r="BD334" s="107"/>
      <c r="BE334" s="83"/>
      <c r="BF334" s="83"/>
      <c r="BG334" s="83"/>
      <c r="BH334" s="84"/>
      <c r="BI334" s="83"/>
      <c r="BJ334" s="84"/>
      <c r="BK334" s="83"/>
      <c r="BL334" s="83"/>
      <c r="BM334" s="130"/>
      <c r="BN334" s="131"/>
      <c r="BO334" s="83"/>
      <c r="BP334" s="83"/>
      <c r="BQ334" s="83"/>
      <c r="BR334" s="132"/>
    </row>
    <row r="335" spans="1:70" s="112" customFormat="1" ht="15" customHeight="1">
      <c r="A335" s="83">
        <v>331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129"/>
      <c r="AX335" s="83"/>
      <c r="AY335" s="107"/>
      <c r="AZ335" s="83"/>
      <c r="BA335" s="83"/>
      <c r="BB335" s="83"/>
      <c r="BC335" s="83"/>
      <c r="BD335" s="107"/>
      <c r="BE335" s="83"/>
      <c r="BF335" s="83"/>
      <c r="BG335" s="83"/>
      <c r="BH335" s="84"/>
      <c r="BI335" s="83"/>
      <c r="BJ335" s="84"/>
      <c r="BK335" s="83"/>
      <c r="BL335" s="83"/>
      <c r="BM335" s="130"/>
      <c r="BN335" s="131"/>
      <c r="BO335" s="83"/>
      <c r="BP335" s="83"/>
      <c r="BQ335" s="83"/>
      <c r="BR335" s="132"/>
    </row>
    <row r="336" spans="1:70" s="112" customFormat="1" ht="15" customHeight="1">
      <c r="A336" s="83">
        <v>332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129"/>
      <c r="AX336" s="83"/>
      <c r="AY336" s="107"/>
      <c r="AZ336" s="83"/>
      <c r="BA336" s="83"/>
      <c r="BB336" s="83"/>
      <c r="BC336" s="83"/>
      <c r="BD336" s="107"/>
      <c r="BE336" s="83"/>
      <c r="BF336" s="83"/>
      <c r="BG336" s="83"/>
      <c r="BH336" s="84"/>
      <c r="BI336" s="83"/>
      <c r="BJ336" s="84"/>
      <c r="BK336" s="83"/>
      <c r="BL336" s="83"/>
      <c r="BM336" s="130"/>
      <c r="BN336" s="131"/>
      <c r="BO336" s="83"/>
      <c r="BP336" s="83"/>
      <c r="BQ336" s="83"/>
      <c r="BR336" s="132"/>
    </row>
    <row r="337" spans="1:70" s="112" customFormat="1" ht="15" customHeight="1">
      <c r="A337" s="83">
        <v>333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129"/>
      <c r="AX337" s="83"/>
      <c r="AY337" s="107"/>
      <c r="AZ337" s="83"/>
      <c r="BA337" s="83"/>
      <c r="BB337" s="83"/>
      <c r="BC337" s="83"/>
      <c r="BD337" s="107"/>
      <c r="BE337" s="83"/>
      <c r="BF337" s="83"/>
      <c r="BG337" s="83"/>
      <c r="BH337" s="84"/>
      <c r="BI337" s="83"/>
      <c r="BJ337" s="84"/>
      <c r="BK337" s="83"/>
      <c r="BL337" s="83"/>
      <c r="BM337" s="130"/>
      <c r="BN337" s="131"/>
      <c r="BO337" s="83"/>
      <c r="BP337" s="83"/>
      <c r="BQ337" s="83"/>
      <c r="BR337" s="132"/>
    </row>
    <row r="338" spans="1:70" s="112" customFormat="1" ht="15" customHeight="1">
      <c r="A338" s="83">
        <v>334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129"/>
      <c r="AX338" s="83"/>
      <c r="AY338" s="107"/>
      <c r="AZ338" s="83"/>
      <c r="BA338" s="83"/>
      <c r="BB338" s="83"/>
      <c r="BC338" s="83"/>
      <c r="BD338" s="107"/>
      <c r="BE338" s="83"/>
      <c r="BF338" s="83"/>
      <c r="BG338" s="83"/>
      <c r="BH338" s="84"/>
      <c r="BI338" s="83"/>
      <c r="BJ338" s="84"/>
      <c r="BK338" s="83"/>
      <c r="BL338" s="83"/>
      <c r="BM338" s="130"/>
      <c r="BN338" s="131"/>
      <c r="BO338" s="83"/>
      <c r="BP338" s="83"/>
      <c r="BQ338" s="83"/>
      <c r="BR338" s="132"/>
    </row>
    <row r="339" spans="1:70" s="112" customFormat="1" ht="15" customHeight="1">
      <c r="A339" s="83">
        <v>335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129"/>
      <c r="AX339" s="83"/>
      <c r="AY339" s="107"/>
      <c r="AZ339" s="83"/>
      <c r="BA339" s="83"/>
      <c r="BB339" s="83"/>
      <c r="BC339" s="83"/>
      <c r="BD339" s="107"/>
      <c r="BE339" s="83"/>
      <c r="BF339" s="83"/>
      <c r="BG339" s="83"/>
      <c r="BH339" s="84"/>
      <c r="BI339" s="83"/>
      <c r="BJ339" s="84"/>
      <c r="BK339" s="83"/>
      <c r="BL339" s="83"/>
      <c r="BM339" s="130"/>
      <c r="BN339" s="131"/>
      <c r="BO339" s="83"/>
      <c r="BP339" s="83"/>
      <c r="BQ339" s="83"/>
      <c r="BR339" s="132"/>
    </row>
    <row r="340" spans="1:70" s="112" customFormat="1" ht="15" customHeight="1">
      <c r="A340" s="83">
        <v>336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129"/>
      <c r="AX340" s="83"/>
      <c r="AY340" s="107"/>
      <c r="AZ340" s="83"/>
      <c r="BA340" s="83"/>
      <c r="BB340" s="83"/>
      <c r="BC340" s="83"/>
      <c r="BD340" s="107"/>
      <c r="BE340" s="83"/>
      <c r="BF340" s="83"/>
      <c r="BG340" s="83"/>
      <c r="BH340" s="84"/>
      <c r="BI340" s="83"/>
      <c r="BJ340" s="84"/>
      <c r="BK340" s="83"/>
      <c r="BL340" s="83"/>
      <c r="BM340" s="130"/>
      <c r="BN340" s="131"/>
      <c r="BO340" s="83"/>
      <c r="BP340" s="83"/>
      <c r="BQ340" s="83"/>
      <c r="BR340" s="132"/>
    </row>
    <row r="341" spans="1:70" s="112" customFormat="1" ht="15" customHeight="1">
      <c r="A341" s="83">
        <v>337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129"/>
      <c r="AX341" s="83"/>
      <c r="AY341" s="107"/>
      <c r="AZ341" s="83"/>
      <c r="BA341" s="83"/>
      <c r="BB341" s="83"/>
      <c r="BC341" s="83"/>
      <c r="BD341" s="107"/>
      <c r="BE341" s="83"/>
      <c r="BF341" s="83"/>
      <c r="BG341" s="83"/>
      <c r="BH341" s="84"/>
      <c r="BI341" s="83"/>
      <c r="BJ341" s="84"/>
      <c r="BK341" s="83"/>
      <c r="BL341" s="83"/>
      <c r="BM341" s="130"/>
      <c r="BN341" s="131"/>
      <c r="BO341" s="83"/>
      <c r="BP341" s="83"/>
      <c r="BQ341" s="83"/>
      <c r="BR341" s="132"/>
    </row>
    <row r="342" spans="1:70" s="112" customFormat="1" ht="15" customHeight="1">
      <c r="A342" s="83">
        <v>338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129"/>
      <c r="AX342" s="83"/>
      <c r="AY342" s="107"/>
      <c r="AZ342" s="83"/>
      <c r="BA342" s="83"/>
      <c r="BB342" s="83"/>
      <c r="BC342" s="83"/>
      <c r="BD342" s="107"/>
      <c r="BE342" s="83"/>
      <c r="BF342" s="83"/>
      <c r="BG342" s="83"/>
      <c r="BH342" s="84"/>
      <c r="BI342" s="83"/>
      <c r="BJ342" s="84"/>
      <c r="BK342" s="83"/>
      <c r="BL342" s="83"/>
      <c r="BM342" s="130"/>
      <c r="BN342" s="131"/>
      <c r="BO342" s="83"/>
      <c r="BP342" s="83"/>
      <c r="BQ342" s="83"/>
      <c r="BR342" s="132"/>
    </row>
    <row r="343" spans="1:70" s="112" customFormat="1" ht="15" customHeight="1">
      <c r="A343" s="83">
        <v>339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129"/>
      <c r="AX343" s="83"/>
      <c r="AY343" s="107"/>
      <c r="AZ343" s="83"/>
      <c r="BA343" s="83"/>
      <c r="BB343" s="83"/>
      <c r="BC343" s="83"/>
      <c r="BD343" s="107"/>
      <c r="BE343" s="83"/>
      <c r="BF343" s="83"/>
      <c r="BG343" s="83"/>
      <c r="BH343" s="84"/>
      <c r="BI343" s="83"/>
      <c r="BJ343" s="84"/>
      <c r="BK343" s="83"/>
      <c r="BL343" s="83"/>
      <c r="BM343" s="130"/>
      <c r="BN343" s="131"/>
      <c r="BO343" s="83"/>
      <c r="BP343" s="83"/>
      <c r="BQ343" s="83"/>
      <c r="BR343" s="132"/>
    </row>
    <row r="344" spans="1:70" s="112" customFormat="1" ht="15" customHeight="1">
      <c r="A344" s="83">
        <v>340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129"/>
      <c r="AX344" s="83"/>
      <c r="AY344" s="107"/>
      <c r="AZ344" s="83"/>
      <c r="BA344" s="83"/>
      <c r="BB344" s="83"/>
      <c r="BC344" s="83"/>
      <c r="BD344" s="107"/>
      <c r="BE344" s="83"/>
      <c r="BF344" s="83"/>
      <c r="BG344" s="83"/>
      <c r="BH344" s="84"/>
      <c r="BI344" s="83"/>
      <c r="BJ344" s="84"/>
      <c r="BK344" s="83"/>
      <c r="BL344" s="83"/>
      <c r="BM344" s="130"/>
      <c r="BN344" s="131"/>
      <c r="BO344" s="83"/>
      <c r="BP344" s="83"/>
      <c r="BQ344" s="83"/>
      <c r="BR344" s="132"/>
    </row>
    <row r="345" spans="1:70" s="112" customFormat="1" ht="15" customHeight="1">
      <c r="A345" s="83">
        <v>341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129"/>
      <c r="AX345" s="83"/>
      <c r="AY345" s="107"/>
      <c r="AZ345" s="83"/>
      <c r="BA345" s="83"/>
      <c r="BB345" s="83"/>
      <c r="BC345" s="83"/>
      <c r="BD345" s="107"/>
      <c r="BE345" s="83"/>
      <c r="BF345" s="83"/>
      <c r="BG345" s="83"/>
      <c r="BH345" s="84"/>
      <c r="BI345" s="83"/>
      <c r="BJ345" s="84"/>
      <c r="BK345" s="83"/>
      <c r="BL345" s="83"/>
      <c r="BM345" s="130"/>
      <c r="BN345" s="131"/>
      <c r="BO345" s="83"/>
      <c r="BP345" s="83"/>
      <c r="BQ345" s="83"/>
      <c r="BR345" s="132"/>
    </row>
    <row r="346" spans="1:70" s="112" customFormat="1" ht="15" customHeight="1">
      <c r="A346" s="83">
        <v>342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129"/>
      <c r="AX346" s="83"/>
      <c r="AY346" s="107"/>
      <c r="AZ346" s="83"/>
      <c r="BA346" s="83"/>
      <c r="BB346" s="83"/>
      <c r="BC346" s="83"/>
      <c r="BD346" s="107"/>
      <c r="BE346" s="83"/>
      <c r="BF346" s="83"/>
      <c r="BG346" s="83"/>
      <c r="BH346" s="84"/>
      <c r="BI346" s="83"/>
      <c r="BJ346" s="84"/>
      <c r="BK346" s="83"/>
      <c r="BL346" s="83"/>
      <c r="BM346" s="130"/>
      <c r="BN346" s="131"/>
      <c r="BO346" s="83"/>
      <c r="BP346" s="83"/>
      <c r="BQ346" s="83"/>
      <c r="BR346" s="132"/>
    </row>
    <row r="347" spans="1:70" s="112" customFormat="1" ht="15" customHeight="1">
      <c r="A347" s="83">
        <v>343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129"/>
      <c r="AX347" s="83"/>
      <c r="AY347" s="107"/>
      <c r="AZ347" s="83"/>
      <c r="BA347" s="83"/>
      <c r="BB347" s="83"/>
      <c r="BC347" s="83"/>
      <c r="BD347" s="107"/>
      <c r="BE347" s="83"/>
      <c r="BF347" s="83"/>
      <c r="BG347" s="83"/>
      <c r="BH347" s="84"/>
      <c r="BI347" s="83"/>
      <c r="BJ347" s="84"/>
      <c r="BK347" s="83"/>
      <c r="BL347" s="83"/>
      <c r="BM347" s="130"/>
      <c r="BN347" s="131"/>
      <c r="BO347" s="83"/>
      <c r="BP347" s="83"/>
      <c r="BQ347" s="83"/>
      <c r="BR347" s="132"/>
    </row>
    <row r="348" spans="1:70" s="112" customFormat="1" ht="15" customHeight="1">
      <c r="A348" s="83">
        <v>344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129"/>
      <c r="AX348" s="83"/>
      <c r="AY348" s="107"/>
      <c r="AZ348" s="83"/>
      <c r="BA348" s="83"/>
      <c r="BB348" s="83"/>
      <c r="BC348" s="83"/>
      <c r="BD348" s="107"/>
      <c r="BE348" s="83"/>
      <c r="BF348" s="83"/>
      <c r="BG348" s="83"/>
      <c r="BH348" s="84"/>
      <c r="BI348" s="83"/>
      <c r="BJ348" s="84"/>
      <c r="BK348" s="83"/>
      <c r="BL348" s="83"/>
      <c r="BM348" s="130"/>
      <c r="BN348" s="131"/>
      <c r="BO348" s="83"/>
      <c r="BP348" s="83"/>
      <c r="BQ348" s="83"/>
      <c r="BR348" s="132"/>
    </row>
    <row r="349" spans="1:70" s="112" customFormat="1" ht="15" customHeight="1">
      <c r="A349" s="83">
        <v>345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129"/>
      <c r="AX349" s="83"/>
      <c r="AY349" s="107"/>
      <c r="AZ349" s="83"/>
      <c r="BA349" s="83"/>
      <c r="BB349" s="83"/>
      <c r="BC349" s="83"/>
      <c r="BD349" s="107"/>
      <c r="BE349" s="83"/>
      <c r="BF349" s="83"/>
      <c r="BG349" s="83"/>
      <c r="BH349" s="84"/>
      <c r="BI349" s="83"/>
      <c r="BJ349" s="84"/>
      <c r="BK349" s="83"/>
      <c r="BL349" s="83"/>
      <c r="BM349" s="130"/>
      <c r="BN349" s="131"/>
      <c r="BO349" s="83"/>
      <c r="BP349" s="83"/>
      <c r="BQ349" s="83"/>
      <c r="BR349" s="132"/>
    </row>
    <row r="350" spans="1:70" s="112" customFormat="1" ht="15" customHeight="1">
      <c r="A350" s="83">
        <v>346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129"/>
      <c r="AX350" s="83"/>
      <c r="AY350" s="107"/>
      <c r="AZ350" s="83"/>
      <c r="BA350" s="83"/>
      <c r="BB350" s="83"/>
      <c r="BC350" s="83"/>
      <c r="BD350" s="107"/>
      <c r="BE350" s="83"/>
      <c r="BF350" s="83"/>
      <c r="BG350" s="83"/>
      <c r="BH350" s="84"/>
      <c r="BI350" s="83"/>
      <c r="BJ350" s="84"/>
      <c r="BK350" s="83"/>
      <c r="BL350" s="83"/>
      <c r="BM350" s="130"/>
      <c r="BN350" s="131"/>
      <c r="BO350" s="83"/>
      <c r="BP350" s="83"/>
      <c r="BQ350" s="83"/>
      <c r="BR350" s="132"/>
    </row>
    <row r="351" spans="1:70" s="112" customFormat="1" ht="15" customHeight="1">
      <c r="A351" s="83">
        <v>347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129"/>
      <c r="AX351" s="83"/>
      <c r="AY351" s="107"/>
      <c r="AZ351" s="83"/>
      <c r="BA351" s="83"/>
      <c r="BB351" s="83"/>
      <c r="BC351" s="83"/>
      <c r="BD351" s="107"/>
      <c r="BE351" s="83"/>
      <c r="BF351" s="83"/>
      <c r="BG351" s="83"/>
      <c r="BH351" s="84"/>
      <c r="BI351" s="83"/>
      <c r="BJ351" s="84"/>
      <c r="BK351" s="83"/>
      <c r="BL351" s="83"/>
      <c r="BM351" s="130"/>
      <c r="BN351" s="131"/>
      <c r="BO351" s="83"/>
      <c r="BP351" s="83"/>
      <c r="BQ351" s="83"/>
      <c r="BR351" s="132"/>
    </row>
    <row r="352" spans="1:70" s="112" customFormat="1" ht="15" customHeight="1">
      <c r="A352" s="83">
        <v>348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129"/>
      <c r="AX352" s="83"/>
      <c r="AY352" s="107"/>
      <c r="AZ352" s="83"/>
      <c r="BA352" s="83"/>
      <c r="BB352" s="83"/>
      <c r="BC352" s="83"/>
      <c r="BD352" s="107"/>
      <c r="BE352" s="83"/>
      <c r="BF352" s="83"/>
      <c r="BG352" s="83"/>
      <c r="BH352" s="84"/>
      <c r="BI352" s="83"/>
      <c r="BJ352" s="84"/>
      <c r="BK352" s="83"/>
      <c r="BL352" s="83"/>
      <c r="BM352" s="130"/>
      <c r="BN352" s="131"/>
      <c r="BO352" s="83"/>
      <c r="BP352" s="83"/>
      <c r="BQ352" s="83"/>
      <c r="BR352" s="132"/>
    </row>
    <row r="353" spans="1:70" s="112" customFormat="1" ht="15" customHeight="1">
      <c r="A353" s="83">
        <v>349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129"/>
      <c r="AX353" s="83"/>
      <c r="AY353" s="107"/>
      <c r="AZ353" s="83"/>
      <c r="BA353" s="83"/>
      <c r="BB353" s="83"/>
      <c r="BC353" s="83"/>
      <c r="BD353" s="107"/>
      <c r="BE353" s="83"/>
      <c r="BF353" s="83"/>
      <c r="BG353" s="83"/>
      <c r="BH353" s="84"/>
      <c r="BI353" s="83"/>
      <c r="BJ353" s="84"/>
      <c r="BK353" s="83"/>
      <c r="BL353" s="83"/>
      <c r="BM353" s="130"/>
      <c r="BN353" s="131"/>
      <c r="BO353" s="83"/>
      <c r="BP353" s="83"/>
      <c r="BQ353" s="83"/>
      <c r="BR353" s="132"/>
    </row>
    <row r="354" spans="1:70" s="112" customFormat="1" ht="15" customHeight="1">
      <c r="A354" s="83">
        <v>350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129"/>
      <c r="AX354" s="83"/>
      <c r="AY354" s="107"/>
      <c r="AZ354" s="83"/>
      <c r="BA354" s="83"/>
      <c r="BB354" s="83"/>
      <c r="BC354" s="83"/>
      <c r="BD354" s="107"/>
      <c r="BE354" s="83"/>
      <c r="BF354" s="83"/>
      <c r="BG354" s="83"/>
      <c r="BH354" s="84"/>
      <c r="BI354" s="83"/>
      <c r="BJ354" s="84"/>
      <c r="BK354" s="83"/>
      <c r="BL354" s="83"/>
      <c r="BM354" s="130"/>
      <c r="BN354" s="131"/>
      <c r="BO354" s="83"/>
      <c r="BP354" s="83"/>
      <c r="BQ354" s="83"/>
      <c r="BR354" s="132"/>
    </row>
    <row r="355" spans="1:70" s="112" customFormat="1" ht="15" customHeight="1">
      <c r="A355" s="83">
        <v>351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129"/>
      <c r="AX355" s="83"/>
      <c r="AY355" s="107"/>
      <c r="AZ355" s="83"/>
      <c r="BA355" s="83"/>
      <c r="BB355" s="83"/>
      <c r="BC355" s="83"/>
      <c r="BD355" s="107"/>
      <c r="BE355" s="83"/>
      <c r="BF355" s="83"/>
      <c r="BG355" s="83"/>
      <c r="BH355" s="84"/>
      <c r="BI355" s="83"/>
      <c r="BJ355" s="84"/>
      <c r="BK355" s="83"/>
      <c r="BL355" s="83"/>
      <c r="BM355" s="130"/>
      <c r="BN355" s="131"/>
      <c r="BO355" s="83"/>
      <c r="BP355" s="83"/>
      <c r="BQ355" s="83"/>
      <c r="BR355" s="132"/>
    </row>
    <row r="356" spans="1:70" s="112" customFormat="1" ht="15" customHeight="1">
      <c r="A356" s="83">
        <v>352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129"/>
      <c r="AX356" s="83"/>
      <c r="AY356" s="107"/>
      <c r="AZ356" s="83"/>
      <c r="BA356" s="83"/>
      <c r="BB356" s="83"/>
      <c r="BC356" s="83"/>
      <c r="BD356" s="107"/>
      <c r="BE356" s="83"/>
      <c r="BF356" s="83"/>
      <c r="BG356" s="83"/>
      <c r="BH356" s="84"/>
      <c r="BI356" s="83"/>
      <c r="BJ356" s="84"/>
      <c r="BK356" s="83"/>
      <c r="BL356" s="83"/>
      <c r="BM356" s="130"/>
      <c r="BN356" s="131"/>
      <c r="BO356" s="83"/>
      <c r="BP356" s="83"/>
      <c r="BQ356" s="83"/>
      <c r="BR356" s="132"/>
    </row>
    <row r="357" spans="1:70" s="112" customFormat="1" ht="15" customHeight="1">
      <c r="A357" s="83">
        <v>353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129"/>
      <c r="AX357" s="83"/>
      <c r="AY357" s="107"/>
      <c r="AZ357" s="83"/>
      <c r="BA357" s="83"/>
      <c r="BB357" s="83"/>
      <c r="BC357" s="83"/>
      <c r="BD357" s="107"/>
      <c r="BE357" s="83"/>
      <c r="BF357" s="83"/>
      <c r="BG357" s="83"/>
      <c r="BH357" s="84"/>
      <c r="BI357" s="83"/>
      <c r="BJ357" s="84"/>
      <c r="BK357" s="83"/>
      <c r="BL357" s="83"/>
      <c r="BM357" s="130"/>
      <c r="BN357" s="131"/>
      <c r="BO357" s="83"/>
      <c r="BP357" s="83"/>
      <c r="BQ357" s="83"/>
      <c r="BR357" s="132"/>
    </row>
    <row r="358" spans="1:70" s="112" customFormat="1" ht="15" customHeight="1">
      <c r="A358" s="83">
        <v>354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129"/>
      <c r="AX358" s="83"/>
      <c r="AY358" s="107"/>
      <c r="AZ358" s="83"/>
      <c r="BA358" s="83"/>
      <c r="BB358" s="83"/>
      <c r="BC358" s="83"/>
      <c r="BD358" s="107"/>
      <c r="BE358" s="83"/>
      <c r="BF358" s="83"/>
      <c r="BG358" s="83"/>
      <c r="BH358" s="84"/>
      <c r="BI358" s="83"/>
      <c r="BJ358" s="84"/>
      <c r="BK358" s="83"/>
      <c r="BL358" s="83"/>
      <c r="BM358" s="130"/>
      <c r="BN358" s="131"/>
      <c r="BO358" s="83"/>
      <c r="BP358" s="83"/>
      <c r="BQ358" s="83"/>
      <c r="BR358" s="132"/>
    </row>
    <row r="359" spans="1:70" s="112" customFormat="1" ht="15" customHeight="1">
      <c r="A359" s="83">
        <v>355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129"/>
      <c r="AX359" s="83"/>
      <c r="AY359" s="107"/>
      <c r="AZ359" s="83"/>
      <c r="BA359" s="83"/>
      <c r="BB359" s="83"/>
      <c r="BC359" s="83"/>
      <c r="BD359" s="107"/>
      <c r="BE359" s="83"/>
      <c r="BF359" s="83"/>
      <c r="BG359" s="83"/>
      <c r="BH359" s="84"/>
      <c r="BI359" s="83"/>
      <c r="BJ359" s="84"/>
      <c r="BK359" s="83"/>
      <c r="BL359" s="83"/>
      <c r="BM359" s="130"/>
      <c r="BN359" s="131"/>
      <c r="BO359" s="83"/>
      <c r="BP359" s="83"/>
      <c r="BQ359" s="83"/>
      <c r="BR359" s="132"/>
    </row>
    <row r="360" spans="1:70" s="112" customFormat="1" ht="15" customHeight="1">
      <c r="A360" s="83">
        <v>356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129"/>
      <c r="AX360" s="83"/>
      <c r="AY360" s="107"/>
      <c r="AZ360" s="83"/>
      <c r="BA360" s="83"/>
      <c r="BB360" s="83"/>
      <c r="BC360" s="83"/>
      <c r="BD360" s="107"/>
      <c r="BE360" s="83"/>
      <c r="BF360" s="83"/>
      <c r="BG360" s="83"/>
      <c r="BH360" s="84"/>
      <c r="BI360" s="83"/>
      <c r="BJ360" s="84"/>
      <c r="BK360" s="83"/>
      <c r="BL360" s="83"/>
      <c r="BM360" s="130"/>
      <c r="BN360" s="131"/>
      <c r="BO360" s="83"/>
      <c r="BP360" s="83"/>
      <c r="BQ360" s="83"/>
      <c r="BR360" s="132"/>
    </row>
    <row r="361" spans="1:70" s="112" customFormat="1" ht="15" customHeight="1">
      <c r="A361" s="83">
        <v>357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129"/>
      <c r="AX361" s="83"/>
      <c r="AY361" s="107"/>
      <c r="AZ361" s="83"/>
      <c r="BA361" s="83"/>
      <c r="BB361" s="83"/>
      <c r="BC361" s="83"/>
      <c r="BD361" s="107"/>
      <c r="BE361" s="83"/>
      <c r="BF361" s="83"/>
      <c r="BG361" s="83"/>
      <c r="BH361" s="84"/>
      <c r="BI361" s="83"/>
      <c r="BJ361" s="84"/>
      <c r="BK361" s="83"/>
      <c r="BL361" s="83"/>
      <c r="BM361" s="130"/>
      <c r="BN361" s="131"/>
      <c r="BO361" s="83"/>
      <c r="BP361" s="83"/>
      <c r="BQ361" s="83"/>
      <c r="BR361" s="132"/>
    </row>
    <row r="362" spans="1:70" s="112" customFormat="1" ht="15" customHeight="1">
      <c r="A362" s="83">
        <v>358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129"/>
      <c r="AX362" s="83"/>
      <c r="AY362" s="107"/>
      <c r="AZ362" s="83"/>
      <c r="BA362" s="83"/>
      <c r="BB362" s="83"/>
      <c r="BC362" s="83"/>
      <c r="BD362" s="107"/>
      <c r="BE362" s="83"/>
      <c r="BF362" s="83"/>
      <c r="BG362" s="83"/>
      <c r="BH362" s="84"/>
      <c r="BI362" s="83"/>
      <c r="BJ362" s="84"/>
      <c r="BK362" s="83"/>
      <c r="BL362" s="83"/>
      <c r="BM362" s="130"/>
      <c r="BN362" s="131"/>
      <c r="BO362" s="83"/>
      <c r="BP362" s="83"/>
      <c r="BQ362" s="83"/>
      <c r="BR362" s="132"/>
    </row>
    <row r="363" spans="1:70" s="112" customFormat="1" ht="15" customHeight="1">
      <c r="A363" s="83">
        <v>359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129"/>
      <c r="AX363" s="83"/>
      <c r="AY363" s="107"/>
      <c r="AZ363" s="83"/>
      <c r="BA363" s="83"/>
      <c r="BB363" s="83"/>
      <c r="BC363" s="83"/>
      <c r="BD363" s="107"/>
      <c r="BE363" s="83"/>
      <c r="BF363" s="83"/>
      <c r="BG363" s="83"/>
      <c r="BH363" s="84"/>
      <c r="BI363" s="83"/>
      <c r="BJ363" s="84"/>
      <c r="BK363" s="83"/>
      <c r="BL363" s="83"/>
      <c r="BM363" s="130"/>
      <c r="BN363" s="131"/>
      <c r="BO363" s="83"/>
      <c r="BP363" s="83"/>
      <c r="BQ363" s="83"/>
      <c r="BR363" s="132"/>
    </row>
    <row r="364" spans="1:70" s="112" customFormat="1" ht="15" customHeight="1">
      <c r="A364" s="83">
        <v>360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129"/>
      <c r="AX364" s="83"/>
      <c r="AY364" s="107"/>
      <c r="AZ364" s="83"/>
      <c r="BA364" s="83"/>
      <c r="BB364" s="83"/>
      <c r="BC364" s="83"/>
      <c r="BD364" s="107"/>
      <c r="BE364" s="83"/>
      <c r="BF364" s="83"/>
      <c r="BG364" s="83"/>
      <c r="BH364" s="84"/>
      <c r="BI364" s="83"/>
      <c r="BJ364" s="84"/>
      <c r="BK364" s="83"/>
      <c r="BL364" s="83"/>
      <c r="BM364" s="130"/>
      <c r="BN364" s="131"/>
      <c r="BO364" s="83"/>
      <c r="BP364" s="83"/>
      <c r="BQ364" s="83"/>
      <c r="BR364" s="132"/>
    </row>
    <row r="365" spans="1:70" s="112" customFormat="1" ht="15" customHeight="1">
      <c r="A365" s="83">
        <v>361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129"/>
      <c r="AX365" s="83"/>
      <c r="AY365" s="107"/>
      <c r="AZ365" s="83"/>
      <c r="BA365" s="83"/>
      <c r="BB365" s="83"/>
      <c r="BC365" s="83"/>
      <c r="BD365" s="107"/>
      <c r="BE365" s="83"/>
      <c r="BF365" s="83"/>
      <c r="BG365" s="83"/>
      <c r="BH365" s="84"/>
      <c r="BI365" s="83"/>
      <c r="BJ365" s="84"/>
      <c r="BK365" s="83"/>
      <c r="BL365" s="83"/>
      <c r="BM365" s="130"/>
      <c r="BN365" s="131"/>
      <c r="BO365" s="83"/>
      <c r="BP365" s="83"/>
      <c r="BQ365" s="83"/>
      <c r="BR365" s="132"/>
    </row>
    <row r="366" spans="1:70" s="112" customFormat="1" ht="15" customHeight="1">
      <c r="A366" s="83">
        <v>362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129"/>
      <c r="AX366" s="83"/>
      <c r="AY366" s="107"/>
      <c r="AZ366" s="83"/>
      <c r="BA366" s="83"/>
      <c r="BB366" s="83"/>
      <c r="BC366" s="83"/>
      <c r="BD366" s="107"/>
      <c r="BE366" s="83"/>
      <c r="BF366" s="83"/>
      <c r="BG366" s="83"/>
      <c r="BH366" s="84"/>
      <c r="BI366" s="83"/>
      <c r="BJ366" s="84"/>
      <c r="BK366" s="83"/>
      <c r="BL366" s="83"/>
      <c r="BM366" s="130"/>
      <c r="BN366" s="131"/>
      <c r="BO366" s="83"/>
      <c r="BP366" s="83"/>
      <c r="BQ366" s="83"/>
      <c r="BR366" s="132"/>
    </row>
    <row r="367" spans="1:70" s="112" customFormat="1" ht="15" customHeight="1">
      <c r="A367" s="83">
        <v>363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129"/>
      <c r="AX367" s="83"/>
      <c r="AY367" s="107"/>
      <c r="AZ367" s="83"/>
      <c r="BA367" s="83"/>
      <c r="BB367" s="83"/>
      <c r="BC367" s="83"/>
      <c r="BD367" s="107"/>
      <c r="BE367" s="83"/>
      <c r="BF367" s="83"/>
      <c r="BG367" s="83"/>
      <c r="BH367" s="84"/>
      <c r="BI367" s="83"/>
      <c r="BJ367" s="84"/>
      <c r="BK367" s="83"/>
      <c r="BL367" s="83"/>
      <c r="BM367" s="130"/>
      <c r="BN367" s="131"/>
      <c r="BO367" s="83"/>
      <c r="BP367" s="83"/>
      <c r="BQ367" s="83"/>
      <c r="BR367" s="132"/>
    </row>
    <row r="368" spans="1:70" s="112" customFormat="1" ht="15" customHeight="1">
      <c r="A368" s="83">
        <v>364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129"/>
      <c r="AX368" s="83"/>
      <c r="AY368" s="107"/>
      <c r="AZ368" s="83"/>
      <c r="BA368" s="83"/>
      <c r="BB368" s="83"/>
      <c r="BC368" s="83"/>
      <c r="BD368" s="107"/>
      <c r="BE368" s="83"/>
      <c r="BF368" s="83"/>
      <c r="BG368" s="83"/>
      <c r="BH368" s="84"/>
      <c r="BI368" s="83"/>
      <c r="BJ368" s="84"/>
      <c r="BK368" s="83"/>
      <c r="BL368" s="83"/>
      <c r="BM368" s="130"/>
      <c r="BN368" s="131"/>
      <c r="BO368" s="83"/>
      <c r="BP368" s="83"/>
      <c r="BQ368" s="83"/>
      <c r="BR368" s="132"/>
    </row>
    <row r="369" spans="1:70" s="112" customFormat="1" ht="15" customHeight="1">
      <c r="A369" s="83">
        <v>365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129"/>
      <c r="AX369" s="83"/>
      <c r="AY369" s="107"/>
      <c r="AZ369" s="83"/>
      <c r="BA369" s="83"/>
      <c r="BB369" s="83"/>
      <c r="BC369" s="83"/>
      <c r="BD369" s="107"/>
      <c r="BE369" s="83"/>
      <c r="BF369" s="83"/>
      <c r="BG369" s="83"/>
      <c r="BH369" s="84"/>
      <c r="BI369" s="83"/>
      <c r="BJ369" s="84"/>
      <c r="BK369" s="83"/>
      <c r="BL369" s="83"/>
      <c r="BM369" s="130"/>
      <c r="BN369" s="131"/>
      <c r="BO369" s="83"/>
      <c r="BP369" s="83"/>
      <c r="BQ369" s="83"/>
      <c r="BR369" s="132"/>
    </row>
    <row r="370" spans="1:70" s="112" customFormat="1" ht="15" customHeight="1">
      <c r="A370" s="83">
        <v>366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129"/>
      <c r="AX370" s="83"/>
      <c r="AY370" s="107"/>
      <c r="AZ370" s="83"/>
      <c r="BA370" s="83"/>
      <c r="BB370" s="83"/>
      <c r="BC370" s="83"/>
      <c r="BD370" s="107"/>
      <c r="BE370" s="83"/>
      <c r="BF370" s="83"/>
      <c r="BG370" s="83"/>
      <c r="BH370" s="84"/>
      <c r="BI370" s="83"/>
      <c r="BJ370" s="84"/>
      <c r="BK370" s="83"/>
      <c r="BL370" s="83"/>
      <c r="BM370" s="130"/>
      <c r="BN370" s="131"/>
      <c r="BO370" s="83"/>
      <c r="BP370" s="83"/>
      <c r="BQ370" s="83"/>
      <c r="BR370" s="132"/>
    </row>
    <row r="371" spans="1:70" s="112" customFormat="1" ht="15" customHeight="1">
      <c r="A371" s="83">
        <v>367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129"/>
      <c r="AX371" s="83"/>
      <c r="AY371" s="107"/>
      <c r="AZ371" s="83"/>
      <c r="BA371" s="83"/>
      <c r="BB371" s="83"/>
      <c r="BC371" s="83"/>
      <c r="BD371" s="107"/>
      <c r="BE371" s="83"/>
      <c r="BF371" s="83"/>
      <c r="BG371" s="83"/>
      <c r="BH371" s="84"/>
      <c r="BI371" s="83"/>
      <c r="BJ371" s="84"/>
      <c r="BK371" s="83"/>
      <c r="BL371" s="83"/>
      <c r="BM371" s="130"/>
      <c r="BN371" s="131"/>
      <c r="BO371" s="83"/>
      <c r="BP371" s="83"/>
      <c r="BQ371" s="83"/>
      <c r="BR371" s="132"/>
    </row>
    <row r="372" spans="1:70" s="112" customFormat="1" ht="15" customHeight="1">
      <c r="A372" s="83">
        <v>368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129"/>
      <c r="AX372" s="83"/>
      <c r="AY372" s="107"/>
      <c r="AZ372" s="83"/>
      <c r="BA372" s="83"/>
      <c r="BB372" s="83"/>
      <c r="BC372" s="83"/>
      <c r="BD372" s="107"/>
      <c r="BE372" s="83"/>
      <c r="BF372" s="83"/>
      <c r="BG372" s="83"/>
      <c r="BH372" s="84"/>
      <c r="BI372" s="83"/>
      <c r="BJ372" s="84"/>
      <c r="BK372" s="83"/>
      <c r="BL372" s="83"/>
      <c r="BM372" s="130"/>
      <c r="BN372" s="131"/>
      <c r="BO372" s="83"/>
      <c r="BP372" s="83"/>
      <c r="BQ372" s="83"/>
      <c r="BR372" s="132"/>
    </row>
    <row r="373" spans="1:70" s="112" customFormat="1" ht="15" customHeight="1">
      <c r="A373" s="83">
        <v>369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129"/>
      <c r="AX373" s="83"/>
      <c r="AY373" s="107"/>
      <c r="AZ373" s="83"/>
      <c r="BA373" s="83"/>
      <c r="BB373" s="83"/>
      <c r="BC373" s="83"/>
      <c r="BD373" s="107"/>
      <c r="BE373" s="83"/>
      <c r="BF373" s="83"/>
      <c r="BG373" s="83"/>
      <c r="BH373" s="84"/>
      <c r="BI373" s="83"/>
      <c r="BJ373" s="84"/>
      <c r="BK373" s="83"/>
      <c r="BL373" s="83"/>
      <c r="BM373" s="130"/>
      <c r="BN373" s="131"/>
      <c r="BO373" s="83"/>
      <c r="BP373" s="83"/>
      <c r="BQ373" s="83"/>
      <c r="BR373" s="132"/>
    </row>
    <row r="374" spans="1:70" s="112" customFormat="1" ht="15" customHeight="1">
      <c r="A374" s="83">
        <v>370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129"/>
      <c r="AX374" s="83"/>
      <c r="AY374" s="107"/>
      <c r="AZ374" s="83"/>
      <c r="BA374" s="83"/>
      <c r="BB374" s="83"/>
      <c r="BC374" s="83"/>
      <c r="BD374" s="107"/>
      <c r="BE374" s="83"/>
      <c r="BF374" s="83"/>
      <c r="BG374" s="83"/>
      <c r="BH374" s="84"/>
      <c r="BI374" s="83"/>
      <c r="BJ374" s="84"/>
      <c r="BK374" s="83"/>
      <c r="BL374" s="83"/>
      <c r="BM374" s="130"/>
      <c r="BN374" s="131"/>
      <c r="BO374" s="83"/>
      <c r="BP374" s="83"/>
      <c r="BQ374" s="83"/>
      <c r="BR374" s="132"/>
    </row>
    <row r="375" spans="1:70" s="112" customFormat="1" ht="15" customHeight="1">
      <c r="A375" s="83">
        <v>371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129"/>
      <c r="AX375" s="83"/>
      <c r="AY375" s="107"/>
      <c r="AZ375" s="83"/>
      <c r="BA375" s="83"/>
      <c r="BB375" s="83"/>
      <c r="BC375" s="83"/>
      <c r="BD375" s="107"/>
      <c r="BE375" s="83"/>
      <c r="BF375" s="83"/>
      <c r="BG375" s="83"/>
      <c r="BH375" s="84"/>
      <c r="BI375" s="83"/>
      <c r="BJ375" s="84"/>
      <c r="BK375" s="83"/>
      <c r="BL375" s="83"/>
      <c r="BM375" s="130"/>
      <c r="BN375" s="131"/>
      <c r="BO375" s="83"/>
      <c r="BP375" s="83"/>
      <c r="BQ375" s="83"/>
      <c r="BR375" s="132"/>
    </row>
    <row r="376" spans="1:70" s="112" customFormat="1" ht="15" customHeight="1">
      <c r="A376" s="83">
        <v>372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129"/>
      <c r="AX376" s="83"/>
      <c r="AY376" s="107"/>
      <c r="AZ376" s="83"/>
      <c r="BA376" s="83"/>
      <c r="BB376" s="83"/>
      <c r="BC376" s="83"/>
      <c r="BD376" s="107"/>
      <c r="BE376" s="83"/>
      <c r="BF376" s="83"/>
      <c r="BG376" s="83"/>
      <c r="BH376" s="84"/>
      <c r="BI376" s="83"/>
      <c r="BJ376" s="84"/>
      <c r="BK376" s="83"/>
      <c r="BL376" s="83"/>
      <c r="BM376" s="130"/>
      <c r="BN376" s="131"/>
      <c r="BO376" s="83"/>
      <c r="BP376" s="83"/>
      <c r="BQ376" s="83"/>
      <c r="BR376" s="132"/>
    </row>
    <row r="377" spans="1:70" s="112" customFormat="1" ht="15" customHeight="1">
      <c r="A377" s="83">
        <v>373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129"/>
      <c r="AX377" s="83"/>
      <c r="AY377" s="107"/>
      <c r="AZ377" s="83"/>
      <c r="BA377" s="83"/>
      <c r="BB377" s="83"/>
      <c r="BC377" s="83"/>
      <c r="BD377" s="107"/>
      <c r="BE377" s="83"/>
      <c r="BF377" s="83"/>
      <c r="BG377" s="83"/>
      <c r="BH377" s="84"/>
      <c r="BI377" s="83"/>
      <c r="BJ377" s="84"/>
      <c r="BK377" s="83"/>
      <c r="BL377" s="83"/>
      <c r="BM377" s="130"/>
      <c r="BN377" s="131"/>
      <c r="BO377" s="83"/>
      <c r="BP377" s="83"/>
      <c r="BQ377" s="83"/>
      <c r="BR377" s="132"/>
    </row>
    <row r="378" spans="1:70" s="112" customFormat="1" ht="15" customHeight="1">
      <c r="A378" s="83">
        <v>374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129"/>
      <c r="AX378" s="83"/>
      <c r="AY378" s="107"/>
      <c r="AZ378" s="83"/>
      <c r="BA378" s="83"/>
      <c r="BB378" s="83"/>
      <c r="BC378" s="83"/>
      <c r="BD378" s="107"/>
      <c r="BE378" s="83"/>
      <c r="BF378" s="83"/>
      <c r="BG378" s="83"/>
      <c r="BH378" s="84"/>
      <c r="BI378" s="83"/>
      <c r="BJ378" s="84"/>
      <c r="BK378" s="83"/>
      <c r="BL378" s="83"/>
      <c r="BM378" s="130"/>
      <c r="BN378" s="131"/>
      <c r="BO378" s="83"/>
      <c r="BP378" s="83"/>
      <c r="BQ378" s="83"/>
      <c r="BR378" s="132"/>
    </row>
    <row r="379" spans="1:70" s="112" customFormat="1" ht="15" customHeight="1">
      <c r="A379" s="83">
        <v>375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129"/>
      <c r="AX379" s="83"/>
      <c r="AY379" s="107"/>
      <c r="AZ379" s="83"/>
      <c r="BA379" s="83"/>
      <c r="BB379" s="83"/>
      <c r="BC379" s="83"/>
      <c r="BD379" s="107"/>
      <c r="BE379" s="83"/>
      <c r="BF379" s="83"/>
      <c r="BG379" s="83"/>
      <c r="BH379" s="84"/>
      <c r="BI379" s="83"/>
      <c r="BJ379" s="84"/>
      <c r="BK379" s="83"/>
      <c r="BL379" s="83"/>
      <c r="BM379" s="130"/>
      <c r="BN379" s="131"/>
      <c r="BO379" s="83"/>
      <c r="BP379" s="83"/>
      <c r="BQ379" s="83"/>
      <c r="BR379" s="132"/>
    </row>
    <row r="380" spans="1:70" s="112" customFormat="1" ht="15" customHeight="1">
      <c r="A380" s="83">
        <v>376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129"/>
      <c r="AX380" s="83"/>
      <c r="AY380" s="107"/>
      <c r="AZ380" s="83"/>
      <c r="BA380" s="83"/>
      <c r="BB380" s="83"/>
      <c r="BC380" s="83"/>
      <c r="BD380" s="107"/>
      <c r="BE380" s="83"/>
      <c r="BF380" s="83"/>
      <c r="BG380" s="83"/>
      <c r="BH380" s="84"/>
      <c r="BI380" s="83"/>
      <c r="BJ380" s="84"/>
      <c r="BK380" s="83"/>
      <c r="BL380" s="83"/>
      <c r="BM380" s="130"/>
      <c r="BN380" s="131"/>
      <c r="BO380" s="83"/>
      <c r="BP380" s="83"/>
      <c r="BQ380" s="83"/>
      <c r="BR380" s="132"/>
    </row>
    <row r="381" spans="1:70" s="112" customFormat="1" ht="15" customHeight="1">
      <c r="A381" s="83">
        <v>377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129"/>
      <c r="AX381" s="83"/>
      <c r="AY381" s="107"/>
      <c r="AZ381" s="83"/>
      <c r="BA381" s="83"/>
      <c r="BB381" s="83"/>
      <c r="BC381" s="83"/>
      <c r="BD381" s="107"/>
      <c r="BE381" s="83"/>
      <c r="BF381" s="83"/>
      <c r="BG381" s="83"/>
      <c r="BH381" s="84"/>
      <c r="BI381" s="83"/>
      <c r="BJ381" s="84"/>
      <c r="BK381" s="83"/>
      <c r="BL381" s="83"/>
      <c r="BM381" s="130"/>
      <c r="BN381" s="131"/>
      <c r="BO381" s="83"/>
      <c r="BP381" s="83"/>
      <c r="BQ381" s="83"/>
      <c r="BR381" s="132"/>
    </row>
    <row r="382" spans="1:70" s="112" customFormat="1" ht="15" customHeight="1">
      <c r="A382" s="83">
        <v>378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129"/>
      <c r="AX382" s="83"/>
      <c r="AY382" s="107"/>
      <c r="AZ382" s="83"/>
      <c r="BA382" s="83"/>
      <c r="BB382" s="83"/>
      <c r="BC382" s="83"/>
      <c r="BD382" s="107"/>
      <c r="BE382" s="83"/>
      <c r="BF382" s="83"/>
      <c r="BG382" s="83"/>
      <c r="BH382" s="84"/>
      <c r="BI382" s="83"/>
      <c r="BJ382" s="84"/>
      <c r="BK382" s="83"/>
      <c r="BL382" s="83"/>
      <c r="BM382" s="130"/>
      <c r="BN382" s="131"/>
      <c r="BO382" s="83"/>
      <c r="BP382" s="83"/>
      <c r="BQ382" s="83"/>
      <c r="BR382" s="132"/>
    </row>
    <row r="383" spans="1:70" s="112" customFormat="1" ht="15" customHeight="1">
      <c r="A383" s="83">
        <v>379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129"/>
      <c r="AX383" s="83"/>
      <c r="AY383" s="107"/>
      <c r="AZ383" s="83"/>
      <c r="BA383" s="83"/>
      <c r="BB383" s="83"/>
      <c r="BC383" s="83"/>
      <c r="BD383" s="107"/>
      <c r="BE383" s="83"/>
      <c r="BF383" s="83"/>
      <c r="BG383" s="83"/>
      <c r="BH383" s="84"/>
      <c r="BI383" s="83"/>
      <c r="BJ383" s="84"/>
      <c r="BK383" s="83"/>
      <c r="BL383" s="83"/>
      <c r="BM383" s="130"/>
      <c r="BN383" s="131"/>
      <c r="BO383" s="83"/>
      <c r="BP383" s="83"/>
      <c r="BQ383" s="83"/>
      <c r="BR383" s="132"/>
    </row>
    <row r="384" spans="1:70" s="112" customFormat="1" ht="15" customHeight="1">
      <c r="A384" s="83">
        <v>380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129"/>
      <c r="AX384" s="83"/>
      <c r="AY384" s="107"/>
      <c r="AZ384" s="83"/>
      <c r="BA384" s="83"/>
      <c r="BB384" s="83"/>
      <c r="BC384" s="83"/>
      <c r="BD384" s="107"/>
      <c r="BE384" s="83"/>
      <c r="BF384" s="83"/>
      <c r="BG384" s="83"/>
      <c r="BH384" s="84"/>
      <c r="BI384" s="83"/>
      <c r="BJ384" s="84"/>
      <c r="BK384" s="83"/>
      <c r="BL384" s="83"/>
      <c r="BM384" s="130"/>
      <c r="BN384" s="131"/>
      <c r="BO384" s="83"/>
      <c r="BP384" s="83"/>
      <c r="BQ384" s="83"/>
      <c r="BR384" s="132"/>
    </row>
    <row r="385" spans="1:70" s="112" customFormat="1" ht="15" customHeight="1">
      <c r="A385" s="83">
        <v>381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129"/>
      <c r="AX385" s="83"/>
      <c r="AY385" s="107"/>
      <c r="AZ385" s="83"/>
      <c r="BA385" s="83"/>
      <c r="BB385" s="83"/>
      <c r="BC385" s="83"/>
      <c r="BD385" s="107"/>
      <c r="BE385" s="83"/>
      <c r="BF385" s="83"/>
      <c r="BG385" s="83"/>
      <c r="BH385" s="84"/>
      <c r="BI385" s="83"/>
      <c r="BJ385" s="84"/>
      <c r="BK385" s="83"/>
      <c r="BL385" s="83"/>
      <c r="BM385" s="130"/>
      <c r="BN385" s="131"/>
      <c r="BO385" s="83"/>
      <c r="BP385" s="83"/>
      <c r="BQ385" s="83"/>
      <c r="BR385" s="132"/>
    </row>
    <row r="386" spans="1:70" s="112" customFormat="1" ht="15" customHeight="1">
      <c r="A386" s="83">
        <v>382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129"/>
      <c r="AX386" s="83"/>
      <c r="AY386" s="107"/>
      <c r="AZ386" s="83"/>
      <c r="BA386" s="83"/>
      <c r="BB386" s="83"/>
      <c r="BC386" s="83"/>
      <c r="BD386" s="107"/>
      <c r="BE386" s="83"/>
      <c r="BF386" s="83"/>
      <c r="BG386" s="83"/>
      <c r="BH386" s="84"/>
      <c r="BI386" s="83"/>
      <c r="BJ386" s="84"/>
      <c r="BK386" s="83"/>
      <c r="BL386" s="83"/>
      <c r="BM386" s="130"/>
      <c r="BN386" s="131"/>
      <c r="BO386" s="83"/>
      <c r="BP386" s="83"/>
      <c r="BQ386" s="83"/>
      <c r="BR386" s="132"/>
    </row>
    <row r="387" spans="1:70" s="112" customFormat="1" ht="15" customHeight="1">
      <c r="A387" s="83">
        <v>383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129"/>
      <c r="AX387" s="83"/>
      <c r="AY387" s="107"/>
      <c r="AZ387" s="83"/>
      <c r="BA387" s="83"/>
      <c r="BB387" s="83"/>
      <c r="BC387" s="83"/>
      <c r="BD387" s="107"/>
      <c r="BE387" s="83"/>
      <c r="BF387" s="83"/>
      <c r="BG387" s="83"/>
      <c r="BH387" s="84"/>
      <c r="BI387" s="83"/>
      <c r="BJ387" s="84"/>
      <c r="BK387" s="83"/>
      <c r="BL387" s="83"/>
      <c r="BM387" s="130"/>
      <c r="BN387" s="131"/>
      <c r="BO387" s="83"/>
      <c r="BP387" s="83"/>
      <c r="BQ387" s="83"/>
      <c r="BR387" s="132"/>
    </row>
    <row r="388" spans="1:70" s="112" customFormat="1" ht="15" customHeight="1">
      <c r="A388" s="83">
        <v>384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129"/>
      <c r="AX388" s="83"/>
      <c r="AY388" s="107"/>
      <c r="AZ388" s="83"/>
      <c r="BA388" s="83"/>
      <c r="BB388" s="83"/>
      <c r="BC388" s="83"/>
      <c r="BD388" s="107"/>
      <c r="BE388" s="83"/>
      <c r="BF388" s="83"/>
      <c r="BG388" s="83"/>
      <c r="BH388" s="84"/>
      <c r="BI388" s="83"/>
      <c r="BJ388" s="84"/>
      <c r="BK388" s="83"/>
      <c r="BL388" s="83"/>
      <c r="BM388" s="130"/>
      <c r="BN388" s="131"/>
      <c r="BO388" s="83"/>
      <c r="BP388" s="83"/>
      <c r="BQ388" s="83"/>
      <c r="BR388" s="132"/>
    </row>
    <row r="389" spans="1:70" s="112" customFormat="1" ht="15" customHeight="1">
      <c r="A389" s="83">
        <v>385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129"/>
      <c r="AX389" s="83"/>
      <c r="AY389" s="107"/>
      <c r="AZ389" s="83"/>
      <c r="BA389" s="83"/>
      <c r="BB389" s="83"/>
      <c r="BC389" s="83"/>
      <c r="BD389" s="107"/>
      <c r="BE389" s="83"/>
      <c r="BF389" s="83"/>
      <c r="BG389" s="83"/>
      <c r="BH389" s="84"/>
      <c r="BI389" s="83"/>
      <c r="BJ389" s="84"/>
      <c r="BK389" s="83"/>
      <c r="BL389" s="83"/>
      <c r="BM389" s="130"/>
      <c r="BN389" s="131"/>
      <c r="BO389" s="83"/>
      <c r="BP389" s="83"/>
      <c r="BQ389" s="83"/>
      <c r="BR389" s="132"/>
    </row>
    <row r="390" spans="1:70" s="112" customFormat="1" ht="15" customHeight="1">
      <c r="A390" s="83">
        <v>386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129"/>
      <c r="AX390" s="83"/>
      <c r="AY390" s="107"/>
      <c r="AZ390" s="83"/>
      <c r="BA390" s="83"/>
      <c r="BB390" s="83"/>
      <c r="BC390" s="83"/>
      <c r="BD390" s="107"/>
      <c r="BE390" s="83"/>
      <c r="BF390" s="83"/>
      <c r="BG390" s="83"/>
      <c r="BH390" s="84"/>
      <c r="BI390" s="83"/>
      <c r="BJ390" s="84"/>
      <c r="BK390" s="83"/>
      <c r="BL390" s="83"/>
      <c r="BM390" s="130"/>
      <c r="BN390" s="131"/>
      <c r="BO390" s="83"/>
      <c r="BP390" s="83"/>
      <c r="BQ390" s="83"/>
      <c r="BR390" s="132"/>
    </row>
    <row r="391" spans="1:70" s="112" customFormat="1" ht="15" customHeight="1">
      <c r="A391" s="83">
        <v>387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129"/>
      <c r="AX391" s="83"/>
      <c r="AY391" s="107"/>
      <c r="AZ391" s="83"/>
      <c r="BA391" s="83"/>
      <c r="BB391" s="83"/>
      <c r="BC391" s="83"/>
      <c r="BD391" s="107"/>
      <c r="BE391" s="83"/>
      <c r="BF391" s="83"/>
      <c r="BG391" s="83"/>
      <c r="BH391" s="84"/>
      <c r="BI391" s="83"/>
      <c r="BJ391" s="84"/>
      <c r="BK391" s="83"/>
      <c r="BL391" s="83"/>
      <c r="BM391" s="130"/>
      <c r="BN391" s="131"/>
      <c r="BO391" s="83"/>
      <c r="BP391" s="83"/>
      <c r="BQ391" s="83"/>
      <c r="BR391" s="132"/>
    </row>
    <row r="392" spans="1:70" s="112" customFormat="1" ht="15" customHeight="1">
      <c r="A392" s="83">
        <v>388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129"/>
      <c r="AX392" s="83"/>
      <c r="AY392" s="107"/>
      <c r="AZ392" s="83"/>
      <c r="BA392" s="83"/>
      <c r="BB392" s="83"/>
      <c r="BC392" s="83"/>
      <c r="BD392" s="107"/>
      <c r="BE392" s="83"/>
      <c r="BF392" s="83"/>
      <c r="BG392" s="83"/>
      <c r="BH392" s="84"/>
      <c r="BI392" s="83"/>
      <c r="BJ392" s="84"/>
      <c r="BK392" s="83"/>
      <c r="BL392" s="83"/>
      <c r="BM392" s="130"/>
      <c r="BN392" s="131"/>
      <c r="BO392" s="83"/>
      <c r="BP392" s="83"/>
      <c r="BQ392" s="83"/>
      <c r="BR392" s="132"/>
    </row>
    <row r="393" spans="1:70" s="112" customFormat="1" ht="15" customHeight="1">
      <c r="A393" s="83">
        <v>389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129"/>
      <c r="AX393" s="83"/>
      <c r="AY393" s="107"/>
      <c r="AZ393" s="83"/>
      <c r="BA393" s="83"/>
      <c r="BB393" s="83"/>
      <c r="BC393" s="83"/>
      <c r="BD393" s="107"/>
      <c r="BE393" s="83"/>
      <c r="BF393" s="83"/>
      <c r="BG393" s="83"/>
      <c r="BH393" s="84"/>
      <c r="BI393" s="83"/>
      <c r="BJ393" s="84"/>
      <c r="BK393" s="83"/>
      <c r="BL393" s="83"/>
      <c r="BM393" s="130"/>
      <c r="BN393" s="131"/>
      <c r="BO393" s="83"/>
      <c r="BP393" s="83"/>
      <c r="BQ393" s="83"/>
      <c r="BR393" s="132"/>
    </row>
    <row r="394" spans="1:70" s="112" customFormat="1" ht="15" customHeight="1">
      <c r="A394" s="83">
        <v>390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129"/>
      <c r="AX394" s="83"/>
      <c r="AY394" s="107"/>
      <c r="AZ394" s="83"/>
      <c r="BA394" s="83"/>
      <c r="BB394" s="83"/>
      <c r="BC394" s="83"/>
      <c r="BD394" s="107"/>
      <c r="BE394" s="83"/>
      <c r="BF394" s="83"/>
      <c r="BG394" s="83"/>
      <c r="BH394" s="84"/>
      <c r="BI394" s="83"/>
      <c r="BJ394" s="84"/>
      <c r="BK394" s="83"/>
      <c r="BL394" s="83"/>
      <c r="BM394" s="130"/>
      <c r="BN394" s="131"/>
      <c r="BO394" s="83"/>
      <c r="BP394" s="83"/>
      <c r="BQ394" s="83"/>
      <c r="BR394" s="132"/>
    </row>
    <row r="395" spans="1:70" s="112" customFormat="1" ht="15" customHeight="1">
      <c r="A395" s="83">
        <v>391</v>
      </c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129"/>
      <c r="AX395" s="83"/>
      <c r="AY395" s="107"/>
      <c r="AZ395" s="83"/>
      <c r="BA395" s="83"/>
      <c r="BB395" s="83"/>
      <c r="BC395" s="83"/>
      <c r="BD395" s="107"/>
      <c r="BE395" s="83"/>
      <c r="BF395" s="83"/>
      <c r="BG395" s="83"/>
      <c r="BH395" s="84"/>
      <c r="BI395" s="83"/>
      <c r="BJ395" s="84"/>
      <c r="BK395" s="83"/>
      <c r="BL395" s="83"/>
      <c r="BM395" s="130"/>
      <c r="BN395" s="131"/>
      <c r="BO395" s="83"/>
      <c r="BP395" s="83"/>
      <c r="BQ395" s="83"/>
      <c r="BR395" s="132"/>
    </row>
    <row r="396" spans="1:70" s="112" customFormat="1" ht="15" customHeight="1">
      <c r="A396" s="83">
        <v>392</v>
      </c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129"/>
      <c r="AX396" s="83"/>
      <c r="AY396" s="107"/>
      <c r="AZ396" s="83"/>
      <c r="BA396" s="83"/>
      <c r="BB396" s="83"/>
      <c r="BC396" s="83"/>
      <c r="BD396" s="107"/>
      <c r="BE396" s="83"/>
      <c r="BF396" s="83"/>
      <c r="BG396" s="83"/>
      <c r="BH396" s="84"/>
      <c r="BI396" s="83"/>
      <c r="BJ396" s="84"/>
      <c r="BK396" s="83"/>
      <c r="BL396" s="83"/>
      <c r="BM396" s="130"/>
      <c r="BN396" s="131"/>
      <c r="BO396" s="83"/>
      <c r="BP396" s="83"/>
      <c r="BQ396" s="83"/>
      <c r="BR396" s="132"/>
    </row>
    <row r="397" spans="1:70" s="112" customFormat="1" ht="15" customHeight="1">
      <c r="A397" s="83">
        <v>393</v>
      </c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129"/>
      <c r="AX397" s="83"/>
      <c r="AY397" s="107"/>
      <c r="AZ397" s="83"/>
      <c r="BA397" s="83"/>
      <c r="BB397" s="83"/>
      <c r="BC397" s="83"/>
      <c r="BD397" s="107"/>
      <c r="BE397" s="83"/>
      <c r="BF397" s="83"/>
      <c r="BG397" s="83"/>
      <c r="BH397" s="84"/>
      <c r="BI397" s="83"/>
      <c r="BJ397" s="84"/>
      <c r="BK397" s="83"/>
      <c r="BL397" s="83"/>
      <c r="BM397" s="130"/>
      <c r="BN397" s="131"/>
      <c r="BO397" s="83"/>
      <c r="BP397" s="83"/>
      <c r="BQ397" s="83"/>
      <c r="BR397" s="132"/>
    </row>
    <row r="398" spans="1:70" s="112" customFormat="1" ht="15" customHeight="1">
      <c r="A398" s="83">
        <v>394</v>
      </c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129"/>
      <c r="AX398" s="83"/>
      <c r="AY398" s="107"/>
      <c r="AZ398" s="83"/>
      <c r="BA398" s="83"/>
      <c r="BB398" s="83"/>
      <c r="BC398" s="83"/>
      <c r="BD398" s="107"/>
      <c r="BE398" s="83"/>
      <c r="BF398" s="83"/>
      <c r="BG398" s="83"/>
      <c r="BH398" s="84"/>
      <c r="BI398" s="83"/>
      <c r="BJ398" s="84"/>
      <c r="BK398" s="83"/>
      <c r="BL398" s="83"/>
      <c r="BM398" s="130"/>
      <c r="BN398" s="131"/>
      <c r="BO398" s="83"/>
      <c r="BP398" s="83"/>
      <c r="BQ398" s="83"/>
      <c r="BR398" s="132"/>
    </row>
    <row r="399" spans="1:70" s="112" customFormat="1" ht="15" customHeight="1">
      <c r="A399" s="83">
        <v>395</v>
      </c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129"/>
      <c r="AX399" s="83"/>
      <c r="AY399" s="107"/>
      <c r="AZ399" s="83"/>
      <c r="BA399" s="83"/>
      <c r="BB399" s="83"/>
      <c r="BC399" s="83"/>
      <c r="BD399" s="107"/>
      <c r="BE399" s="83"/>
      <c r="BF399" s="83"/>
      <c r="BG399" s="83"/>
      <c r="BH399" s="84"/>
      <c r="BI399" s="83"/>
      <c r="BJ399" s="84"/>
      <c r="BK399" s="83"/>
      <c r="BL399" s="83"/>
      <c r="BM399" s="130"/>
      <c r="BN399" s="131"/>
      <c r="BO399" s="83"/>
      <c r="BP399" s="83"/>
      <c r="BQ399" s="83"/>
      <c r="BR399" s="132"/>
    </row>
    <row r="400" spans="1:70" s="112" customFormat="1" ht="15" customHeight="1">
      <c r="A400" s="83">
        <v>396</v>
      </c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129"/>
      <c r="AX400" s="83"/>
      <c r="AY400" s="107"/>
      <c r="AZ400" s="83"/>
      <c r="BA400" s="83"/>
      <c r="BB400" s="83"/>
      <c r="BC400" s="83"/>
      <c r="BD400" s="107"/>
      <c r="BE400" s="83"/>
      <c r="BF400" s="83"/>
      <c r="BG400" s="83"/>
      <c r="BH400" s="84"/>
      <c r="BI400" s="83"/>
      <c r="BJ400" s="84"/>
      <c r="BK400" s="83"/>
      <c r="BL400" s="83"/>
      <c r="BM400" s="130"/>
      <c r="BN400" s="131"/>
      <c r="BO400" s="83"/>
      <c r="BP400" s="83"/>
      <c r="BQ400" s="83"/>
      <c r="BR400" s="132"/>
    </row>
    <row r="401" spans="1:70" s="112" customFormat="1" ht="15" customHeight="1">
      <c r="A401" s="83">
        <v>397</v>
      </c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129"/>
      <c r="AX401" s="83"/>
      <c r="AY401" s="107"/>
      <c r="AZ401" s="83"/>
      <c r="BA401" s="83"/>
      <c r="BB401" s="83"/>
      <c r="BC401" s="83"/>
      <c r="BD401" s="107"/>
      <c r="BE401" s="83"/>
      <c r="BF401" s="83"/>
      <c r="BG401" s="83"/>
      <c r="BH401" s="84"/>
      <c r="BI401" s="83"/>
      <c r="BJ401" s="84"/>
      <c r="BK401" s="83"/>
      <c r="BL401" s="83"/>
      <c r="BM401" s="130"/>
      <c r="BN401" s="131"/>
      <c r="BO401" s="83"/>
      <c r="BP401" s="83"/>
      <c r="BQ401" s="83"/>
      <c r="BR401" s="132"/>
    </row>
    <row r="402" spans="1:70" s="112" customFormat="1" ht="15" customHeight="1">
      <c r="A402" s="83">
        <v>398</v>
      </c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129"/>
      <c r="AX402" s="83"/>
      <c r="AY402" s="107"/>
      <c r="AZ402" s="83"/>
      <c r="BA402" s="83"/>
      <c r="BB402" s="83"/>
      <c r="BC402" s="83"/>
      <c r="BD402" s="107"/>
      <c r="BE402" s="83"/>
      <c r="BF402" s="83"/>
      <c r="BG402" s="83"/>
      <c r="BH402" s="84"/>
      <c r="BI402" s="83"/>
      <c r="BJ402" s="84"/>
      <c r="BK402" s="83"/>
      <c r="BL402" s="83"/>
      <c r="BM402" s="130"/>
      <c r="BN402" s="131"/>
      <c r="BO402" s="83"/>
      <c r="BP402" s="83"/>
      <c r="BQ402" s="83"/>
      <c r="BR402" s="132"/>
    </row>
    <row r="403" spans="1:70" s="112" customFormat="1" ht="15" customHeight="1">
      <c r="A403" s="83">
        <v>399</v>
      </c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129"/>
      <c r="AX403" s="83"/>
      <c r="AY403" s="107"/>
      <c r="AZ403" s="83"/>
      <c r="BA403" s="83"/>
      <c r="BB403" s="83"/>
      <c r="BC403" s="83"/>
      <c r="BD403" s="107"/>
      <c r="BE403" s="83"/>
      <c r="BF403" s="83"/>
      <c r="BG403" s="83"/>
      <c r="BH403" s="84"/>
      <c r="BI403" s="83"/>
      <c r="BJ403" s="84"/>
      <c r="BK403" s="83"/>
      <c r="BL403" s="83"/>
      <c r="BM403" s="130"/>
      <c r="BN403" s="131"/>
      <c r="BO403" s="83"/>
      <c r="BP403" s="83"/>
      <c r="BQ403" s="83"/>
      <c r="BR403" s="132"/>
    </row>
    <row r="404" spans="1:70" s="112" customFormat="1" ht="15" customHeight="1">
      <c r="A404" s="83">
        <v>400</v>
      </c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129"/>
      <c r="AX404" s="83"/>
      <c r="AY404" s="107"/>
      <c r="AZ404" s="83"/>
      <c r="BA404" s="83"/>
      <c r="BB404" s="83"/>
      <c r="BC404" s="83"/>
      <c r="BD404" s="107"/>
      <c r="BE404" s="83"/>
      <c r="BF404" s="83"/>
      <c r="BG404" s="83"/>
      <c r="BH404" s="84"/>
      <c r="BI404" s="83"/>
      <c r="BJ404" s="84"/>
      <c r="BK404" s="83"/>
      <c r="BL404" s="83"/>
      <c r="BM404" s="130"/>
      <c r="BN404" s="131"/>
      <c r="BO404" s="83"/>
      <c r="BP404" s="83"/>
      <c r="BQ404" s="83"/>
      <c r="BR404" s="132"/>
    </row>
    <row r="405" spans="1:70" s="112" customFormat="1" ht="15" customHeight="1">
      <c r="A405" s="83">
        <v>401</v>
      </c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129"/>
      <c r="AX405" s="83"/>
      <c r="AY405" s="107"/>
      <c r="AZ405" s="83"/>
      <c r="BA405" s="83"/>
      <c r="BB405" s="83"/>
      <c r="BC405" s="83"/>
      <c r="BD405" s="107"/>
      <c r="BE405" s="83"/>
      <c r="BF405" s="83"/>
      <c r="BG405" s="83"/>
      <c r="BH405" s="84"/>
      <c r="BI405" s="83"/>
      <c r="BJ405" s="84"/>
      <c r="BK405" s="83"/>
      <c r="BL405" s="83"/>
      <c r="BM405" s="130"/>
      <c r="BN405" s="131"/>
      <c r="BO405" s="83"/>
      <c r="BP405" s="83"/>
      <c r="BQ405" s="83"/>
      <c r="BR405" s="132"/>
    </row>
    <row r="406" spans="1:70" s="112" customFormat="1" ht="15" customHeight="1">
      <c r="A406" s="83">
        <v>402</v>
      </c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129"/>
      <c r="AX406" s="83"/>
      <c r="AY406" s="107"/>
      <c r="AZ406" s="83"/>
      <c r="BA406" s="83"/>
      <c r="BB406" s="83"/>
      <c r="BC406" s="83"/>
      <c r="BD406" s="107"/>
      <c r="BE406" s="83"/>
      <c r="BF406" s="83"/>
      <c r="BG406" s="83"/>
      <c r="BH406" s="84"/>
      <c r="BI406" s="83"/>
      <c r="BJ406" s="84"/>
      <c r="BK406" s="83"/>
      <c r="BL406" s="83"/>
      <c r="BM406" s="130"/>
      <c r="BN406" s="131"/>
      <c r="BO406" s="83"/>
      <c r="BP406" s="83"/>
      <c r="BQ406" s="83"/>
      <c r="BR406" s="132"/>
    </row>
    <row r="407" spans="1:70" s="112" customFormat="1" ht="15" customHeight="1">
      <c r="A407" s="83">
        <v>403</v>
      </c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129"/>
      <c r="AX407" s="83"/>
      <c r="AY407" s="107"/>
      <c r="AZ407" s="83"/>
      <c r="BA407" s="83"/>
      <c r="BB407" s="83"/>
      <c r="BC407" s="83"/>
      <c r="BD407" s="107"/>
      <c r="BE407" s="83"/>
      <c r="BF407" s="83"/>
      <c r="BG407" s="83"/>
      <c r="BH407" s="84"/>
      <c r="BI407" s="83"/>
      <c r="BJ407" s="84"/>
      <c r="BK407" s="83"/>
      <c r="BL407" s="83"/>
      <c r="BM407" s="130"/>
      <c r="BN407" s="131"/>
      <c r="BO407" s="83"/>
      <c r="BP407" s="83"/>
      <c r="BQ407" s="83"/>
      <c r="BR407" s="132"/>
    </row>
    <row r="408" spans="1:70" s="112" customFormat="1" ht="15" customHeight="1">
      <c r="A408" s="83">
        <v>404</v>
      </c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129"/>
      <c r="AX408" s="83"/>
      <c r="AY408" s="107"/>
      <c r="AZ408" s="83"/>
      <c r="BA408" s="83"/>
      <c r="BB408" s="83"/>
      <c r="BC408" s="83"/>
      <c r="BD408" s="107"/>
      <c r="BE408" s="83"/>
      <c r="BF408" s="83"/>
      <c r="BG408" s="83"/>
      <c r="BH408" s="84"/>
      <c r="BI408" s="83"/>
      <c r="BJ408" s="84"/>
      <c r="BK408" s="83"/>
      <c r="BL408" s="83"/>
      <c r="BM408" s="130"/>
      <c r="BN408" s="131"/>
      <c r="BO408" s="83"/>
      <c r="BP408" s="83"/>
      <c r="BQ408" s="83"/>
      <c r="BR408" s="132"/>
    </row>
    <row r="409" spans="1:70" s="112" customFormat="1" ht="15" customHeight="1">
      <c r="A409" s="83">
        <v>405</v>
      </c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129"/>
      <c r="AX409" s="83"/>
      <c r="AY409" s="107"/>
      <c r="AZ409" s="83"/>
      <c r="BA409" s="83"/>
      <c r="BB409" s="83"/>
      <c r="BC409" s="83"/>
      <c r="BD409" s="107"/>
      <c r="BE409" s="83"/>
      <c r="BF409" s="83"/>
      <c r="BG409" s="83"/>
      <c r="BH409" s="84"/>
      <c r="BI409" s="83"/>
      <c r="BJ409" s="84"/>
      <c r="BK409" s="83"/>
      <c r="BL409" s="83"/>
      <c r="BM409" s="130"/>
      <c r="BN409" s="131"/>
      <c r="BO409" s="83"/>
      <c r="BP409" s="83"/>
      <c r="BQ409" s="83"/>
      <c r="BR409" s="132"/>
    </row>
    <row r="410" spans="1:70" s="112" customFormat="1" ht="15" customHeight="1">
      <c r="A410" s="83">
        <v>406</v>
      </c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129"/>
      <c r="AX410" s="83"/>
      <c r="AY410" s="107"/>
      <c r="AZ410" s="83"/>
      <c r="BA410" s="83"/>
      <c r="BB410" s="83"/>
      <c r="BC410" s="83"/>
      <c r="BD410" s="107"/>
      <c r="BE410" s="83"/>
      <c r="BF410" s="83"/>
      <c r="BG410" s="83"/>
      <c r="BH410" s="84"/>
      <c r="BI410" s="83"/>
      <c r="BJ410" s="84"/>
      <c r="BK410" s="83"/>
      <c r="BL410" s="83"/>
      <c r="BM410" s="130"/>
      <c r="BN410" s="131"/>
      <c r="BO410" s="83"/>
      <c r="BP410" s="83"/>
      <c r="BQ410" s="83"/>
      <c r="BR410" s="132"/>
    </row>
    <row r="411" spans="1:70" s="112" customFormat="1" ht="15" customHeight="1">
      <c r="A411" s="83">
        <v>407</v>
      </c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129"/>
      <c r="AX411" s="83"/>
      <c r="AY411" s="107"/>
      <c r="AZ411" s="83"/>
      <c r="BA411" s="83"/>
      <c r="BB411" s="83"/>
      <c r="BC411" s="83"/>
      <c r="BD411" s="107"/>
      <c r="BE411" s="83"/>
      <c r="BF411" s="83"/>
      <c r="BG411" s="83"/>
      <c r="BH411" s="84"/>
      <c r="BI411" s="83"/>
      <c r="BJ411" s="84"/>
      <c r="BK411" s="83"/>
      <c r="BL411" s="83"/>
      <c r="BM411" s="130"/>
      <c r="BN411" s="131"/>
      <c r="BO411" s="83"/>
      <c r="BP411" s="83"/>
      <c r="BQ411" s="83"/>
      <c r="BR411" s="132"/>
    </row>
    <row r="412" spans="1:70" s="112" customFormat="1" ht="15" customHeight="1">
      <c r="A412" s="83">
        <v>408</v>
      </c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129"/>
      <c r="AX412" s="83"/>
      <c r="AY412" s="107"/>
      <c r="AZ412" s="83"/>
      <c r="BA412" s="83"/>
      <c r="BB412" s="83"/>
      <c r="BC412" s="83"/>
      <c r="BD412" s="107"/>
      <c r="BE412" s="83"/>
      <c r="BF412" s="83"/>
      <c r="BG412" s="83"/>
      <c r="BH412" s="84"/>
      <c r="BI412" s="83"/>
      <c r="BJ412" s="84"/>
      <c r="BK412" s="83"/>
      <c r="BL412" s="83"/>
      <c r="BM412" s="130"/>
      <c r="BN412" s="131"/>
      <c r="BO412" s="83"/>
      <c r="BP412" s="83"/>
      <c r="BQ412" s="83"/>
      <c r="BR412" s="132"/>
    </row>
    <row r="413" spans="1:70" s="112" customFormat="1" ht="15" customHeight="1">
      <c r="A413" s="83">
        <v>409</v>
      </c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129"/>
      <c r="AX413" s="83"/>
      <c r="AY413" s="107"/>
      <c r="AZ413" s="83"/>
      <c r="BA413" s="83"/>
      <c r="BB413" s="83"/>
      <c r="BC413" s="83"/>
      <c r="BD413" s="107"/>
      <c r="BE413" s="83"/>
      <c r="BF413" s="83"/>
      <c r="BG413" s="83"/>
      <c r="BH413" s="84"/>
      <c r="BI413" s="83"/>
      <c r="BJ413" s="84"/>
      <c r="BK413" s="83"/>
      <c r="BL413" s="83"/>
      <c r="BM413" s="130"/>
      <c r="BN413" s="131"/>
      <c r="BO413" s="83"/>
      <c r="BP413" s="83"/>
      <c r="BQ413" s="83"/>
      <c r="BR413" s="132"/>
    </row>
    <row r="414" spans="1:70" s="112" customFormat="1" ht="15" customHeight="1">
      <c r="A414" s="83">
        <v>410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129"/>
      <c r="AX414" s="83"/>
      <c r="AY414" s="107"/>
      <c r="AZ414" s="83"/>
      <c r="BA414" s="83"/>
      <c r="BB414" s="83"/>
      <c r="BC414" s="83"/>
      <c r="BD414" s="107"/>
      <c r="BE414" s="83"/>
      <c r="BF414" s="83"/>
      <c r="BG414" s="83"/>
      <c r="BH414" s="84"/>
      <c r="BI414" s="83"/>
      <c r="BJ414" s="84"/>
      <c r="BK414" s="83"/>
      <c r="BL414" s="83"/>
      <c r="BM414" s="130"/>
      <c r="BN414" s="131"/>
      <c r="BO414" s="83"/>
      <c r="BP414" s="83"/>
      <c r="BQ414" s="83"/>
      <c r="BR414" s="132"/>
    </row>
    <row r="415" spans="1:70" s="112" customFormat="1" ht="15" customHeight="1">
      <c r="A415" s="83">
        <v>411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129"/>
      <c r="AX415" s="83"/>
      <c r="AY415" s="107"/>
      <c r="AZ415" s="83"/>
      <c r="BA415" s="83"/>
      <c r="BB415" s="83"/>
      <c r="BC415" s="83"/>
      <c r="BD415" s="107"/>
      <c r="BE415" s="83"/>
      <c r="BF415" s="83"/>
      <c r="BG415" s="83"/>
      <c r="BH415" s="84"/>
      <c r="BI415" s="83"/>
      <c r="BJ415" s="84"/>
      <c r="BK415" s="83"/>
      <c r="BL415" s="83"/>
      <c r="BM415" s="130"/>
      <c r="BN415" s="131"/>
      <c r="BO415" s="83"/>
      <c r="BP415" s="83"/>
      <c r="BQ415" s="83"/>
      <c r="BR415" s="132"/>
    </row>
    <row r="416" spans="1:70" s="112" customFormat="1" ht="15" customHeight="1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conditionalFormatting sqref="Y5:Y415">
    <cfRule type="duplicateValues" dxfId="1" priority="1"/>
  </conditionalFormatting>
  <conditionalFormatting sqref="Y5:Y415">
    <cfRule type="duplicateValues" dxfId="0" priority="2"/>
  </conditionalFormatting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2025-09-23T12:36:47Z</dcterms:modified>
</cp:coreProperties>
</file>