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Chhatishgarh Pathalgaon Khurd/"/>
    </mc:Choice>
  </mc:AlternateContent>
  <xr:revisionPtr revIDLastSave="270" documentId="8_{3FBF647F-5D9F-4FEC-A389-4BF0F7D8376B}" xr6:coauthVersionLast="47" xr6:coauthVersionMax="47" xr10:uidLastSave="{CC61EDA1-ACF2-411C-8838-9024CC9657F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<sst xmlns="http://schemas.openxmlformats.org/spreadsheetml/2006/main" count="382" uniqueCount="312">
  <si>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</si>
  <si>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</si>
  <si>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</si>
  <si>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</si>
  <si>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</si>
  <si>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</si>
  <si>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</si>
  <si>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</si>
  <si>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</si>
  <si>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</si>
  <si>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</si>
  <si>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</si>
  <si>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</si>
  <si>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</si>
  <si>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</si>
  <si>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</si>
  <si>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</si>
  <si>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</si>
  <si>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</si>
  <si>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</si>
  <si>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</si>
  <si>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</si>
  <si>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</si>
  <si>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</si>
  <si>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</si>
  <si>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</si>
  <si>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</si>
  <si>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</si>
  <si>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</si>
  <si>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</si>
  <si>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</si>
  <si>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</si>
  <si>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</si>
  <si>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</si>
  <si>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</si>
  <si>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</si>
  <si>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</si>
  <si>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</si>
  <si>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</si>
  <si>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</si>
  <si>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</si>
  <si>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</si>
  <si>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</si>
  <si>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</si>
  <si>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</si>
  <si>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</si>
  <si>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</si>
  <si>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</si>
  <si>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</si>
  <si>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</si>
  <si>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</si>
  <si>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</si>
  <si>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</si>
  <si>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</si>
  <si>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</si>
  <si>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</si>
  <si>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</si>
  <si>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</si>
  <si>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</si>
  <si>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</si>
  <si>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</si>
  <si>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</si>
  <si>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</si>
  <si>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</si>
  <si>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</si>
  <si>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</si>
  <si>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</si>
  <si>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</si>
  <si>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</si>
  <si>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</si>
  <si>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</si>
  <si>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</si>
  <si>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</si>
  <si>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</si>
  <si>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</si>
  <si>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</si>
  <si>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</si>
  <si>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</si>
  <si>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</si>
  <si>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</si>
  <si>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</si>
  <si>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</si>
  <si>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</si>
  <si>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</si>
  <si>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</si>
  <si>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</si>
  <si>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</si>
  <si>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</si>
  <si>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</si>
  <si>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</si>
  <si>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</si>
  <si>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</si>
  <si>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</si>
  <si>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</si>
  <si>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</si>
  <si>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</si>
  <si>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</si>
  <si>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</si>
  <si>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</si>
  <si>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</si>
  <si>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</si>
  <si>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</si>
  <si>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</si>
  <si>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</si>
  <si>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</si>
  <si>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</si>
  <si>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</si>
  <si>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</si>
  <si>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</si>
  <si>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</si>
  <si>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</si>
  <si>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</si>
  <si>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</si>
  <si>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</si>
  <si>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</si>
  <si>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</si>
  <si>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</si>
  <si>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</si>
  <si>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</si>
  <si>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</si>
  <si>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</si>
  <si>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</si>
  <si>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</si>
  <si>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</si>
  <si>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</si>
  <si>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</si>
  <si>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</si>
  <si>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</si>
  <si>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</si>
  <si>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</si>
  <si>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</si>
  <si>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</si>
  <si>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</si>
  <si>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</si>
  <si>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</si>
  <si>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</si>
  <si>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</si>
  <si>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</si>
  <si>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</si>
  <si>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</si>
  <si>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</si>
  <si>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</si>
  <si>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</si>
  <si>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</si>
  <si>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</si>
  <si>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</si>
  <si>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</si>
  <si>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</si>
  <si>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</si>
  <si>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</si>
  <si>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</si>
  <si>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</si>
  <si>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</si>
  <si>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</si>
  <si>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</si>
  <si>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</si>
  <si>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</si>
  <si>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</si>
  <si>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</si>
  <si>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</si>
  <si>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</si>
  <si>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</si>
  <si>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</si>
  <si>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</si>
  <si>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</si>
  <si>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</si>
  <si>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</si>
  <si>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</si>
  <si>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</si>
  <si>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</si>
  <si>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</si>
  <si>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</si>
  <si>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</si>
  <si>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</si>
  <si>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</si>
  <si>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</si>
  <si>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</si>
  <si>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</si>
  <si>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</si>
  <si>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</si>
  <si>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</si>
  <si>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</si>
  <si>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</si>
  <si>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</si>
  <si>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</si>
  <si>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</si>
  <si>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</si>
  <si>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</si>
  <si>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</si>
  <si>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</si>
  <si>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</si>
  <si>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</si>
  <si>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</si>
  <si>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</si>
  <si>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</si>
  <si>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</si>
  <si>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</si>
  <si>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</si>
  <si>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</si>
  <si>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</si>
  <si>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</si>
  <si>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</si>
  <si>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</si>
  <si>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</si>
  <si>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</si>
  <si>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</si>
  <si>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</si>
  <si>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</si>
  <si>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</si>
  <si>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</si>
  <si>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</si>
  <si>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</si>
  <si>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</si>
  <si>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</si>
  <si>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</si>
  <si>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</si>
  <si>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</si>
  <si>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</si>
  <si>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</si>
  <si>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</si>
  <si>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</si>
  <si>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</si>
  <si>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</si>
  <si>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</si>
  <si>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</si>
  <si>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</si>
  <si>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</si>
  <si>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</si>
  <si>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</si>
  <si>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</si>
  <si>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</si>
  <si>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</si>
  <si>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</si>
  <si>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</si>
  <si>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</si>
  <si>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</si>
  <si>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</si>
  <si>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</si>
  <si>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</si>
  <si>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</si>
  <si>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</si>
  <si>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</si>
  <si>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</si>
  <si>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</si>
  <si>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Outstanding Report Detailed Recon as on 29-Aug-2025</t>
  </si>
  <si>
    <t>East</t>
  </si>
  <si>
    <t>Chhattisgarh</t>
  </si>
  <si>
    <t>CH-2</t>
  </si>
  <si>
    <t>Ambikapur</t>
  </si>
  <si>
    <t>Chetana</t>
  </si>
  <si>
    <t>GENERAL</t>
  </si>
  <si>
    <t>3</t>
  </si>
  <si>
    <t>Open</t>
  </si>
  <si>
    <t>Vidya Sagar Kant/SF0075387</t>
  </si>
  <si>
    <t>Report generation date &amp; time: Friday, August 29, 2025 9:34 AM</t>
  </si>
  <si>
    <t>Dual Staff</t>
  </si>
  <si>
    <t>Available &amp; Updated</t>
  </si>
  <si>
    <t>Branch Manager</t>
  </si>
  <si>
    <t>Branch Quality Manager</t>
  </si>
  <si>
    <t>Dost Devilal Jaiswal/SF0052962</t>
  </si>
  <si>
    <t>Deependra Shrivastava/SF0002115</t>
  </si>
  <si>
    <t>CSS</t>
  </si>
  <si>
    <t>Kunkuri</t>
  </si>
  <si>
    <t>CHGL2137</t>
  </si>
  <si>
    <t>Pathalgaon Khurd</t>
  </si>
  <si>
    <t>Chalta</t>
  </si>
  <si>
    <t>SF0069960</t>
  </si>
  <si>
    <t>Sahil Xalxo</t>
  </si>
  <si>
    <t>547224</t>
  </si>
  <si>
    <t>PREM</t>
  </si>
  <si>
    <t>Abhilasha - JLG Loans-Monthly-Migrated</t>
  </si>
  <si>
    <t>SID951375506544</t>
  </si>
  <si>
    <t>OBC</t>
  </si>
  <si>
    <t>HINDU</t>
  </si>
  <si>
    <t>Agriculture &amp; Farming</t>
  </si>
  <si>
    <t>ZEENAT PARVEEN</t>
  </si>
  <si>
    <t>Dharamjaigarh Colony</t>
  </si>
  <si>
    <t>SF0076526</t>
  </si>
  <si>
    <t>Shyamlal Ram</t>
  </si>
  <si>
    <t>978878</t>
  </si>
  <si>
    <t>SID951374415829</t>
  </si>
  <si>
    <t>GEETA SATPATHI</t>
  </si>
  <si>
    <t>16-Dec-2019</t>
  </si>
  <si>
    <t>Thu</t>
  </si>
  <si>
    <t>1</t>
  </si>
  <si>
    <t>5 Yrs</t>
  </si>
  <si>
    <t>16 Dec 2019</t>
  </si>
  <si>
    <t>&gt; 4 to 6 Years</t>
  </si>
  <si>
    <t>27-Dec-2023</t>
  </si>
  <si>
    <t>Tue</t>
  </si>
  <si>
    <t>3 Yrs</t>
  </si>
  <si>
    <t>31 Oct 2018</t>
  </si>
  <si>
    <t>&gt; 2 to 4 Years</t>
  </si>
  <si>
    <t>07-Nov-2023</t>
  </si>
  <si>
    <t>03-Jun-2025</t>
  </si>
  <si>
    <t>9770766022</t>
  </si>
  <si>
    <t>6263712396</t>
  </si>
  <si>
    <t>As Per Borrower Loan Card , LO Brij bhusan Gupta/SF0076543 has Collected 1 EMI amount Rs.3360/- on date 4-Mar-25 Have been updated and on 31st march'25 payment has been Deleted.</t>
  </si>
  <si>
    <t xml:space="preserve"> Brij bhusan Gupta</t>
  </si>
  <si>
    <t>SF0076543</t>
  </si>
  <si>
    <t>Credit Assistant</t>
  </si>
  <si>
    <t>353123780</t>
  </si>
  <si>
    <t>Satbeer Singh</t>
  </si>
  <si>
    <t>SF0054804</t>
  </si>
  <si>
    <t>Sudeep Kumar</t>
  </si>
  <si>
    <t>SF0053171</t>
  </si>
  <si>
    <t>Resigned-Exited</t>
  </si>
  <si>
    <t>As per the complaint,observed that Credit Assistant  Brij bhusan Gupta/SF0076543 had embezzled 01 Borrower EMI amount Rs.3360/- on date 4-Mar-25 Have been updated and payment has been Deleted On Date 31st march'25.</t>
  </si>
  <si>
    <t>Will full defaulter' Loan card tallied with FIMO, No deviation noted.According to loan card no issue identified.And also borrower didn't paid any didital payment to any LO.</t>
  </si>
  <si>
    <t>FIR Not Filled</t>
  </si>
  <si>
    <t>Completed-Report Submitted</t>
  </si>
  <si>
    <t>FN25-26-02098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</si>
</sst>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CHGL2137</v>
      </c>
      <c r="D5" s="63" t="str">
        <f>IF('Physical Cash at Safe'!D28="Yes", 'Physical Cash at Safe'!B4, 'Borrower Wise Details'!C5)</f>
        <v>Pathalgaon Khurd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45898</v>
      </c>
      <c r="H5" s="107" t="s">
        <v>261</v>
      </c>
      <c r="I5" s="61">
        <v>45905</v>
      </c>
      <c r="J5" s="74" t="str">
        <f>IF('Physical Cash at Safe'!D28="Yes",'Physical Cash at Safe'!E28,IF('Borrower Wise Details'!D5&lt;&gt;"",'Borrower Wise Details'!D5,""))</f>
        <v>FN25-26-02098</v>
      </c>
      <c r="K5" s="81">
        <v>1</v>
      </c>
      <c r="L5" s="82">
        <v>3360</v>
      </c>
      <c r="M5" s="82">
        <v>0</v>
      </c>
      <c r="N5" s="82" t="s">
        <v>243</v>
      </c>
      <c r="O5" s="82" t="s">
        <v>259</v>
      </c>
      <c r="P5" s="82" t="s">
        <v>243</v>
      </c>
      <c r="Q5" s="82" t="s">
        <v>260</v>
      </c>
      <c r="R5" s="75" t="str">
        <f>IF('Physical Cash at Safe'!$D$28="Yes", 'Physical Cash at Safe'!$A$28, IF('Borrower Wise Details'!F5&lt;&gt;"", 'Borrower Wise Details'!F5, ""))</f>
        <v xml:space="preserve"> Brij bhusan Gupta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SF0076543</v>
      </c>
      <c r="U5" s="77" t="s">
        <v>306</v>
      </c>
      <c r="V5" s="61">
        <v>45852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310</v>
      </c>
      <c r="Z5" s="61">
        <v>45905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45906</v>
      </c>
      <c r="AH5" s="70" t="s">
        <v>307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CHGL2137</v>
      </c>
      <c r="C5" s="50" t="str">
        <f>IF('Fraud Investigation Report'!D5="", "", 'Fraud Investigation Report'!D5)</f>
        <v>Pathalgaon Khurd</v>
      </c>
      <c r="D5" s="68" t="str">
        <f>IF(OR('Fraud Investigation Report'!R5="", 'Fraud Investigation Report'!R5=0), "", 'Fraud Investigation Report'!R5)</f>
        <v xml:space="preserve"> Brij bhusan Gupta</v>
      </c>
      <c r="E5" s="68" t="str">
        <f>IF(OR('Fraud Investigation Report'!T5="", 'Fraud Investigation Report'!T5=0), "", 'Fraud Investigation Report'!T5)</f>
        <v>SF0076543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3360</v>
      </c>
      <c r="Q5" s="49"/>
      <c r="R5" s="84" t="s">
        <v>309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0" sqref="D1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263</v>
      </c>
      <c r="B4" s="41" t="s">
        <v>264</v>
      </c>
      <c r="C4" s="41" t="s">
        <v>262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45897</v>
      </c>
      <c r="C6" s="18">
        <v>45896</v>
      </c>
      <c r="D6" s="18">
        <v>45897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12</v>
      </c>
      <c r="C11" s="23">
        <f>B11*A11</f>
        <v>6000</v>
      </c>
      <c r="D11" s="25">
        <v>12</v>
      </c>
      <c r="E11" s="23">
        <f t="shared" ref="E11:E17" si="0">D11*A11</f>
        <v>6000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6052</v>
      </c>
      <c r="D19" s="30" t="s">
        <v>76</v>
      </c>
      <c r="E19" s="31">
        <f>SUM(E10:E18)</f>
        <v>6052</v>
      </c>
    </row>
    <row r="20" spans="1:5" ht="30" customHeight="1" x14ac:dyDescent="0.35">
      <c r="A20" s="144" t="s">
        <v>97</v>
      </c>
      <c r="B20" s="145"/>
      <c r="C20" s="32">
        <v>6052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216</v>
      </c>
      <c r="B32" s="38" t="s">
        <v>255</v>
      </c>
      <c r="C32" s="37" t="s">
        <v>82</v>
      </c>
      <c r="D32" s="154" t="s">
        <v>256</v>
      </c>
      <c r="E32" s="155"/>
    </row>
    <row r="33" spans="1:5" ht="18" customHeight="1" x14ac:dyDescent="0.35">
      <c r="A33" s="37" t="s">
        <v>83</v>
      </c>
      <c r="B33" s="106">
        <v>218</v>
      </c>
      <c r="C33" s="39" t="s">
        <v>84</v>
      </c>
      <c r="D33" s="148">
        <v>211</v>
      </c>
      <c r="E33" s="149"/>
    </row>
    <row r="34" spans="1:5" ht="26" x14ac:dyDescent="0.35">
      <c r="A34" s="39" t="s">
        <v>217</v>
      </c>
      <c r="B34" s="38" t="s">
        <v>302</v>
      </c>
      <c r="C34" s="39" t="s">
        <v>218</v>
      </c>
      <c r="D34" s="150" t="s">
        <v>304</v>
      </c>
      <c r="E34" s="151" t="s">
        <v>304</v>
      </c>
    </row>
    <row r="35" spans="1:5" ht="26" x14ac:dyDescent="0.35">
      <c r="A35" s="39" t="s">
        <v>219</v>
      </c>
      <c r="B35" s="38" t="s">
        <v>303</v>
      </c>
      <c r="C35" s="39" t="s">
        <v>221</v>
      </c>
      <c r="D35" s="150" t="s">
        <v>305</v>
      </c>
      <c r="E35" s="151" t="s">
        <v>305</v>
      </c>
    </row>
    <row r="36" spans="1:5" ht="25.5" customHeight="1" x14ac:dyDescent="0.35">
      <c r="A36" s="39" t="s">
        <v>220</v>
      </c>
      <c r="B36" s="38" t="s">
        <v>257</v>
      </c>
      <c r="C36" s="39" t="s">
        <v>222</v>
      </c>
      <c r="D36" s="152" t="s">
        <v>258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CHGL2137</v>
      </c>
      <c r="C5" s="119" t="str">
        <f>IF('Loan Outstanding Report'!$H$5="", "", 'Loan Outstanding Report'!$H$5)</f>
        <v>Pathalgaon Khurd</v>
      </c>
      <c r="D5" s="41" t="s">
        <v>311</v>
      </c>
      <c r="E5" s="65">
        <v>45905</v>
      </c>
      <c r="F5" s="38" t="s">
        <v>298</v>
      </c>
      <c r="G5" s="49" t="s">
        <v>299</v>
      </c>
      <c r="H5" s="49" t="s">
        <v>300</v>
      </c>
      <c r="I5" s="120">
        <v>528801</v>
      </c>
      <c r="J5" s="120" t="s">
        <v>280</v>
      </c>
      <c r="K5" s="120" t="s">
        <v>281</v>
      </c>
      <c r="L5" s="11" t="s">
        <v>301</v>
      </c>
      <c r="M5" s="65">
        <v>45192</v>
      </c>
      <c r="N5" s="124">
        <v>63000</v>
      </c>
      <c r="O5" s="124">
        <v>3360</v>
      </c>
      <c r="P5" s="121" t="s">
        <v>139</v>
      </c>
      <c r="Q5" s="80">
        <v>45720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201</v>
      </c>
      <c r="W5" s="122" t="s">
        <v>297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80" zoomScaleNormal="80" workbookViewId="0">
      <selection activeCell="BJ5" sqref="BJ5:BJ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254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262</v>
      </c>
      <c r="G5" s="84" t="s">
        <v>263</v>
      </c>
      <c r="H5" s="38" t="s">
        <v>264</v>
      </c>
      <c r="I5" s="84">
        <v>24257</v>
      </c>
      <c r="J5" s="38" t="s">
        <v>265</v>
      </c>
      <c r="K5" s="84">
        <v>24257</v>
      </c>
      <c r="L5" s="84" t="s">
        <v>266</v>
      </c>
      <c r="M5" s="38" t="s">
        <v>267</v>
      </c>
      <c r="N5" s="84">
        <v>35540</v>
      </c>
      <c r="O5" s="84" t="s">
        <v>268</v>
      </c>
      <c r="P5" s="84">
        <v>53615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18882084</v>
      </c>
      <c r="Z5" s="38" t="s">
        <v>275</v>
      </c>
      <c r="AA5" s="108" t="s">
        <v>282</v>
      </c>
      <c r="AB5" s="84">
        <v>31116</v>
      </c>
      <c r="AC5" s="108" t="s">
        <v>283</v>
      </c>
      <c r="AD5" s="84">
        <v>24</v>
      </c>
      <c r="AE5" s="84" t="s">
        <v>284</v>
      </c>
      <c r="AF5" s="84" t="s">
        <v>285</v>
      </c>
      <c r="AG5" s="108" t="s">
        <v>286</v>
      </c>
      <c r="AH5" s="84" t="s">
        <v>287</v>
      </c>
      <c r="AI5" s="108" t="s">
        <v>282</v>
      </c>
      <c r="AJ5" s="84">
        <v>1645</v>
      </c>
      <c r="AK5" s="84">
        <v>1645</v>
      </c>
      <c r="AL5" s="108" t="s">
        <v>288</v>
      </c>
      <c r="AM5" s="84">
        <v>27085.3</v>
      </c>
      <c r="AN5" s="112">
        <v>2472</v>
      </c>
      <c r="AO5" s="112">
        <v>29557.3</v>
      </c>
      <c r="AP5" s="112">
        <v>4633.41</v>
      </c>
      <c r="AQ5" s="112">
        <v>75.44</v>
      </c>
      <c r="AR5" s="112">
        <v>4708.8500000000004</v>
      </c>
      <c r="AS5" s="112">
        <v>4117.7</v>
      </c>
      <c r="AT5" s="112">
        <v>75.44</v>
      </c>
      <c r="AU5" s="112">
        <v>4193.1400000000003</v>
      </c>
      <c r="AV5" s="84">
        <v>48</v>
      </c>
      <c r="AW5" s="84"/>
      <c r="AX5" s="84"/>
      <c r="AY5" s="108"/>
      <c r="AZ5" s="84"/>
      <c r="BA5" s="84"/>
      <c r="BB5" s="84" t="s">
        <v>252</v>
      </c>
      <c r="BC5" s="84"/>
      <c r="BD5" s="108"/>
      <c r="BE5" s="84">
        <v>0</v>
      </c>
      <c r="BF5" s="38" t="s">
        <v>271</v>
      </c>
      <c r="BG5" s="84" t="s">
        <v>295</v>
      </c>
      <c r="BH5" s="114" t="s">
        <v>253</v>
      </c>
      <c r="BI5" s="38" t="s">
        <v>110</v>
      </c>
      <c r="BJ5" s="85">
        <v>45905</v>
      </c>
      <c r="BK5" s="84"/>
      <c r="BL5" s="38" t="s">
        <v>115</v>
      </c>
      <c r="BM5" s="115" t="s">
        <v>120</v>
      </c>
      <c r="BN5" s="116" t="s">
        <v>199</v>
      </c>
      <c r="BO5" s="84" t="s">
        <v>242</v>
      </c>
      <c r="BP5" s="84">
        <v>0</v>
      </c>
      <c r="BQ5" s="117"/>
      <c r="BR5" s="118" t="s">
        <v>308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262</v>
      </c>
      <c r="G6" s="84" t="s">
        <v>263</v>
      </c>
      <c r="H6" s="38" t="s">
        <v>264</v>
      </c>
      <c r="I6" s="84">
        <v>36615</v>
      </c>
      <c r="J6" s="38" t="s">
        <v>276</v>
      </c>
      <c r="K6" s="84">
        <v>36615</v>
      </c>
      <c r="L6" s="84" t="s">
        <v>277</v>
      </c>
      <c r="M6" s="38" t="s">
        <v>278</v>
      </c>
      <c r="N6" s="84">
        <v>54522</v>
      </c>
      <c r="O6" s="84">
        <v>528801</v>
      </c>
      <c r="P6" s="84">
        <v>80106</v>
      </c>
      <c r="Q6" s="38" t="s">
        <v>279</v>
      </c>
      <c r="R6" s="38" t="s">
        <v>249</v>
      </c>
      <c r="S6" s="84" t="s">
        <v>280</v>
      </c>
      <c r="T6" s="84" t="s">
        <v>280</v>
      </c>
      <c r="U6" s="84" t="s">
        <v>250</v>
      </c>
      <c r="V6" s="84" t="s">
        <v>273</v>
      </c>
      <c r="W6" s="84">
        <v>541</v>
      </c>
      <c r="X6" s="38" t="s">
        <v>274</v>
      </c>
      <c r="Y6" s="84">
        <v>353123780</v>
      </c>
      <c r="Z6" s="38" t="s">
        <v>281</v>
      </c>
      <c r="AA6" s="108">
        <v>45192</v>
      </c>
      <c r="AB6" s="84">
        <v>63000</v>
      </c>
      <c r="AC6" s="108" t="s">
        <v>289</v>
      </c>
      <c r="AD6" s="84">
        <v>24</v>
      </c>
      <c r="AE6" s="84" t="s">
        <v>251</v>
      </c>
      <c r="AF6" s="84" t="s">
        <v>290</v>
      </c>
      <c r="AG6" s="108" t="s">
        <v>291</v>
      </c>
      <c r="AH6" s="84" t="s">
        <v>292</v>
      </c>
      <c r="AI6" s="108" t="s">
        <v>293</v>
      </c>
      <c r="AJ6" s="84">
        <v>3360</v>
      </c>
      <c r="AK6" s="84">
        <v>3360</v>
      </c>
      <c r="AL6" s="108" t="s">
        <v>294</v>
      </c>
      <c r="AM6" s="84">
        <v>46374.8</v>
      </c>
      <c r="AN6" s="112">
        <v>17465.5</v>
      </c>
      <c r="AO6" s="112">
        <v>63840.3</v>
      </c>
      <c r="AP6" s="112">
        <v>16625.2</v>
      </c>
      <c r="AQ6" s="112">
        <v>1072.5</v>
      </c>
      <c r="AR6" s="112">
        <v>17697.7</v>
      </c>
      <c r="AS6" s="112">
        <v>9249.2999999999993</v>
      </c>
      <c r="AT6" s="112">
        <v>830.4</v>
      </c>
      <c r="AU6" s="112">
        <v>10079.700000000001</v>
      </c>
      <c r="AV6" s="84">
        <v>22</v>
      </c>
      <c r="AW6" s="84"/>
      <c r="AX6" s="84"/>
      <c r="AY6" s="108"/>
      <c r="AZ6" s="84"/>
      <c r="BA6" s="84"/>
      <c r="BB6" s="84" t="s">
        <v>252</v>
      </c>
      <c r="BC6" s="84"/>
      <c r="BD6" s="108"/>
      <c r="BE6" s="84">
        <v>0</v>
      </c>
      <c r="BF6" s="38" t="s">
        <v>280</v>
      </c>
      <c r="BG6" s="84" t="s">
        <v>296</v>
      </c>
      <c r="BH6" s="114" t="s">
        <v>253</v>
      </c>
      <c r="BI6" s="38" t="s">
        <v>110</v>
      </c>
      <c r="BJ6" s="85">
        <v>45905</v>
      </c>
      <c r="BK6" s="84"/>
      <c r="BL6" s="38" t="s">
        <v>114</v>
      </c>
      <c r="BM6" s="115" t="s">
        <v>119</v>
      </c>
      <c r="BN6" s="116" t="s">
        <v>199</v>
      </c>
      <c r="BO6" s="84" t="s">
        <v>241</v>
      </c>
      <c r="BP6" s="84">
        <v>3360</v>
      </c>
      <c r="BQ6" s="117" t="s">
        <v>201</v>
      </c>
      <c r="BR6" s="118" t="s">
        <v>297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2025-10-14T10:26:25Z</dcterms:modified>
</cp:coreProperties>
</file>